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ОБ" sheetId="1" r:id="rId1"/>
  </sheets>
  <externalReferences>
    <externalReference r:id="rId4"/>
  </externalReferences>
  <definedNames>
    <definedName name="_xlnm.Print_Titles" localSheetId="0">'ОБ'!$B:$B</definedName>
    <definedName name="_xlnm.Print_Area" localSheetId="0">'ОБ'!$A$1:$E$29</definedName>
  </definedNames>
  <calcPr fullCalcOnLoad="1"/>
</workbook>
</file>

<file path=xl/sharedStrings.xml><?xml version="1.0" encoding="utf-8"?>
<sst xmlns="http://schemas.openxmlformats.org/spreadsheetml/2006/main" count="24" uniqueCount="24">
  <si>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</si>
  <si>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</si>
  <si>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</si>
  <si>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</si>
  <si>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</si>
  <si>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</si>
  <si>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</si>
  <si>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</si>
  <si>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</si>
  <si>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</si>
  <si>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</si>
  <si>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</si>
  <si>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</si>
  <si>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</si>
  <si>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</si>
  <si>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</si>
  <si>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</si>
  <si>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 xml:space="preserve">налог на добычу прочих полезных ископаемых и угля </t>
  </si>
  <si>
    <t xml:space="preserve">Структура  и объемы налоговых платежей в областной бюджет </t>
  </si>
  <si>
    <t xml:space="preserve">Областной бюджет Амурской области </t>
  </si>
  <si>
    <t>Налог на профессиональный доход</t>
  </si>
  <si>
    <t>Поступления за 2021 год</t>
  </si>
  <si>
    <t>Поступления за 2022 год</t>
  </si>
  <si>
    <t>Темп роста (снижения) 2022 г. к 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</si>
</sst>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16" fillId="33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/>
    </xf>
    <xf numFmtId="3" fontId="17" fillId="34" borderId="0" xfId="0" applyNumberFormat="1" applyFont="1" applyFill="1" applyAlignment="1">
      <alignment horizontal="center" wrapText="1"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178" fontId="1" fillId="33" borderId="0" xfId="0" applyNumberFormat="1" applyFont="1" applyFill="1" applyAlignment="1">
      <alignment/>
    </xf>
    <xf numFmtId="173" fontId="7" fillId="0" borderId="10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vertical="justify" wrapText="1"/>
      <protection locked="0"/>
    </xf>
    <xf numFmtId="173" fontId="7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vertical="justify"/>
      <protection locked="0"/>
    </xf>
    <xf numFmtId="3" fontId="2" fillId="0" borderId="12" xfId="0" applyNumberFormat="1" applyFont="1" applyFill="1" applyBorder="1" applyAlignment="1" applyProtection="1">
      <alignment horizontal="justify" vertical="justify"/>
      <protection locked="0"/>
    </xf>
    <xf numFmtId="3" fontId="2" fillId="0" borderId="12" xfId="0" applyNumberFormat="1" applyFont="1" applyFill="1" applyBorder="1" applyAlignment="1" applyProtection="1">
      <alignment horizontal="left" vertical="justify" wrapText="1"/>
      <protection locked="0"/>
    </xf>
    <xf numFmtId="3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" fillId="33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173" fontId="22" fillId="0" borderId="10" xfId="0" applyNumberFormat="1" applyFont="1" applyBorder="1" applyAlignment="1">
      <alignment horizontal="center" vertical="center"/>
    </xf>
    <xf numFmtId="178" fontId="23" fillId="33" borderId="11" xfId="0" applyNumberFormat="1" applyFont="1" applyFill="1" applyBorder="1" applyAlignment="1" applyProtection="1">
      <alignment horizontal="center" vertical="center"/>
      <protection locked="0"/>
    </xf>
    <xf numFmtId="3" fontId="24" fillId="33" borderId="0" xfId="0" applyNumberFormat="1" applyFont="1" applyFill="1" applyAlignment="1">
      <alignment/>
    </xf>
    <xf numFmtId="3" fontId="19" fillId="0" borderId="12" xfId="0" applyNumberFormat="1" applyFont="1" applyFill="1" applyBorder="1" applyAlignment="1" applyProtection="1">
      <alignment horizontal="left" vertical="justify" wrapText="1"/>
      <protection locked="0"/>
    </xf>
    <xf numFmtId="178" fontId="23" fillId="34" borderId="11" xfId="0" applyNumberFormat="1" applyFont="1" applyFill="1" applyBorder="1" applyAlignment="1" applyProtection="1">
      <alignment horizontal="center" vertical="center"/>
      <protection locked="0"/>
    </xf>
    <xf numFmtId="3" fontId="19" fillId="34" borderId="12" xfId="0" applyNumberFormat="1" applyFont="1" applyFill="1" applyBorder="1" applyAlignment="1" applyProtection="1">
      <alignment horizontal="left" vertical="justify" wrapText="1"/>
      <protection locked="0"/>
    </xf>
    <xf numFmtId="173" fontId="22" fillId="34" borderId="10" xfId="0" applyNumberFormat="1" applyFont="1" applyFill="1" applyBorder="1" applyAlignment="1">
      <alignment horizontal="center" vertical="center"/>
    </xf>
    <xf numFmtId="3" fontId="24" fillId="34" borderId="0" xfId="0" applyNumberFormat="1" applyFont="1" applyFill="1" applyAlignment="1">
      <alignment/>
    </xf>
    <xf numFmtId="3" fontId="3" fillId="34" borderId="11" xfId="0" applyNumberFormat="1" applyFont="1" applyFill="1" applyBorder="1" applyAlignment="1" applyProtection="1">
      <alignment horizontal="center" vertical="center"/>
      <protection locked="0"/>
    </xf>
    <xf numFmtId="3" fontId="2" fillId="34" borderId="12" xfId="0" applyNumberFormat="1" applyFont="1" applyFill="1" applyBorder="1" applyAlignment="1" applyProtection="1">
      <alignment horizontal="left" vertical="justify" wrapText="1"/>
      <protection locked="0"/>
    </xf>
    <xf numFmtId="173" fontId="7" fillId="34" borderId="1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/>
    </xf>
    <xf numFmtId="3" fontId="3" fillId="34" borderId="18" xfId="0" applyNumberFormat="1" applyFont="1" applyFill="1" applyBorder="1" applyAlignment="1" applyProtection="1">
      <alignment horizontal="center" vertical="center"/>
      <protection locked="0"/>
    </xf>
    <xf numFmtId="3" fontId="21" fillId="34" borderId="19" xfId="0" applyNumberFormat="1" applyFont="1" applyFill="1" applyBorder="1" applyAlignment="1" applyProtection="1">
      <alignment horizontal="left" vertical="justify" wrapText="1"/>
      <protection locked="0"/>
    </xf>
    <xf numFmtId="173" fontId="7" fillId="34" borderId="14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33" borderId="0" xfId="0" applyNumberFormat="1" applyFont="1" applyFill="1" applyAlignment="1">
      <alignment horizontal="center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wrapText="1"/>
    </xf>
    <xf numFmtId="0" fontId="17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800-0~1\AppData\Local\Temp\notes28F2EF\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0">
        <row r="10">
          <cell r="B10" t="str">
            <v> за  январь-октябрь  2022 года</v>
          </cell>
        </row>
      </sheetData>
      <sheetData sheetId="2">
        <row r="12">
          <cell r="C12">
            <v>47798650</v>
          </cell>
          <cell r="D12">
            <v>49223323</v>
          </cell>
        </row>
        <row r="14">
          <cell r="C14">
            <v>13716878</v>
          </cell>
          <cell r="D14">
            <v>16054371</v>
          </cell>
        </row>
        <row r="15">
          <cell r="C15">
            <v>17035044</v>
          </cell>
          <cell r="D15">
            <v>17830639</v>
          </cell>
        </row>
        <row r="16">
          <cell r="C16">
            <v>27089</v>
          </cell>
          <cell r="D16">
            <v>33388</v>
          </cell>
        </row>
        <row r="17">
          <cell r="C17">
            <v>11126419</v>
          </cell>
          <cell r="D17">
            <v>8320932</v>
          </cell>
        </row>
        <row r="18">
          <cell r="C18">
            <v>550483</v>
          </cell>
          <cell r="D18">
            <v>560701</v>
          </cell>
        </row>
        <row r="19">
          <cell r="C19">
            <v>239126</v>
          </cell>
          <cell r="D19">
            <v>228222</v>
          </cell>
        </row>
        <row r="20">
          <cell r="C20">
            <v>311357</v>
          </cell>
          <cell r="D20">
            <v>332479</v>
          </cell>
        </row>
        <row r="21">
          <cell r="C21">
            <v>2492669</v>
          </cell>
          <cell r="D21">
            <v>2752599</v>
          </cell>
        </row>
        <row r="22">
          <cell r="C22">
            <v>2376058</v>
          </cell>
          <cell r="D22">
            <v>2440145</v>
          </cell>
        </row>
        <row r="23">
          <cell r="C23">
            <v>106147</v>
          </cell>
          <cell r="D23">
            <v>299509</v>
          </cell>
        </row>
        <row r="24">
          <cell r="C24">
            <v>10464</v>
          </cell>
          <cell r="D24">
            <v>12945</v>
          </cell>
        </row>
        <row r="25">
          <cell r="C25">
            <v>2822636</v>
          </cell>
          <cell r="D25">
            <v>3615596</v>
          </cell>
        </row>
        <row r="26">
          <cell r="C26">
            <v>18706</v>
          </cell>
          <cell r="D26">
            <v>45022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00390625" style="2" customWidth="1"/>
    <col min="2" max="2" width="39.75390625" style="10" customWidth="1"/>
    <col min="3" max="3" width="21.75390625" style="10" customWidth="1"/>
    <col min="4" max="4" width="20.25390625" style="23" customWidth="1"/>
    <col min="5" max="5" width="24.75390625" style="15" customWidth="1"/>
    <col min="6" max="16384" width="9.125" style="1" customWidth="1"/>
  </cols>
  <sheetData>
    <row r="1" spans="1:5" ht="12.75">
      <c r="A1" s="63">
        <v>3</v>
      </c>
      <c r="B1" s="63"/>
      <c r="C1" s="63"/>
      <c r="D1" s="63"/>
      <c r="E1" s="63"/>
    </row>
    <row r="2" spans="1:5" s="10" customFormat="1" ht="23.25" customHeight="1">
      <c r="A2" s="11"/>
      <c r="B2" s="76" t="s">
        <v>18</v>
      </c>
      <c r="C2" s="76"/>
      <c r="D2" s="76"/>
      <c r="E2" s="76"/>
    </row>
    <row r="3" spans="1:17" s="13" customFormat="1" ht="21" customHeight="1">
      <c r="A3" s="12"/>
      <c r="B3" s="77" t="str">
        <f>'[1]Свод'!$B$10</f>
        <v> за  январь-октябрь  2022 года</v>
      </c>
      <c r="C3" s="77"/>
      <c r="D3" s="77"/>
      <c r="E3" s="77"/>
      <c r="F3" s="7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3" customFormat="1" ht="18.75" customHeight="1" thickBot="1">
      <c r="A4" s="12"/>
      <c r="B4" s="18"/>
      <c r="C4" s="18"/>
      <c r="D4" s="20"/>
      <c r="E4" s="16" t="s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5" s="10" customFormat="1" ht="12.75">
      <c r="A5" s="64" t="s">
        <v>10</v>
      </c>
      <c r="B5" s="68" t="s">
        <v>0</v>
      </c>
      <c r="C5" s="70" t="s">
        <v>19</v>
      </c>
      <c r="D5" s="71"/>
      <c r="E5" s="72"/>
    </row>
    <row r="6" spans="1:5" s="10" customFormat="1" ht="12.75">
      <c r="A6" s="65"/>
      <c r="B6" s="69"/>
      <c r="C6" s="73"/>
      <c r="D6" s="74"/>
      <c r="E6" s="75"/>
    </row>
    <row r="7" spans="1:5" s="10" customFormat="1" ht="12.75">
      <c r="A7" s="65"/>
      <c r="B7" s="69"/>
      <c r="C7" s="73"/>
      <c r="D7" s="74"/>
      <c r="E7" s="75"/>
    </row>
    <row r="8" spans="1:5" s="10" customFormat="1" ht="12.75" customHeight="1">
      <c r="A8" s="65"/>
      <c r="B8" s="69"/>
      <c r="C8" s="67" t="s">
        <v>21</v>
      </c>
      <c r="D8" s="67" t="s">
        <v>22</v>
      </c>
      <c r="E8" s="66" t="s">
        <v>23</v>
      </c>
    </row>
    <row r="9" spans="1:5" s="10" customFormat="1" ht="12.75" customHeight="1">
      <c r="A9" s="65"/>
      <c r="B9" s="69"/>
      <c r="C9" s="67"/>
      <c r="D9" s="67"/>
      <c r="E9" s="66"/>
    </row>
    <row r="10" spans="1:5" s="10" customFormat="1" ht="12.75" customHeight="1">
      <c r="A10" s="65"/>
      <c r="B10" s="69"/>
      <c r="C10" s="67"/>
      <c r="D10" s="67"/>
      <c r="E10" s="66"/>
    </row>
    <row r="11" spans="1:5" s="14" customFormat="1" ht="12.75" thickBot="1">
      <c r="A11" s="38"/>
      <c r="B11" s="39" t="s">
        <v>11</v>
      </c>
      <c r="C11" s="30">
        <v>1</v>
      </c>
      <c r="D11" s="40">
        <v>2</v>
      </c>
      <c r="E11" s="29">
        <v>3</v>
      </c>
    </row>
    <row r="12" spans="1:5" s="5" customFormat="1" ht="47.25">
      <c r="A12" s="36">
        <v>1</v>
      </c>
      <c r="B12" s="37" t="s">
        <v>4</v>
      </c>
      <c r="C12" s="56">
        <f>'[1]ОБ'!C12</f>
        <v>47798650</v>
      </c>
      <c r="D12" s="56">
        <f>'[1]ОБ'!D12</f>
        <v>49223323</v>
      </c>
      <c r="E12" s="28">
        <f>IF(C12&gt;0,IF(D12&gt;0,D12/C12*100,"-"),IF(D12&lt;0,C12/D12*100,"-"))</f>
        <v>102.98057162702294</v>
      </c>
    </row>
    <row r="13" spans="1:5" ht="18.75">
      <c r="A13" s="26">
        <f aca="true" t="shared" si="0" ref="A13:A18">A12+1</f>
        <v>2</v>
      </c>
      <c r="B13" s="27" t="s">
        <v>1</v>
      </c>
      <c r="C13" s="57"/>
      <c r="D13" s="57"/>
      <c r="E13" s="25"/>
    </row>
    <row r="14" spans="1:6" ht="18.75">
      <c r="A14" s="26">
        <f t="shared" si="0"/>
        <v>3</v>
      </c>
      <c r="B14" s="31" t="s">
        <v>2</v>
      </c>
      <c r="C14" s="58">
        <f>'[1]ОБ'!C14</f>
        <v>13716878</v>
      </c>
      <c r="D14" s="58">
        <f>'[1]ОБ'!D14</f>
        <v>16054371</v>
      </c>
      <c r="E14" s="25">
        <f aca="true" t="shared" si="1" ref="E14:E26">IF(C14&gt;0,IF(D14&gt;0,D14/C14*100,"-"),IF(D14&lt;0,C14/D14*100,"-"))</f>
        <v>117.04099868789383</v>
      </c>
      <c r="F14" s="24"/>
    </row>
    <row r="15" spans="1:6" ht="18.75">
      <c r="A15" s="26">
        <f t="shared" si="0"/>
        <v>4</v>
      </c>
      <c r="B15" s="31" t="s">
        <v>3</v>
      </c>
      <c r="C15" s="58">
        <f>'[1]ОБ'!C15</f>
        <v>17035044</v>
      </c>
      <c r="D15" s="58">
        <f>'[1]ОБ'!D15</f>
        <v>17830639</v>
      </c>
      <c r="E15" s="25">
        <f t="shared" si="1"/>
        <v>104.67034308804837</v>
      </c>
      <c r="F15" s="24"/>
    </row>
    <row r="16" spans="1:5" s="5" customFormat="1" ht="30.75" customHeight="1">
      <c r="A16" s="26">
        <f t="shared" si="0"/>
        <v>5</v>
      </c>
      <c r="B16" s="32" t="s">
        <v>8</v>
      </c>
      <c r="C16" s="58">
        <f>'[1]ОБ'!C16</f>
        <v>27089</v>
      </c>
      <c r="D16" s="58">
        <f>'[1]ОБ'!D16</f>
        <v>33388</v>
      </c>
      <c r="E16" s="25">
        <f t="shared" si="1"/>
        <v>123.25298091476245</v>
      </c>
    </row>
    <row r="17" spans="1:7" s="5" customFormat="1" ht="18.75">
      <c r="A17" s="26">
        <f t="shared" si="0"/>
        <v>6</v>
      </c>
      <c r="B17" s="33" t="s">
        <v>7</v>
      </c>
      <c r="C17" s="58">
        <f>'[1]ОБ'!C17</f>
        <v>11126419</v>
      </c>
      <c r="D17" s="58">
        <f>'[1]ОБ'!D17</f>
        <v>8320932</v>
      </c>
      <c r="E17" s="25">
        <f t="shared" si="1"/>
        <v>74.7853554679183</v>
      </c>
      <c r="F17" s="17"/>
      <c r="G17" s="1"/>
    </row>
    <row r="18" spans="1:5" ht="18.75">
      <c r="A18" s="26">
        <f t="shared" si="0"/>
        <v>7</v>
      </c>
      <c r="B18" s="31" t="s">
        <v>6</v>
      </c>
      <c r="C18" s="58">
        <f>'[1]ОБ'!C18</f>
        <v>550483</v>
      </c>
      <c r="D18" s="58">
        <f>'[1]ОБ'!D18</f>
        <v>560701</v>
      </c>
      <c r="E18" s="25">
        <f t="shared" si="1"/>
        <v>101.85618811116784</v>
      </c>
    </row>
    <row r="19" spans="1:5" s="43" customFormat="1" ht="18.75">
      <c r="A19" s="42">
        <f>A18+0.1</f>
        <v>7.1</v>
      </c>
      <c r="B19" s="34" t="s">
        <v>12</v>
      </c>
      <c r="C19" s="59">
        <f>'[1]ОБ'!C19</f>
        <v>239126</v>
      </c>
      <c r="D19" s="59">
        <f>'[1]ОБ'!D19</f>
        <v>228222</v>
      </c>
      <c r="E19" s="41">
        <f t="shared" si="1"/>
        <v>95.44006088840193</v>
      </c>
    </row>
    <row r="20" spans="1:5" s="43" customFormat="1" ht="24.75" customHeight="1">
      <c r="A20" s="42">
        <f>A19+0.1</f>
        <v>7.199999999999999</v>
      </c>
      <c r="B20" s="35" t="s">
        <v>13</v>
      </c>
      <c r="C20" s="59">
        <f>'[1]ОБ'!C20</f>
        <v>311357</v>
      </c>
      <c r="D20" s="59">
        <f>'[1]ОБ'!D20</f>
        <v>332479</v>
      </c>
      <c r="E20" s="41">
        <f t="shared" si="1"/>
        <v>106.7838526193405</v>
      </c>
    </row>
    <row r="21" spans="1:7" s="5" customFormat="1" ht="47.25">
      <c r="A21" s="26">
        <v>8</v>
      </c>
      <c r="B21" s="33" t="s">
        <v>5</v>
      </c>
      <c r="C21" s="60">
        <f>'[1]ОБ'!C21</f>
        <v>2492669</v>
      </c>
      <c r="D21" s="60">
        <f>'[1]ОБ'!D21</f>
        <v>2752599</v>
      </c>
      <c r="E21" s="25">
        <f t="shared" si="1"/>
        <v>110.42777841743128</v>
      </c>
      <c r="G21" s="1"/>
    </row>
    <row r="22" spans="1:5" s="43" customFormat="1" ht="31.5">
      <c r="A22" s="42">
        <v>8.1</v>
      </c>
      <c r="B22" s="44" t="s">
        <v>17</v>
      </c>
      <c r="C22" s="59">
        <f>'[1]ОБ'!C22</f>
        <v>2376058</v>
      </c>
      <c r="D22" s="59">
        <f>'[1]ОБ'!D22</f>
        <v>2440145</v>
      </c>
      <c r="E22" s="41">
        <f t="shared" si="1"/>
        <v>102.69719846906094</v>
      </c>
    </row>
    <row r="23" spans="1:5" s="43" customFormat="1" ht="47.25">
      <c r="A23" s="42">
        <v>8.12</v>
      </c>
      <c r="B23" s="44" t="s">
        <v>14</v>
      </c>
      <c r="C23" s="59">
        <f>'[1]ОБ'!C23</f>
        <v>106147</v>
      </c>
      <c r="D23" s="59">
        <f>'[1]ОБ'!D23</f>
        <v>299509</v>
      </c>
      <c r="E23" s="41">
        <f t="shared" si="1"/>
        <v>282.1643569766456</v>
      </c>
    </row>
    <row r="24" spans="1:5" s="48" customFormat="1" ht="63">
      <c r="A24" s="45">
        <v>8.3</v>
      </c>
      <c r="B24" s="46" t="s">
        <v>16</v>
      </c>
      <c r="C24" s="59">
        <f>'[1]ОБ'!C24</f>
        <v>10464</v>
      </c>
      <c r="D24" s="59">
        <f>'[1]ОБ'!D24</f>
        <v>12945</v>
      </c>
      <c r="E24" s="47">
        <f t="shared" si="1"/>
        <v>123.70986238532109</v>
      </c>
    </row>
    <row r="25" spans="1:7" s="52" customFormat="1" ht="47.25">
      <c r="A25" s="49">
        <f>A24+1</f>
        <v>9.3</v>
      </c>
      <c r="B25" s="50" t="s">
        <v>15</v>
      </c>
      <c r="C25" s="60">
        <f>'[1]ОБ'!C25</f>
        <v>2822636</v>
      </c>
      <c r="D25" s="60">
        <f>'[1]ОБ'!D25</f>
        <v>3615596</v>
      </c>
      <c r="E25" s="51">
        <f t="shared" si="1"/>
        <v>128.09288905831286</v>
      </c>
      <c r="G25" s="23"/>
    </row>
    <row r="26" spans="1:5" s="23" customFormat="1" ht="19.5" thickBot="1">
      <c r="A26" s="53">
        <v>10</v>
      </c>
      <c r="B26" s="54" t="s">
        <v>20</v>
      </c>
      <c r="C26" s="61">
        <f>'[1]ОБ'!C26</f>
        <v>18706</v>
      </c>
      <c r="D26" s="62">
        <f>'[1]ОБ'!$D$26</f>
        <v>45022</v>
      </c>
      <c r="E26" s="55">
        <f t="shared" si="1"/>
        <v>240.68213407462844</v>
      </c>
    </row>
    <row r="27" spans="1:5" s="3" customFormat="1" ht="15.75">
      <c r="A27" s="4"/>
      <c r="B27" s="8"/>
      <c r="C27" s="8"/>
      <c r="D27" s="21"/>
      <c r="E27" s="8"/>
    </row>
    <row r="28" spans="1:6" s="3" customFormat="1" ht="13.5" customHeight="1">
      <c r="A28" s="4"/>
      <c r="B28" s="8"/>
      <c r="C28" s="8"/>
      <c r="D28" s="22"/>
      <c r="E28" s="8"/>
      <c r="F28" s="6"/>
    </row>
    <row r="29" spans="1:6" s="3" customFormat="1" ht="15.75" customHeight="1">
      <c r="A29" s="9"/>
      <c r="B29" s="9"/>
      <c r="C29" s="9"/>
      <c r="D29" s="9"/>
      <c r="E29" s="19"/>
      <c r="F29" s="19"/>
    </row>
  </sheetData>
  <sheetProtection/>
  <mergeCells count="9">
    <mergeCell ref="A1:E1"/>
    <mergeCell ref="A5:A10"/>
    <mergeCell ref="E8:E10"/>
    <mergeCell ref="C8:C10"/>
    <mergeCell ref="D8:D10"/>
    <mergeCell ref="B5:B10"/>
    <mergeCell ref="C5:E7"/>
    <mergeCell ref="B2:E2"/>
    <mergeCell ref="B3:F3"/>
  </mergeCells>
  <printOptions/>
  <pageMargins left="0.7874015748031497" right="0.1968503937007874" top="0.7874015748031497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Inet3018</cp:lastModifiedBy>
  <cp:lastPrinted>2022-09-08T06:34:03Z</cp:lastPrinted>
  <dcterms:created xsi:type="dcterms:W3CDTF">2004-07-16T03:37:51Z</dcterms:created>
  <dcterms:modified xsi:type="dcterms:W3CDTF">2022-11-16T07:20:25Z</dcterms:modified>
  <cp:category/>
  <cp:version/>
  <cp:contentType/>
  <cp:contentStatus/>
</cp:coreProperties>
</file>