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09 месяцев 2022г." sheetId="1" r:id="rId1"/>
  </sheets>
  <definedNames>
    <definedName name="_xlnm.Print_Area" localSheetId="0">'09 месяцев 2022г.'!$A$1:$G$28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<sst xmlns="http://schemas.openxmlformats.org/spreadsheetml/2006/main" count="61" uniqueCount="49">
  <si>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</si>
  <si>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</si>
  <si>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</si>
  <si>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</si>
  <si>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</si>
  <si>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</si>
  <si>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</si>
  <si>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</si>
  <si>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</si>
  <si>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</si>
  <si>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</si>
  <si>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</si>
  <si>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</si>
  <si>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2.1.</t>
  </si>
  <si>
    <t>2.2.</t>
  </si>
  <si>
    <t>Конкурсы</t>
  </si>
  <si>
    <t>2.</t>
  </si>
  <si>
    <t>Аукционы</t>
  </si>
  <si>
    <t>Аукционы в электронной форме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</si>
  <si>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</si>
  <si>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</si>
  <si>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</si>
  <si>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</si>
  <si>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</si>
  <si>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</si>
  <si>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Запрос котировок в электронной форме</t>
  </si>
  <si>
    <t>Запрос предложений в электронной форме</t>
  </si>
  <si>
    <t>Открытые конкурсы в электронной форме</t>
  </si>
  <si>
    <t>Открытые конкурсы с ограниченным участием в электронной форме</t>
  </si>
  <si>
    <t>Открытые двухэтапные конкурсы в электронной форме</t>
  </si>
  <si>
    <t>Закрытые аукционы в электронной форме</t>
  </si>
  <si>
    <t>Открытые повторные конкурсы в электронной форме</t>
  </si>
  <si>
    <t>Закрытые конкурсы в электронной форме</t>
  </si>
  <si>
    <t>Закрытые конкурсы с ограниченным участием в электронной форме</t>
  </si>
  <si>
    <t>Закрытые двухэтапные конкурсы в электронной форме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</si>
  <si>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</si>
  <si>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</si>
  <si>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</si>
  <si>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</si>
  <si>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</si>
  <si>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</si>
  <si>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</si>
  <si>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</si>
  <si>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</si>
  <si>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Закупки малого объема (не превышающие 600 тыс. руб. по одной сделке)</t>
  </si>
  <si>
    <r>
      <t>Количество заключенных контрактов</t>
    </r>
    <r>
      <rPr>
        <sz val="9"/>
        <rFont val="Calibri"/>
        <family val="2"/>
      </rPr>
      <t>**</t>
    </r>
    <r>
      <rPr>
        <sz val="9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</si>
  <si>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№ 
п/п</t>
  </si>
  <si>
    <r>
      <t xml:space="preserve">* - По данным программного комплекса «Ведение реестров закупок, в том числе реестров договоров, протокола запроса котировок, конкурсов»» за период </t>
    </r>
    <r>
      <rPr>
        <sz val="10"/>
        <color indexed="60"/>
        <rFont val="Arial"/>
        <family val="2"/>
      </rPr>
      <t>с 01.01.2023 по 30.06.2023</t>
    </r>
  </si>
  <si>
    <r>
      <t xml:space="preserve">за </t>
    </r>
    <r>
      <rPr>
        <b/>
        <sz val="11"/>
        <color indexed="16"/>
        <rFont val="Arial"/>
        <family val="2"/>
      </rPr>
      <t>6 месяцев 2023</t>
    </r>
    <r>
      <rPr>
        <b/>
        <sz val="11"/>
        <rFont val="Arial"/>
        <family val="2"/>
      </rPr>
      <t xml:space="preserve"> года *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</si>
</sst>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8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E7F3BB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42" borderId="10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vertical="center" wrapText="1"/>
    </xf>
    <xf numFmtId="1" fontId="20" fillId="42" borderId="11" xfId="0" applyNumberFormat="1" applyFont="1" applyFill="1" applyBorder="1" applyAlignment="1">
      <alignment horizontal="center" vertical="center" wrapText="1"/>
    </xf>
    <xf numFmtId="2" fontId="20" fillId="42" borderId="11" xfId="0" applyNumberFormat="1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/>
    </xf>
    <xf numFmtId="188" fontId="20" fillId="42" borderId="13" xfId="0" applyNumberFormat="1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horizontal="left" vertical="center" wrapText="1"/>
    </xf>
    <xf numFmtId="0" fontId="20" fillId="43" borderId="15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left" vertical="center" wrapText="1"/>
    </xf>
    <xf numFmtId="0" fontId="1" fillId="43" borderId="15" xfId="0" applyFont="1" applyFill="1" applyBorder="1" applyAlignment="1">
      <alignment horizontal="center" vertical="center" wrapText="1"/>
    </xf>
    <xf numFmtId="1" fontId="1" fillId="43" borderId="15" xfId="0" applyNumberFormat="1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center" vertical="center" wrapText="1"/>
    </xf>
    <xf numFmtId="188" fontId="20" fillId="43" borderId="15" xfId="0" applyNumberFormat="1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left" vertical="center" wrapText="1"/>
    </xf>
    <xf numFmtId="0" fontId="1" fillId="43" borderId="17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188" fontId="20" fillId="43" borderId="17" xfId="0" applyNumberFormat="1" applyFont="1" applyFill="1" applyBorder="1" applyAlignment="1">
      <alignment horizontal="center" vertical="center" wrapText="1"/>
    </xf>
    <xf numFmtId="0" fontId="1" fillId="43" borderId="17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left" vertical="center" wrapText="1"/>
    </xf>
    <xf numFmtId="0" fontId="20" fillId="44" borderId="15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left" vertical="center" wrapText="1"/>
    </xf>
    <xf numFmtId="0" fontId="1" fillId="44" borderId="15" xfId="0" applyFont="1" applyFill="1" applyBorder="1" applyAlignment="1">
      <alignment horizontal="center" vertical="center" wrapText="1"/>
    </xf>
    <xf numFmtId="0" fontId="1" fillId="44" borderId="15" xfId="0" applyFont="1" applyFill="1" applyBorder="1" applyAlignment="1">
      <alignment horizontal="center" vertical="center"/>
    </xf>
    <xf numFmtId="49" fontId="21" fillId="42" borderId="10" xfId="0" applyNumberFormat="1" applyFont="1" applyFill="1" applyBorder="1" applyAlignment="1">
      <alignment horizontal="left" vertical="center" wrapText="1"/>
    </xf>
    <xf numFmtId="49" fontId="21" fillId="43" borderId="14" xfId="0" applyNumberFormat="1" applyFont="1" applyFill="1" applyBorder="1" applyAlignment="1">
      <alignment horizontal="left" vertical="center" wrapText="1"/>
    </xf>
    <xf numFmtId="49" fontId="0" fillId="43" borderId="14" xfId="0" applyNumberFormat="1" applyFont="1" applyFill="1" applyBorder="1" applyAlignment="1">
      <alignment horizontal="left" vertical="center" wrapText="1"/>
    </xf>
    <xf numFmtId="49" fontId="21" fillId="44" borderId="14" xfId="0" applyNumberFormat="1" applyFont="1" applyFill="1" applyBorder="1" applyAlignment="1">
      <alignment horizontal="left" vertical="center" wrapText="1"/>
    </xf>
    <xf numFmtId="49" fontId="0" fillId="44" borderId="14" xfId="0" applyNumberFormat="1" applyFont="1" applyFill="1" applyBorder="1" applyAlignment="1">
      <alignment horizontal="left" vertical="center" wrapText="1"/>
    </xf>
    <xf numFmtId="49" fontId="21" fillId="10" borderId="14" xfId="0" applyNumberFormat="1" applyFont="1" applyFill="1" applyBorder="1" applyAlignment="1">
      <alignment horizontal="left" vertical="center" wrapText="1"/>
    </xf>
    <xf numFmtId="49" fontId="21" fillId="10" borderId="16" xfId="0" applyNumberFormat="1" applyFont="1" applyFill="1" applyBorder="1" applyAlignment="1">
      <alignment horizontal="left" vertical="center" wrapText="1"/>
    </xf>
    <xf numFmtId="49" fontId="0" fillId="43" borderId="16" xfId="0" applyNumberFormat="1" applyFont="1" applyFill="1" applyBorder="1" applyAlignment="1">
      <alignment horizontal="left" vertical="center" wrapText="1"/>
    </xf>
    <xf numFmtId="188" fontId="20" fillId="44" borderId="15" xfId="0" applyNumberFormat="1" applyFont="1" applyFill="1" applyBorder="1" applyAlignment="1">
      <alignment horizontal="center" vertical="center" wrapText="1"/>
    </xf>
    <xf numFmtId="188" fontId="1" fillId="44" borderId="15" xfId="0" applyNumberFormat="1" applyFont="1" applyFill="1" applyBorder="1" applyAlignment="1">
      <alignment horizontal="center" vertical="center" wrapText="1"/>
    </xf>
    <xf numFmtId="188" fontId="20" fillId="10" borderId="15" xfId="0" applyNumberFormat="1" applyFont="1" applyFill="1" applyBorder="1" applyAlignment="1">
      <alignment horizontal="center" vertical="center" wrapText="1"/>
    </xf>
    <xf numFmtId="188" fontId="1" fillId="10" borderId="15" xfId="0" applyNumberFormat="1" applyFont="1" applyFill="1" applyBorder="1" applyAlignment="1">
      <alignment horizontal="center" vertical="center" wrapText="1"/>
    </xf>
    <xf numFmtId="188" fontId="20" fillId="42" borderId="11" xfId="0" applyNumberFormat="1" applyFont="1" applyFill="1" applyBorder="1" applyAlignment="1">
      <alignment horizontal="center" vertical="center"/>
    </xf>
    <xf numFmtId="188" fontId="20" fillId="43" borderId="15" xfId="0" applyNumberFormat="1" applyFont="1" applyFill="1" applyBorder="1" applyAlignment="1">
      <alignment horizontal="center" vertical="center"/>
    </xf>
    <xf numFmtId="188" fontId="20" fillId="44" borderId="15" xfId="0" applyNumberFormat="1" applyFont="1" applyFill="1" applyBorder="1" applyAlignment="1">
      <alignment horizontal="center" vertical="center"/>
    </xf>
    <xf numFmtId="188" fontId="20" fillId="10" borderId="15" xfId="0" applyNumberFormat="1" applyFont="1" applyFill="1" applyBorder="1" applyAlignment="1">
      <alignment horizontal="center" vertical="center"/>
    </xf>
    <xf numFmtId="188" fontId="20" fillId="10" borderId="17" xfId="0" applyNumberFormat="1" applyFont="1" applyFill="1" applyBorder="1" applyAlignment="1">
      <alignment horizontal="center" vertical="center"/>
    </xf>
    <xf numFmtId="1" fontId="20" fillId="42" borderId="11" xfId="0" applyNumberFormat="1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 wrapText="1"/>
    </xf>
    <xf numFmtId="0" fontId="24" fillId="45" borderId="15" xfId="0" applyFont="1" applyFill="1" applyBorder="1" applyAlignment="1">
      <alignment horizontal="center" vertical="center" wrapText="1"/>
    </xf>
    <xf numFmtId="0" fontId="24" fillId="45" borderId="18" xfId="0" applyFont="1" applyFill="1" applyBorder="1" applyAlignment="1">
      <alignment horizontal="center" vertical="center"/>
    </xf>
    <xf numFmtId="0" fontId="24" fillId="45" borderId="19" xfId="0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 wrapText="1"/>
    </xf>
    <xf numFmtId="0" fontId="24" fillId="45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45" borderId="10" xfId="0" applyFont="1" applyFill="1" applyBorder="1" applyAlignment="1">
      <alignment horizontal="center" vertical="center" wrapText="1"/>
    </xf>
    <xf numFmtId="0" fontId="24" fillId="45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5" zoomScaleSheetLayoutView="115" zoomScalePageLayoutView="0" workbookViewId="0" topLeftCell="A1">
      <selection activeCell="B5" sqref="B5:B6"/>
    </sheetView>
  </sheetViews>
  <sheetFormatPr defaultColWidth="9.140625" defaultRowHeight="12.75"/>
  <cols>
    <col min="1" max="1" width="5.57421875" style="0" customWidth="1"/>
    <col min="2" max="2" width="50.57421875" style="0" customWidth="1"/>
    <col min="3" max="5" width="17.00390625" style="12" customWidth="1"/>
    <col min="6" max="6" width="22.7109375" style="12" customWidth="1"/>
    <col min="7" max="7" width="22.7109375" style="13" customWidth="1"/>
  </cols>
  <sheetData>
    <row r="1" spans="1:7" s="1" customFormat="1" ht="15">
      <c r="A1" s="71" t="s">
        <v>6</v>
      </c>
      <c r="B1" s="71"/>
      <c r="C1" s="71"/>
      <c r="D1" s="71"/>
      <c r="E1" s="71"/>
      <c r="F1" s="71"/>
      <c r="G1" s="71"/>
    </row>
    <row r="2" spans="1:7" s="1" customFormat="1" ht="15.75" customHeight="1">
      <c r="A2" s="72" t="s">
        <v>7</v>
      </c>
      <c r="B2" s="72"/>
      <c r="C2" s="72"/>
      <c r="D2" s="72"/>
      <c r="E2" s="72"/>
      <c r="F2" s="72"/>
      <c r="G2" s="72"/>
    </row>
    <row r="3" spans="1:7" s="1" customFormat="1" ht="14.25" customHeight="1">
      <c r="A3" s="72" t="s">
        <v>48</v>
      </c>
      <c r="B3" s="72"/>
      <c r="C3" s="72"/>
      <c r="D3" s="72"/>
      <c r="E3" s="72"/>
      <c r="F3" s="72"/>
      <c r="G3" s="72"/>
    </row>
    <row r="4" spans="2:7" ht="13.5" thickBot="1">
      <c r="B4" s="3"/>
      <c r="C4" s="4"/>
      <c r="D4" s="4"/>
      <c r="E4" s="4"/>
      <c r="F4" s="4"/>
      <c r="G4" s="4"/>
    </row>
    <row r="5" spans="1:7" ht="89.25" customHeight="1">
      <c r="A5" s="73" t="s">
        <v>46</v>
      </c>
      <c r="B5" s="67" t="s">
        <v>24</v>
      </c>
      <c r="C5" s="63" t="s">
        <v>2</v>
      </c>
      <c r="D5" s="63" t="s">
        <v>3</v>
      </c>
      <c r="E5" s="63" t="s">
        <v>4</v>
      </c>
      <c r="F5" s="63" t="s">
        <v>45</v>
      </c>
      <c r="G5" s="63" t="s">
        <v>22</v>
      </c>
    </row>
    <row r="6" spans="1:7" ht="24.75" customHeight="1">
      <c r="A6" s="74"/>
      <c r="B6" s="68"/>
      <c r="C6" s="64" t="s">
        <v>21</v>
      </c>
      <c r="D6" s="64" t="s">
        <v>21</v>
      </c>
      <c r="E6" s="64" t="s">
        <v>21</v>
      </c>
      <c r="F6" s="64" t="s">
        <v>21</v>
      </c>
      <c r="G6" s="64" t="s">
        <v>21</v>
      </c>
    </row>
    <row r="7" spans="1:7" ht="15.75" customHeight="1" thickBot="1">
      <c r="A7" s="65">
        <v>1</v>
      </c>
      <c r="B7" s="66">
        <f aca="true" t="shared" si="0" ref="B7:G7">A7+1</f>
        <v>2</v>
      </c>
      <c r="C7" s="66">
        <f t="shared" si="0"/>
        <v>3</v>
      </c>
      <c r="D7" s="66">
        <f t="shared" si="0"/>
        <v>4</v>
      </c>
      <c r="E7" s="66">
        <f t="shared" si="0"/>
        <v>5</v>
      </c>
      <c r="F7" s="66">
        <f t="shared" si="0"/>
        <v>6</v>
      </c>
      <c r="G7" s="66">
        <f t="shared" si="0"/>
        <v>7</v>
      </c>
    </row>
    <row r="8" spans="1:7" s="5" customFormat="1" ht="27" customHeight="1">
      <c r="A8" s="45" t="s">
        <v>8</v>
      </c>
      <c r="B8" s="14" t="s">
        <v>5</v>
      </c>
      <c r="C8" s="15">
        <f>C9+C17+C20+C21</f>
        <v>26</v>
      </c>
      <c r="D8" s="15">
        <f>D9+D17+D20+D21</f>
        <v>137</v>
      </c>
      <c r="E8" s="16">
        <f>D8/C8</f>
        <v>5.269230769230769</v>
      </c>
      <c r="F8" s="15">
        <f>F9+F17+F20+F21</f>
        <v>27</v>
      </c>
      <c r="G8" s="57">
        <f>G18</f>
        <v>18.02</v>
      </c>
    </row>
    <row r="9" spans="1:7" s="6" customFormat="1" ht="16.5" customHeight="1">
      <c r="A9" s="46" t="s">
        <v>9</v>
      </c>
      <c r="B9" s="23" t="s">
        <v>15</v>
      </c>
      <c r="C9" s="24">
        <f>C10+C11+C12+C13+C14+C15+C16</f>
        <v>0</v>
      </c>
      <c r="D9" s="24">
        <f>SUM(D10:D16)</f>
        <v>0</v>
      </c>
      <c r="E9" s="24">
        <f>SUM(E10:E16)</f>
        <v>0</v>
      </c>
      <c r="F9" s="24">
        <f>F10+F11+F12+F13+F14+F15+F16</f>
        <v>0</v>
      </c>
      <c r="G9" s="34">
        <f>G10+G11+G12+G13+G14+G15+G16</f>
        <v>0</v>
      </c>
    </row>
    <row r="10" spans="1:7" ht="16.5" customHeight="1">
      <c r="A10" s="47" t="s">
        <v>35</v>
      </c>
      <c r="B10" s="25" t="s">
        <v>27</v>
      </c>
      <c r="C10" s="26">
        <v>0</v>
      </c>
      <c r="D10" s="26">
        <v>0</v>
      </c>
      <c r="E10" s="27">
        <v>0</v>
      </c>
      <c r="F10" s="28">
        <v>0</v>
      </c>
      <c r="G10" s="58">
        <v>0</v>
      </c>
    </row>
    <row r="11" spans="1:7" ht="25.5" customHeight="1">
      <c r="A11" s="47" t="s">
        <v>36</v>
      </c>
      <c r="B11" s="25" t="s">
        <v>28</v>
      </c>
      <c r="C11" s="26">
        <v>0</v>
      </c>
      <c r="D11" s="26">
        <v>0</v>
      </c>
      <c r="E11" s="27">
        <v>0</v>
      </c>
      <c r="F11" s="28">
        <v>0</v>
      </c>
      <c r="G11" s="58">
        <v>0</v>
      </c>
    </row>
    <row r="12" spans="1:7" ht="17.25" customHeight="1">
      <c r="A12" s="47" t="s">
        <v>37</v>
      </c>
      <c r="B12" s="25" t="s">
        <v>29</v>
      </c>
      <c r="C12" s="26">
        <v>0</v>
      </c>
      <c r="D12" s="26">
        <v>0</v>
      </c>
      <c r="E12" s="27">
        <v>0</v>
      </c>
      <c r="F12" s="28">
        <v>0</v>
      </c>
      <c r="G12" s="58">
        <v>0</v>
      </c>
    </row>
    <row r="13" spans="1:7" ht="17.25" customHeight="1">
      <c r="A13" s="47" t="s">
        <v>38</v>
      </c>
      <c r="B13" s="25" t="s">
        <v>31</v>
      </c>
      <c r="C13" s="26">
        <v>0</v>
      </c>
      <c r="D13" s="26">
        <v>0</v>
      </c>
      <c r="E13" s="27">
        <v>0</v>
      </c>
      <c r="F13" s="28">
        <v>0</v>
      </c>
      <c r="G13" s="58">
        <v>0</v>
      </c>
    </row>
    <row r="14" spans="1:7" ht="16.5" customHeight="1">
      <c r="A14" s="47" t="s">
        <v>39</v>
      </c>
      <c r="B14" s="25" t="s">
        <v>32</v>
      </c>
      <c r="C14" s="26">
        <v>0</v>
      </c>
      <c r="D14" s="26">
        <v>0</v>
      </c>
      <c r="E14" s="27">
        <v>0</v>
      </c>
      <c r="F14" s="28">
        <v>0</v>
      </c>
      <c r="G14" s="58">
        <v>0</v>
      </c>
    </row>
    <row r="15" spans="1:7" ht="24.75" customHeight="1">
      <c r="A15" s="47" t="s">
        <v>40</v>
      </c>
      <c r="B15" s="25" t="s">
        <v>33</v>
      </c>
      <c r="C15" s="26">
        <v>0</v>
      </c>
      <c r="D15" s="26">
        <v>0</v>
      </c>
      <c r="E15" s="27">
        <v>0</v>
      </c>
      <c r="F15" s="28">
        <v>0</v>
      </c>
      <c r="G15" s="58">
        <v>0</v>
      </c>
    </row>
    <row r="16" spans="1:7" ht="18" customHeight="1">
      <c r="A16" s="47" t="s">
        <v>41</v>
      </c>
      <c r="B16" s="25" t="s">
        <v>34</v>
      </c>
      <c r="C16" s="26">
        <v>0</v>
      </c>
      <c r="D16" s="26">
        <v>0</v>
      </c>
      <c r="E16" s="27">
        <v>0</v>
      </c>
      <c r="F16" s="28">
        <v>0</v>
      </c>
      <c r="G16" s="58">
        <v>0</v>
      </c>
    </row>
    <row r="17" spans="1:7" s="7" customFormat="1" ht="15.75" customHeight="1">
      <c r="A17" s="48" t="s">
        <v>10</v>
      </c>
      <c r="B17" s="40" t="s">
        <v>17</v>
      </c>
      <c r="C17" s="41">
        <f>C18+C19</f>
        <v>26</v>
      </c>
      <c r="D17" s="41">
        <f>D18+D19</f>
        <v>137</v>
      </c>
      <c r="E17" s="53">
        <f>E18+E19</f>
        <v>5.269230769230769</v>
      </c>
      <c r="F17" s="41">
        <f>F18+F19</f>
        <v>27</v>
      </c>
      <c r="G17" s="59">
        <f>G18+G19</f>
        <v>18.02</v>
      </c>
    </row>
    <row r="18" spans="1:7" ht="15" customHeight="1">
      <c r="A18" s="49" t="s">
        <v>42</v>
      </c>
      <c r="B18" s="42" t="s">
        <v>18</v>
      </c>
      <c r="C18" s="43">
        <v>26</v>
      </c>
      <c r="D18" s="43">
        <v>137</v>
      </c>
      <c r="E18" s="54">
        <f>D18/C18</f>
        <v>5.269230769230769</v>
      </c>
      <c r="F18" s="44">
        <v>27</v>
      </c>
      <c r="G18" s="59">
        <v>18.02</v>
      </c>
    </row>
    <row r="19" spans="1:7" ht="17.25" customHeight="1">
      <c r="A19" s="49" t="s">
        <v>43</v>
      </c>
      <c r="B19" s="42" t="s">
        <v>30</v>
      </c>
      <c r="C19" s="43">
        <v>0</v>
      </c>
      <c r="D19" s="43">
        <v>0</v>
      </c>
      <c r="E19" s="54">
        <v>0</v>
      </c>
      <c r="F19" s="43">
        <v>0</v>
      </c>
      <c r="G19" s="59">
        <v>0</v>
      </c>
    </row>
    <row r="20" spans="1:7" ht="17.25" customHeight="1">
      <c r="A20" s="50" t="s">
        <v>11</v>
      </c>
      <c r="B20" s="29" t="s">
        <v>25</v>
      </c>
      <c r="C20" s="30">
        <v>0</v>
      </c>
      <c r="D20" s="30">
        <v>0</v>
      </c>
      <c r="E20" s="55">
        <v>0</v>
      </c>
      <c r="F20" s="31">
        <v>0</v>
      </c>
      <c r="G20" s="60">
        <v>0</v>
      </c>
    </row>
    <row r="21" spans="1:7" ht="17.25" customHeight="1" thickBot="1">
      <c r="A21" s="51" t="s">
        <v>12</v>
      </c>
      <c r="B21" s="32" t="s">
        <v>26</v>
      </c>
      <c r="C21" s="33">
        <v>0</v>
      </c>
      <c r="D21" s="33">
        <v>0</v>
      </c>
      <c r="E21" s="56">
        <v>0</v>
      </c>
      <c r="F21" s="33">
        <v>0</v>
      </c>
      <c r="G21" s="61">
        <v>0</v>
      </c>
    </row>
    <row r="22" spans="1:7" s="5" customFormat="1" ht="24.75" customHeight="1">
      <c r="A22" s="45" t="s">
        <v>16</v>
      </c>
      <c r="B22" s="14" t="s">
        <v>20</v>
      </c>
      <c r="C22" s="62">
        <f>SUM(C23:C24)</f>
        <v>51</v>
      </c>
      <c r="D22" s="17" t="s">
        <v>0</v>
      </c>
      <c r="E22" s="17" t="s">
        <v>0</v>
      </c>
      <c r="F22" s="62">
        <f>SUM(F23:F24)</f>
        <v>51</v>
      </c>
      <c r="G22" s="17" t="s">
        <v>0</v>
      </c>
    </row>
    <row r="23" spans="1:7" ht="25.5" customHeight="1">
      <c r="A23" s="47" t="s">
        <v>13</v>
      </c>
      <c r="B23" s="25" t="s">
        <v>19</v>
      </c>
      <c r="C23" s="26">
        <v>2</v>
      </c>
      <c r="D23" s="24" t="s">
        <v>0</v>
      </c>
      <c r="E23" s="34" t="s">
        <v>0</v>
      </c>
      <c r="F23" s="28">
        <f>C23</f>
        <v>2</v>
      </c>
      <c r="G23" s="34" t="s">
        <v>0</v>
      </c>
    </row>
    <row r="24" spans="1:7" ht="25.5" customHeight="1" thickBot="1">
      <c r="A24" s="52" t="s">
        <v>14</v>
      </c>
      <c r="B24" s="35" t="s">
        <v>44</v>
      </c>
      <c r="C24" s="36">
        <v>49</v>
      </c>
      <c r="D24" s="37" t="s">
        <v>0</v>
      </c>
      <c r="E24" s="38" t="s">
        <v>0</v>
      </c>
      <c r="F24" s="39">
        <f>C24</f>
        <v>49</v>
      </c>
      <c r="G24" s="38" t="s">
        <v>0</v>
      </c>
    </row>
    <row r="25" spans="1:7" s="5" customFormat="1" ht="22.5" customHeight="1" thickBot="1">
      <c r="A25" s="18"/>
      <c r="B25" s="19" t="s">
        <v>1</v>
      </c>
      <c r="C25" s="20">
        <f>C8+C22</f>
        <v>77</v>
      </c>
      <c r="D25" s="20"/>
      <c r="E25" s="20"/>
      <c r="F25" s="21">
        <f>SUM(F8+F22)</f>
        <v>78</v>
      </c>
      <c r="G25" s="22"/>
    </row>
    <row r="26" spans="2:7" s="5" customFormat="1" ht="15">
      <c r="B26" s="8"/>
      <c r="C26" s="9"/>
      <c r="D26" s="9"/>
      <c r="E26" s="9"/>
      <c r="F26" s="2"/>
      <c r="G26" s="10"/>
    </row>
    <row r="27" spans="2:7" s="11" customFormat="1" ht="26.25" customHeight="1">
      <c r="B27" s="69" t="s">
        <v>47</v>
      </c>
      <c r="C27" s="69"/>
      <c r="D27" s="69"/>
      <c r="E27" s="69"/>
      <c r="F27" s="69"/>
      <c r="G27" s="69"/>
    </row>
    <row r="28" spans="2:7" s="11" customFormat="1" ht="40.5" customHeight="1">
      <c r="B28" s="70" t="s">
        <v>23</v>
      </c>
      <c r="C28" s="70"/>
      <c r="D28" s="70"/>
      <c r="E28" s="70"/>
      <c r="F28" s="70"/>
      <c r="G28" s="70"/>
    </row>
  </sheetData>
  <sheetProtection/>
  <mergeCells count="7">
    <mergeCell ref="B5:B6"/>
    <mergeCell ref="B27:G27"/>
    <mergeCell ref="B28:G28"/>
    <mergeCell ref="A1:G1"/>
    <mergeCell ref="A2:G2"/>
    <mergeCell ref="A3:G3"/>
    <mergeCell ref="A5:A6"/>
  </mergeCells>
  <printOptions/>
  <pageMargins left="1.0236220472440944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Картанков Лев Георгиевич</cp:lastModifiedBy>
  <cp:lastPrinted>2022-02-09T03:20:07Z</cp:lastPrinted>
  <dcterms:created xsi:type="dcterms:W3CDTF">1996-10-08T23:32:33Z</dcterms:created>
  <dcterms:modified xsi:type="dcterms:W3CDTF">2023-07-14T04:22:54Z</dcterms:modified>
  <cp:category/>
  <cp:version/>
  <cp:contentType/>
  <cp:contentStatus/>
</cp:coreProperties>
</file>