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Лист1!$A$1:$I$62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B40" i="1" l="1"/>
  <c r="I41" i="1" l="1"/>
  <c r="H41" i="1"/>
  <c r="D33" i="1" l="1"/>
  <c r="H33" i="1" s="1"/>
  <c r="I29" i="1"/>
  <c r="H29" i="1"/>
  <c r="G40" i="1" s="1"/>
  <c r="I40" i="1" l="1"/>
  <c r="H40" i="1"/>
  <c r="F60" i="1"/>
  <c r="E60" i="1"/>
  <c r="C60" i="1"/>
  <c r="B60" i="1"/>
  <c r="G59" i="1"/>
  <c r="G58" i="1"/>
  <c r="F55" i="1"/>
  <c r="E55" i="1"/>
  <c r="C55" i="1"/>
  <c r="B55" i="1"/>
  <c r="G54" i="1"/>
  <c r="D54" i="1"/>
  <c r="G53" i="1"/>
  <c r="D53" i="1"/>
  <c r="F61" i="1" l="1"/>
  <c r="C61" i="1"/>
  <c r="B61" i="1"/>
  <c r="E61" i="1"/>
  <c r="D60" i="1"/>
  <c r="G55" i="1"/>
  <c r="D55" i="1"/>
  <c r="G60" i="1"/>
  <c r="D6" i="1"/>
  <c r="D7" i="1"/>
  <c r="D8" i="1"/>
  <c r="D9" i="1"/>
  <c r="D5" i="1"/>
  <c r="G61" i="1" l="1"/>
  <c r="D61" i="1"/>
</calcChain>
</file>

<file path=xl/sharedStrings.xml><?xml version="1.0" encoding="utf-8"?>
<sst xmlns="http://schemas.openxmlformats.org/spreadsheetml/2006/main" count="88" uniqueCount="62">
  <si>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</si>
  <si>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</si>
  <si>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</si>
  <si>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</si>
  <si>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</si>
  <si>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</si>
  <si>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</si>
  <si>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</si>
  <si>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</si>
  <si>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</si>
  <si>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</si>
  <si>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</si>
  <si>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</si>
  <si>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</si>
  <si>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</si>
  <si>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</si>
  <si>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</si>
  <si>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</si>
  <si>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</si>
  <si>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</si>
  <si>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</si>
  <si>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</si>
  <si>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</si>
  <si>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</si>
  <si>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</si>
  <si>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</si>
  <si>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</si>
  <si>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</si>
  <si>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</si>
  <si>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</si>
  <si>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</si>
  <si>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</si>
  <si>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</si>
  <si>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</si>
  <si>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</si>
  <si>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</si>
  <si>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</si>
  <si>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</si>
  <si>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</si>
  <si>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</si>
  <si>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</si>
  <si>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</si>
  <si>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</si>
  <si>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</si>
  <si>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</si>
  <si>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</si>
  <si>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</si>
  <si>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</si>
  <si>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</si>
  <si>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Показатели «Отчета о бюджетных обязательствах» (ф.0503128)</t>
  </si>
  <si>
    <t xml:space="preserve">Исполнено денежных обязательств </t>
  </si>
  <si>
    <t>Не исполнено</t>
  </si>
  <si>
    <t>Принимаемые обязательства</t>
  </si>
  <si>
    <t>Принятые бюджетные обязательства</t>
  </si>
  <si>
    <t>денежные обязательства</t>
  </si>
  <si>
    <t>Принятых бюджетных обязательств</t>
  </si>
  <si>
    <t>принятых денежных обязательств</t>
  </si>
  <si>
    <t>всего</t>
  </si>
  <si>
    <t>из них с применением конкурентных способов</t>
  </si>
  <si>
    <t>Бюджетные обязательства текущего (отчетного) финансового года по расходам, всего</t>
  </si>
  <si>
    <t>Обязательства финансовых годов, следующих за текущим (отчетным) финансовым годом, всего:</t>
  </si>
  <si>
    <t>Утверждено (доведено) на 2020 год лимитов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</si>
</sst>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4" fillId="0" borderId="0" xfId="0" applyFont="1" applyBorder="1"/>
    <xf numFmtId="49" fontId="4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0" fillId="0" borderId="0" xfId="0" applyNumberFormat="1"/>
    <xf numFmtId="49" fontId="9" fillId="0" borderId="2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1" xfId="2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61"/>
  <sheetViews>
    <sheetView tabSelected="1" view="pageBreakPreview" topLeftCell="A40" zoomScale="75" zoomScaleNormal="70" zoomScaleSheetLayoutView="75" workbookViewId="0">
      <selection activeCell="G59" sqref="G59"/>
    </sheetView>
  </sheetViews>
  <sheetFormatPr defaultRowHeight="15" x14ac:dyDescent="0.2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1" spans="1:6" ht="18.75" x14ac:dyDescent="0.3">
      <c r="A1" s="31" t="s">
        <v>9</v>
      </c>
      <c r="B1" s="32"/>
      <c r="C1" s="32"/>
      <c r="D1" s="32"/>
      <c r="E1" s="33"/>
      <c r="F1" s="33"/>
    </row>
    <row r="2" spans="1:6" x14ac:dyDescent="0.25">
      <c r="D2" s="1"/>
    </row>
    <row r="3" spans="1:6" x14ac:dyDescent="0.25">
      <c r="A3" s="2" t="s">
        <v>10</v>
      </c>
      <c r="D3" s="1"/>
    </row>
    <row r="4" spans="1:6" ht="40.15" customHeight="1" x14ac:dyDescent="0.25">
      <c r="A4" s="19" t="s">
        <v>0</v>
      </c>
      <c r="B4" s="20" t="s">
        <v>1</v>
      </c>
      <c r="C4" s="20" t="s">
        <v>2</v>
      </c>
      <c r="D4" s="19" t="s">
        <v>3</v>
      </c>
    </row>
    <row r="5" spans="1:6" x14ac:dyDescent="0.25">
      <c r="A5" s="8" t="s">
        <v>4</v>
      </c>
      <c r="B5" s="9">
        <v>246.8</v>
      </c>
      <c r="C5" s="9"/>
      <c r="D5" s="9">
        <f>B5</f>
        <v>246.8</v>
      </c>
    </row>
    <row r="6" spans="1:6" x14ac:dyDescent="0.25">
      <c r="A6" s="8" t="s">
        <v>5</v>
      </c>
      <c r="B6" s="9">
        <v>468213.3</v>
      </c>
      <c r="C6" s="9"/>
      <c r="D6" s="9">
        <f t="shared" ref="D6:D9" si="0">B6</f>
        <v>468213.3</v>
      </c>
    </row>
    <row r="7" spans="1:6" x14ac:dyDescent="0.25">
      <c r="A7" s="8" t="s">
        <v>6</v>
      </c>
      <c r="B7" s="9">
        <v>-467966.5</v>
      </c>
      <c r="C7" s="9"/>
      <c r="D7" s="9">
        <f t="shared" si="0"/>
        <v>-467966.5</v>
      </c>
    </row>
    <row r="8" spans="1:6" ht="34.5" customHeight="1" x14ac:dyDescent="0.25">
      <c r="A8" s="18" t="s">
        <v>7</v>
      </c>
      <c r="B8" s="9">
        <v>-3562.2</v>
      </c>
      <c r="C8" s="9"/>
      <c r="D8" s="9">
        <f t="shared" si="0"/>
        <v>-3562.2</v>
      </c>
    </row>
    <row r="9" spans="1:6" ht="30" x14ac:dyDescent="0.25">
      <c r="A9" s="18" t="s">
        <v>8</v>
      </c>
      <c r="B9" s="9">
        <v>-464404.3</v>
      </c>
      <c r="C9" s="9"/>
      <c r="D9" s="9">
        <f t="shared" si="0"/>
        <v>-464404.3</v>
      </c>
    </row>
    <row r="12" spans="1:6" ht="18.75" x14ac:dyDescent="0.3">
      <c r="A12" s="31" t="s">
        <v>11</v>
      </c>
      <c r="B12" s="43"/>
      <c r="C12" s="43"/>
      <c r="D12" s="33"/>
    </row>
    <row r="13" spans="1:6" x14ac:dyDescent="0.25">
      <c r="A13" s="2"/>
      <c r="B13" s="2"/>
      <c r="C13" s="2"/>
    </row>
    <row r="14" spans="1:6" x14ac:dyDescent="0.25">
      <c r="A14" s="2" t="s">
        <v>12</v>
      </c>
      <c r="B14" s="2"/>
      <c r="C14" s="2"/>
    </row>
    <row r="15" spans="1:6" ht="47.25" x14ac:dyDescent="0.25">
      <c r="A15" s="3" t="s">
        <v>0</v>
      </c>
      <c r="B15" s="5" t="s">
        <v>13</v>
      </c>
      <c r="C15" s="5" t="s">
        <v>14</v>
      </c>
    </row>
    <row r="16" spans="1:6" ht="21" customHeight="1" x14ac:dyDescent="0.25">
      <c r="A16" s="4" t="s">
        <v>15</v>
      </c>
      <c r="B16" s="10">
        <v>0</v>
      </c>
      <c r="C16" s="10">
        <v>0</v>
      </c>
    </row>
    <row r="17" spans="1:9" ht="19.5" customHeight="1" x14ac:dyDescent="0.25">
      <c r="A17" s="4" t="s">
        <v>16</v>
      </c>
      <c r="B17" s="9">
        <v>475404.7</v>
      </c>
      <c r="C17" s="9">
        <v>494454.2</v>
      </c>
    </row>
    <row r="18" spans="1:9" ht="35.25" customHeight="1" x14ac:dyDescent="0.25">
      <c r="A18" s="18" t="s">
        <v>17</v>
      </c>
      <c r="B18" s="9">
        <v>464218.4</v>
      </c>
      <c r="C18" s="9">
        <v>487649.3</v>
      </c>
    </row>
    <row r="19" spans="1:9" ht="30" x14ac:dyDescent="0.25">
      <c r="A19" s="18" t="s">
        <v>18</v>
      </c>
      <c r="B19" s="9">
        <v>11186.3</v>
      </c>
      <c r="C19" s="9">
        <v>6804.8</v>
      </c>
    </row>
    <row r="20" spans="1:9" ht="21" customHeight="1" x14ac:dyDescent="0.25">
      <c r="A20" s="4" t="s">
        <v>19</v>
      </c>
      <c r="B20" s="9">
        <v>475404.7</v>
      </c>
      <c r="C20" s="9">
        <v>494454.2</v>
      </c>
    </row>
    <row r="23" spans="1:9" ht="68.25" customHeight="1" x14ac:dyDescent="0.3">
      <c r="A23" s="35" t="s">
        <v>20</v>
      </c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C24" s="2"/>
      <c r="D24" s="2"/>
      <c r="E24" s="2"/>
      <c r="F24" s="2"/>
      <c r="G24" s="2"/>
      <c r="H24" s="2"/>
      <c r="I24" s="2"/>
    </row>
    <row r="25" spans="1:9" ht="15.75" x14ac:dyDescent="0.25">
      <c r="A25" s="6" t="s">
        <v>12</v>
      </c>
      <c r="B25" s="2"/>
      <c r="C25" s="2"/>
      <c r="D25" s="2"/>
      <c r="E25" s="2"/>
      <c r="F25" s="2"/>
      <c r="G25" s="2"/>
      <c r="H25" s="2"/>
      <c r="I25" s="2"/>
    </row>
    <row r="26" spans="1:9" ht="24.75" customHeight="1" x14ac:dyDescent="0.25">
      <c r="A26" s="37" t="s">
        <v>21</v>
      </c>
      <c r="B26" s="37" t="s">
        <v>22</v>
      </c>
      <c r="C26" s="38" t="s">
        <v>23</v>
      </c>
      <c r="D26" s="29" t="s">
        <v>24</v>
      </c>
      <c r="E26" s="38" t="s">
        <v>25</v>
      </c>
      <c r="F26" s="38"/>
      <c r="G26" s="38"/>
      <c r="H26" s="38"/>
      <c r="I26" s="38" t="s">
        <v>26</v>
      </c>
    </row>
    <row r="27" spans="1:9" ht="42.75" x14ac:dyDescent="0.25">
      <c r="A27" s="37"/>
      <c r="B27" s="37"/>
      <c r="C27" s="38"/>
      <c r="D27" s="39"/>
      <c r="E27" s="7" t="s">
        <v>27</v>
      </c>
      <c r="F27" s="7" t="s">
        <v>28</v>
      </c>
      <c r="G27" s="7" t="s">
        <v>29</v>
      </c>
      <c r="H27" s="7" t="s">
        <v>30</v>
      </c>
      <c r="I27" s="38"/>
    </row>
    <row r="28" spans="1:9" ht="15.75" x14ac:dyDescent="0.25">
      <c r="A28" s="48" t="s">
        <v>31</v>
      </c>
      <c r="B28" s="49"/>
      <c r="C28" s="49"/>
      <c r="D28" s="49"/>
      <c r="E28" s="49"/>
      <c r="F28" s="49"/>
      <c r="G28" s="49"/>
      <c r="H28" s="49"/>
      <c r="I28" s="50"/>
    </row>
    <row r="29" spans="1:9" ht="18" customHeight="1" x14ac:dyDescent="0.25">
      <c r="A29" s="8" t="s">
        <v>32</v>
      </c>
      <c r="B29" s="21" t="s">
        <v>48</v>
      </c>
      <c r="C29" s="8"/>
      <c r="D29" s="9">
        <v>475404.7</v>
      </c>
      <c r="E29" s="9">
        <v>475404.7</v>
      </c>
      <c r="F29" s="9">
        <v>0</v>
      </c>
      <c r="G29" s="9">
        <v>0</v>
      </c>
      <c r="H29" s="9">
        <f>SUM(E29)</f>
        <v>475404.7</v>
      </c>
      <c r="I29" s="9">
        <f>SUM(D29-E29)</f>
        <v>0</v>
      </c>
    </row>
    <row r="30" spans="1:9" ht="15.75" x14ac:dyDescent="0.25">
      <c r="A30" s="48" t="s">
        <v>33</v>
      </c>
      <c r="B30" s="49"/>
      <c r="C30" s="49"/>
      <c r="D30" s="49"/>
      <c r="E30" s="49"/>
      <c r="F30" s="49"/>
      <c r="G30" s="49"/>
      <c r="H30" s="49"/>
      <c r="I30" s="50"/>
    </row>
    <row r="31" spans="1:9" x14ac:dyDescent="0.25">
      <c r="A31" s="37" t="s">
        <v>21</v>
      </c>
      <c r="B31" s="37" t="s">
        <v>34</v>
      </c>
      <c r="C31" s="38" t="s">
        <v>23</v>
      </c>
      <c r="D31" s="44" t="s">
        <v>25</v>
      </c>
      <c r="E31" s="45"/>
      <c r="F31" s="45"/>
      <c r="G31" s="45"/>
      <c r="H31" s="46"/>
      <c r="I31" s="38" t="s">
        <v>26</v>
      </c>
    </row>
    <row r="32" spans="1:9" ht="57.6" customHeight="1" x14ac:dyDescent="0.25">
      <c r="A32" s="37"/>
      <c r="B32" s="37"/>
      <c r="C32" s="38"/>
      <c r="D32" s="38" t="s">
        <v>27</v>
      </c>
      <c r="E32" s="47"/>
      <c r="F32" s="7" t="s">
        <v>28</v>
      </c>
      <c r="G32" s="7" t="s">
        <v>29</v>
      </c>
      <c r="H32" s="7" t="s">
        <v>30</v>
      </c>
      <c r="I32" s="38"/>
    </row>
    <row r="33" spans="1:9" ht="17.25" customHeight="1" x14ac:dyDescent="0.25">
      <c r="A33" s="8" t="s">
        <v>35</v>
      </c>
      <c r="B33" s="10"/>
      <c r="C33" s="10"/>
      <c r="D33" s="41">
        <f>SUM(E29)</f>
        <v>475404.7</v>
      </c>
      <c r="E33" s="42"/>
      <c r="F33" s="9">
        <v>0</v>
      </c>
      <c r="G33" s="9">
        <v>0</v>
      </c>
      <c r="H33" s="9">
        <f>SUM(D33)</f>
        <v>475404.7</v>
      </c>
      <c r="I33" s="9"/>
    </row>
    <row r="35" spans="1:9" ht="36.6" customHeight="1" x14ac:dyDescent="0.3">
      <c r="A35" s="35" t="s">
        <v>49</v>
      </c>
      <c r="B35" s="36"/>
      <c r="C35" s="36"/>
      <c r="D35" s="36"/>
      <c r="E35" s="36"/>
      <c r="F35" s="36"/>
      <c r="G35" s="36"/>
      <c r="H35" s="36"/>
      <c r="I35" s="36"/>
    </row>
    <row r="37" spans="1:9" ht="24.75" customHeight="1" x14ac:dyDescent="0.25">
      <c r="A37" s="37" t="s">
        <v>21</v>
      </c>
      <c r="B37" s="37" t="s">
        <v>61</v>
      </c>
      <c r="C37" s="38" t="s">
        <v>46</v>
      </c>
      <c r="D37" s="38"/>
      <c r="E37" s="38"/>
      <c r="F37" s="38"/>
      <c r="G37" s="38" t="s">
        <v>50</v>
      </c>
      <c r="H37" s="38" t="s">
        <v>51</v>
      </c>
      <c r="I37" s="38"/>
    </row>
    <row r="38" spans="1:9" ht="24.75" customHeight="1" x14ac:dyDescent="0.25">
      <c r="A38" s="37"/>
      <c r="B38" s="37"/>
      <c r="C38" s="38" t="s">
        <v>52</v>
      </c>
      <c r="D38" s="38" t="s">
        <v>53</v>
      </c>
      <c r="E38" s="38"/>
      <c r="F38" s="38" t="s">
        <v>54</v>
      </c>
      <c r="G38" s="38"/>
      <c r="H38" s="29" t="s">
        <v>55</v>
      </c>
      <c r="I38" s="29" t="s">
        <v>56</v>
      </c>
    </row>
    <row r="39" spans="1:9" ht="85.5" x14ac:dyDescent="0.25">
      <c r="A39" s="37"/>
      <c r="B39" s="37"/>
      <c r="C39" s="38"/>
      <c r="D39" s="23" t="s">
        <v>57</v>
      </c>
      <c r="E39" s="24" t="s">
        <v>58</v>
      </c>
      <c r="F39" s="38"/>
      <c r="G39" s="38"/>
      <c r="H39" s="30"/>
      <c r="I39" s="30"/>
    </row>
    <row r="40" spans="1:9" ht="65.25" customHeight="1" x14ac:dyDescent="0.25">
      <c r="A40" s="18" t="s">
        <v>59</v>
      </c>
      <c r="B40" s="9">
        <f>SUM(D29)</f>
        <v>475404.7</v>
      </c>
      <c r="C40" s="8"/>
      <c r="D40" s="9">
        <v>472929.3</v>
      </c>
      <c r="E40" s="9">
        <v>21688.9</v>
      </c>
      <c r="F40" s="9">
        <v>475404.7</v>
      </c>
      <c r="G40" s="9">
        <f>SUM(H29)</f>
        <v>475404.7</v>
      </c>
      <c r="H40" s="9">
        <f>SUM(D40-G40)</f>
        <v>-2475.4000000000233</v>
      </c>
      <c r="I40" s="9">
        <f>F40-G40</f>
        <v>0</v>
      </c>
    </row>
    <row r="41" spans="1:9" ht="66.75" customHeight="1" x14ac:dyDescent="0.25">
      <c r="A41" s="18" t="s">
        <v>60</v>
      </c>
      <c r="B41" s="9">
        <v>532739.6</v>
      </c>
      <c r="C41" s="9">
        <v>442.7</v>
      </c>
      <c r="D41" s="9">
        <v>28988.9</v>
      </c>
      <c r="E41" s="9">
        <v>15163.8</v>
      </c>
      <c r="F41" s="9">
        <v>397.7</v>
      </c>
      <c r="G41" s="9"/>
      <c r="H41" s="9">
        <f>D41</f>
        <v>28988.9</v>
      </c>
      <c r="I41" s="9">
        <f>F41</f>
        <v>397.7</v>
      </c>
    </row>
    <row r="42" spans="1:9" x14ac:dyDescent="0.25">
      <c r="A42" s="25"/>
      <c r="B42" s="26"/>
      <c r="C42" s="25"/>
      <c r="D42" s="27"/>
      <c r="E42" s="27"/>
      <c r="F42" s="27"/>
      <c r="G42" s="27"/>
      <c r="H42" s="27"/>
      <c r="I42" s="27"/>
    </row>
    <row r="49" spans="1:7" ht="62.25" customHeight="1" x14ac:dyDescent="0.3">
      <c r="A49" s="35" t="s">
        <v>36</v>
      </c>
      <c r="B49" s="35"/>
      <c r="C49" s="35"/>
      <c r="D49" s="35"/>
      <c r="E49" s="35"/>
      <c r="F49" s="35"/>
      <c r="G49" s="35"/>
    </row>
    <row r="50" spans="1:7" ht="21" customHeight="1" x14ac:dyDescent="0.25">
      <c r="A50" s="22" t="s">
        <v>12</v>
      </c>
      <c r="B50" s="11"/>
      <c r="C50" s="12"/>
      <c r="D50" s="12"/>
      <c r="E50" s="12"/>
      <c r="F50" s="13"/>
      <c r="G50" s="13"/>
    </row>
    <row r="51" spans="1:7" x14ac:dyDescent="0.25">
      <c r="A51" s="40" t="s">
        <v>37</v>
      </c>
      <c r="B51" s="34" t="s">
        <v>38</v>
      </c>
      <c r="C51" s="34"/>
      <c r="D51" s="34"/>
      <c r="E51" s="34" t="s">
        <v>39</v>
      </c>
      <c r="F51" s="34"/>
      <c r="G51" s="34"/>
    </row>
    <row r="52" spans="1:7" ht="38.25" x14ac:dyDescent="0.25">
      <c r="A52" s="40"/>
      <c r="B52" s="14" t="s">
        <v>40</v>
      </c>
      <c r="C52" s="14" t="s">
        <v>41</v>
      </c>
      <c r="D52" s="15" t="s">
        <v>30</v>
      </c>
      <c r="E52" s="14" t="s">
        <v>40</v>
      </c>
      <c r="F52" s="14" t="s">
        <v>41</v>
      </c>
      <c r="G52" s="15" t="s">
        <v>30</v>
      </c>
    </row>
    <row r="53" spans="1:7" ht="18.75" customHeight="1" x14ac:dyDescent="0.25">
      <c r="A53" s="8" t="s">
        <v>42</v>
      </c>
      <c r="B53" s="9">
        <v>267419.90000000002</v>
      </c>
      <c r="C53" s="9"/>
      <c r="D53" s="9">
        <f>B53</f>
        <v>267419.90000000002</v>
      </c>
      <c r="E53" s="9">
        <v>263857.7</v>
      </c>
      <c r="F53" s="9"/>
      <c r="G53" s="9">
        <f>E53+F53</f>
        <v>263857.7</v>
      </c>
    </row>
    <row r="54" spans="1:7" ht="21.75" customHeight="1" x14ac:dyDescent="0.25">
      <c r="A54" s="8" t="s">
        <v>43</v>
      </c>
      <c r="B54" s="9">
        <v>606.70000000000005</v>
      </c>
      <c r="C54" s="9">
        <v>109.5</v>
      </c>
      <c r="D54" s="9">
        <f>B54+C54</f>
        <v>716.2</v>
      </c>
      <c r="E54" s="9">
        <v>2557.4</v>
      </c>
      <c r="F54" s="9">
        <v>29.1</v>
      </c>
      <c r="G54" s="9">
        <f>E54+F54</f>
        <v>2586.5</v>
      </c>
    </row>
    <row r="55" spans="1:7" ht="21" customHeight="1" x14ac:dyDescent="0.25">
      <c r="A55" s="16" t="s">
        <v>44</v>
      </c>
      <c r="B55" s="17">
        <f>SUM(B53:B54)</f>
        <v>268026.60000000003</v>
      </c>
      <c r="C55" s="17">
        <f>SUM(C54)</f>
        <v>109.5</v>
      </c>
      <c r="D55" s="17">
        <f>SUM(D53:D54)</f>
        <v>268136.10000000003</v>
      </c>
      <c r="E55" s="17">
        <f>SUM(E53:E54)</f>
        <v>266415.10000000003</v>
      </c>
      <c r="F55" s="17">
        <f>SUM(F53:F54)</f>
        <v>29.1</v>
      </c>
      <c r="G55" s="17">
        <f>E55+F55</f>
        <v>266444.2</v>
      </c>
    </row>
    <row r="56" spans="1:7" x14ac:dyDescent="0.25">
      <c r="A56" s="40" t="s">
        <v>45</v>
      </c>
      <c r="B56" s="34" t="s">
        <v>38</v>
      </c>
      <c r="C56" s="34"/>
      <c r="D56" s="34"/>
      <c r="E56" s="34" t="s">
        <v>39</v>
      </c>
      <c r="F56" s="34"/>
      <c r="G56" s="34"/>
    </row>
    <row r="57" spans="1:7" ht="38.25" x14ac:dyDescent="0.25">
      <c r="A57" s="40"/>
      <c r="B57" s="14" t="s">
        <v>40</v>
      </c>
      <c r="C57" s="14" t="s">
        <v>41</v>
      </c>
      <c r="D57" s="15" t="s">
        <v>30</v>
      </c>
      <c r="E57" s="14" t="s">
        <v>40</v>
      </c>
      <c r="F57" s="14" t="s">
        <v>41</v>
      </c>
      <c r="G57" s="15" t="s">
        <v>30</v>
      </c>
    </row>
    <row r="58" spans="1:7" x14ac:dyDescent="0.25">
      <c r="A58" s="8" t="s">
        <v>46</v>
      </c>
      <c r="B58" s="9">
        <v>10119.700000000001</v>
      </c>
      <c r="C58" s="9">
        <v>109.5</v>
      </c>
      <c r="D58" s="9">
        <f>SUM(B58:C58)</f>
        <v>10229.200000000001</v>
      </c>
      <c r="E58" s="9">
        <v>9692.6</v>
      </c>
      <c r="F58" s="9">
        <v>29.1</v>
      </c>
      <c r="G58" s="9">
        <f>E58+F58</f>
        <v>9721.7000000000007</v>
      </c>
    </row>
    <row r="59" spans="1:7" ht="30" x14ac:dyDescent="0.25">
      <c r="A59" s="18" t="s">
        <v>47</v>
      </c>
      <c r="B59" s="9">
        <v>257906.9</v>
      </c>
      <c r="C59" s="9"/>
      <c r="D59" s="9">
        <f>SUM(B59:C59)</f>
        <v>257906.9</v>
      </c>
      <c r="E59" s="9">
        <v>256722.5</v>
      </c>
      <c r="F59" s="9"/>
      <c r="G59" s="9">
        <f>E59</f>
        <v>256722.5</v>
      </c>
    </row>
    <row r="60" spans="1:7" x14ac:dyDescent="0.25">
      <c r="A60" s="16" t="s">
        <v>44</v>
      </c>
      <c r="B60" s="17">
        <f>B58+B59</f>
        <v>268026.59999999998</v>
      </c>
      <c r="C60" s="17">
        <f>C58+C59</f>
        <v>109.5</v>
      </c>
      <c r="D60" s="17">
        <f>B60+C60</f>
        <v>268136.09999999998</v>
      </c>
      <c r="E60" s="17">
        <f>E58+E59</f>
        <v>266415.09999999998</v>
      </c>
      <c r="F60" s="17">
        <f>F58+F59</f>
        <v>29.1</v>
      </c>
      <c r="G60" s="17">
        <f>E60+F60</f>
        <v>266444.19999999995</v>
      </c>
    </row>
    <row r="61" spans="1:7" x14ac:dyDescent="0.25">
      <c r="B61" s="28">
        <f>SUM(B55-B60)</f>
        <v>5.8207660913467407E-11</v>
      </c>
      <c r="C61" s="28">
        <f t="shared" ref="C61:G61" si="1">SUM(C55-C60)</f>
        <v>0</v>
      </c>
      <c r="D61" s="28">
        <f t="shared" si="1"/>
        <v>5.8207660913467407E-11</v>
      </c>
      <c r="E61" s="28">
        <f t="shared" si="1"/>
        <v>5.8207660913467407E-11</v>
      </c>
      <c r="F61" s="28">
        <f t="shared" si="1"/>
        <v>0</v>
      </c>
      <c r="G61" s="28">
        <f t="shared" si="1"/>
        <v>5.8207660913467407E-11</v>
      </c>
    </row>
  </sheetData>
  <mergeCells count="36">
    <mergeCell ref="A12:D12"/>
    <mergeCell ref="C31:C32"/>
    <mergeCell ref="D31:H31"/>
    <mergeCell ref="I31:I32"/>
    <mergeCell ref="D32:E32"/>
    <mergeCell ref="B31:B32"/>
    <mergeCell ref="A28:I28"/>
    <mergeCell ref="A30:I30"/>
    <mergeCell ref="D33:E33"/>
    <mergeCell ref="A49:G49"/>
    <mergeCell ref="A51:A52"/>
    <mergeCell ref="B51:D51"/>
    <mergeCell ref="C38:C39"/>
    <mergeCell ref="D38:E38"/>
    <mergeCell ref="F38:F39"/>
    <mergeCell ref="G37:G39"/>
    <mergeCell ref="H37:I37"/>
    <mergeCell ref="A56:A57"/>
    <mergeCell ref="B56:D56"/>
    <mergeCell ref="E56:G56"/>
    <mergeCell ref="H38:H39"/>
    <mergeCell ref="I38:I39"/>
    <mergeCell ref="A1:F1"/>
    <mergeCell ref="E51:G51"/>
    <mergeCell ref="A23:I23"/>
    <mergeCell ref="A26:A27"/>
    <mergeCell ref="B26:B27"/>
    <mergeCell ref="C26:C27"/>
    <mergeCell ref="D26:D27"/>
    <mergeCell ref="E26:H26"/>
    <mergeCell ref="I26:I27"/>
    <mergeCell ref="A31:A32"/>
    <mergeCell ref="A35:I35"/>
    <mergeCell ref="A37:A39"/>
    <mergeCell ref="B37:B39"/>
    <mergeCell ref="C37:F37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2021-03-17T07:03:56Z</dcterms:modified>
</cp:coreProperties>
</file>