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498" i="1" l="1"/>
  <c r="G1498" i="1" s="1"/>
  <c r="E1498" i="1"/>
  <c r="D1498" i="1"/>
  <c r="F1497" i="1"/>
  <c r="G1497" i="1" s="1"/>
  <c r="E1497" i="1"/>
  <c r="D1497" i="1"/>
  <c r="F1496" i="1"/>
  <c r="G1496" i="1" s="1"/>
  <c r="E1496" i="1"/>
  <c r="D1496" i="1"/>
  <c r="F1495" i="1"/>
  <c r="G1495" i="1" s="1"/>
  <c r="E1495" i="1"/>
  <c r="D1495" i="1"/>
  <c r="F1494" i="1"/>
  <c r="G1494" i="1" s="1"/>
  <c r="E1494" i="1"/>
  <c r="D1494" i="1"/>
  <c r="F1493" i="1"/>
  <c r="G1493" i="1" s="1"/>
  <c r="E1493" i="1"/>
  <c r="D1493" i="1"/>
  <c r="F1492" i="1"/>
  <c r="G1492" i="1" s="1"/>
  <c r="E1492" i="1"/>
  <c r="D1492" i="1"/>
  <c r="F1491" i="1"/>
  <c r="G1491" i="1" s="1"/>
  <c r="E1491" i="1"/>
  <c r="D1491" i="1"/>
  <c r="F1490" i="1"/>
  <c r="G1490" i="1" s="1"/>
  <c r="E1490" i="1"/>
  <c r="D1490" i="1"/>
  <c r="F1489" i="1"/>
  <c r="G1489" i="1" s="1"/>
  <c r="E1489" i="1"/>
  <c r="D1489" i="1"/>
  <c r="F1488" i="1"/>
  <c r="G1488" i="1" s="1"/>
  <c r="E1488" i="1"/>
  <c r="D1488" i="1"/>
  <c r="F1487" i="1"/>
  <c r="G1487" i="1" s="1"/>
  <c r="E1487" i="1"/>
  <c r="D1487" i="1"/>
  <c r="F1486" i="1"/>
  <c r="G1486" i="1" s="1"/>
  <c r="E1486" i="1"/>
  <c r="D1486" i="1"/>
  <c r="F1485" i="1"/>
  <c r="G1485" i="1" s="1"/>
  <c r="E1485" i="1"/>
  <c r="D1485" i="1"/>
  <c r="F1484" i="1"/>
  <c r="G1484" i="1" s="1"/>
  <c r="E1484" i="1"/>
  <c r="D1484" i="1"/>
  <c r="F1483" i="1"/>
  <c r="G1483" i="1" s="1"/>
  <c r="E1483" i="1"/>
  <c r="D1483" i="1"/>
  <c r="F1482" i="1"/>
  <c r="G1482" i="1" s="1"/>
  <c r="E1482" i="1"/>
  <c r="D1482" i="1"/>
  <c r="F1481" i="1"/>
  <c r="G1481" i="1" s="1"/>
  <c r="E1481" i="1"/>
  <c r="D1481" i="1"/>
  <c r="F1480" i="1"/>
  <c r="G1480" i="1" s="1"/>
  <c r="E1480" i="1"/>
  <c r="D1480" i="1"/>
  <c r="F1479" i="1"/>
  <c r="G1479" i="1" s="1"/>
  <c r="E1479" i="1"/>
  <c r="D1479" i="1"/>
  <c r="F1478" i="1"/>
  <c r="G1478" i="1" s="1"/>
  <c r="E1478" i="1"/>
  <c r="D1478" i="1"/>
  <c r="F1477" i="1"/>
  <c r="G1477" i="1" s="1"/>
  <c r="E1477" i="1"/>
  <c r="D1477" i="1"/>
  <c r="F1476" i="1"/>
  <c r="G1476" i="1" s="1"/>
  <c r="E1476" i="1"/>
  <c r="D1476" i="1"/>
  <c r="F1475" i="1"/>
  <c r="G1475" i="1" s="1"/>
  <c r="E1475" i="1"/>
  <c r="D1475" i="1"/>
  <c r="F1474" i="1"/>
  <c r="G1474" i="1" s="1"/>
  <c r="E1474" i="1"/>
  <c r="D1474" i="1"/>
  <c r="F1473" i="1"/>
  <c r="G1473" i="1" s="1"/>
  <c r="E1473" i="1"/>
  <c r="D1473" i="1"/>
  <c r="F1472" i="1"/>
  <c r="G1472" i="1" s="1"/>
  <c r="E1472" i="1"/>
  <c r="D1472" i="1"/>
  <c r="F1471" i="1"/>
  <c r="G1471" i="1" s="1"/>
  <c r="E1471" i="1"/>
  <c r="D1471" i="1"/>
  <c r="F1470" i="1"/>
  <c r="G1470" i="1" s="1"/>
  <c r="E1470" i="1"/>
  <c r="D1470" i="1"/>
  <c r="F1469" i="1"/>
  <c r="G1469" i="1" s="1"/>
  <c r="E1469" i="1"/>
  <c r="D1469" i="1"/>
  <c r="F1468" i="1"/>
  <c r="G1468" i="1" s="1"/>
  <c r="E1468" i="1"/>
  <c r="D1468" i="1"/>
  <c r="F1467" i="1"/>
  <c r="G1467" i="1" s="1"/>
  <c r="E1467" i="1"/>
  <c r="D1467" i="1"/>
  <c r="F1466" i="1"/>
  <c r="G1466" i="1" s="1"/>
  <c r="E1466" i="1"/>
  <c r="D1466" i="1"/>
  <c r="F1465" i="1"/>
  <c r="G1465" i="1" s="1"/>
  <c r="E1465" i="1"/>
  <c r="D1465" i="1"/>
  <c r="F1464" i="1"/>
  <c r="G1464" i="1" s="1"/>
  <c r="E1464" i="1"/>
  <c r="D1464" i="1"/>
  <c r="F1463" i="1"/>
  <c r="G1463" i="1" s="1"/>
  <c r="E1463" i="1"/>
  <c r="D1463" i="1"/>
  <c r="F1462" i="1"/>
  <c r="G1462" i="1" s="1"/>
  <c r="E1462" i="1"/>
  <c r="D1462" i="1"/>
  <c r="F1461" i="1"/>
  <c r="G1461" i="1" s="1"/>
  <c r="E1461" i="1"/>
  <c r="D1461" i="1"/>
  <c r="F1460" i="1"/>
  <c r="G1460" i="1" s="1"/>
  <c r="E1460" i="1"/>
  <c r="D1460" i="1"/>
  <c r="F1459" i="1"/>
  <c r="G1459" i="1" s="1"/>
  <c r="E1459" i="1"/>
  <c r="D1459" i="1"/>
  <c r="F1458" i="1"/>
  <c r="G1458" i="1" s="1"/>
  <c r="E1458" i="1"/>
  <c r="D1458" i="1"/>
  <c r="F1457" i="1"/>
  <c r="G1457" i="1" s="1"/>
  <c r="E1457" i="1"/>
  <c r="D1457" i="1"/>
  <c r="F1456" i="1"/>
  <c r="G1456" i="1" s="1"/>
  <c r="E1456" i="1"/>
  <c r="D1456" i="1"/>
  <c r="F1455" i="1"/>
  <c r="G1455" i="1" s="1"/>
  <c r="E1455" i="1"/>
  <c r="D1455" i="1"/>
  <c r="F1454" i="1"/>
  <c r="G1454" i="1" s="1"/>
  <c r="E1454" i="1"/>
  <c r="D1454" i="1"/>
  <c r="F1453" i="1"/>
  <c r="G1453" i="1" s="1"/>
  <c r="E1453" i="1"/>
  <c r="D1453" i="1"/>
  <c r="F1452" i="1"/>
  <c r="G1452" i="1" s="1"/>
  <c r="E1452" i="1"/>
  <c r="D1452" i="1"/>
  <c r="F1451" i="1"/>
  <c r="G1451" i="1" s="1"/>
  <c r="E1451" i="1"/>
  <c r="D1451" i="1"/>
  <c r="F1450" i="1"/>
  <c r="G1450" i="1" s="1"/>
  <c r="E1450" i="1"/>
  <c r="D1450" i="1"/>
  <c r="F1449" i="1"/>
  <c r="G1449" i="1" s="1"/>
  <c r="E1449" i="1"/>
  <c r="D1449" i="1"/>
  <c r="F1448" i="1"/>
  <c r="G1448" i="1" s="1"/>
  <c r="E1448" i="1"/>
  <c r="D1448" i="1"/>
  <c r="F1447" i="1"/>
  <c r="G1447" i="1" s="1"/>
  <c r="E1447" i="1"/>
  <c r="D1447" i="1"/>
  <c r="F1446" i="1"/>
  <c r="G1446" i="1" s="1"/>
  <c r="E1446" i="1"/>
  <c r="D1446" i="1"/>
  <c r="F1445" i="1"/>
  <c r="G1445" i="1" s="1"/>
  <c r="E1445" i="1"/>
  <c r="D1445" i="1"/>
  <c r="F1444" i="1"/>
  <c r="G1444" i="1" s="1"/>
  <c r="E1444" i="1"/>
  <c r="D1444" i="1"/>
  <c r="F1443" i="1"/>
  <c r="G1443" i="1" s="1"/>
  <c r="E1443" i="1"/>
  <c r="D1443" i="1"/>
  <c r="F1442" i="1"/>
  <c r="G1442" i="1" s="1"/>
  <c r="E1442" i="1"/>
  <c r="D1442" i="1"/>
  <c r="F1441" i="1"/>
  <c r="G1441" i="1" s="1"/>
  <c r="E1441" i="1"/>
  <c r="D1441" i="1"/>
  <c r="F1440" i="1"/>
  <c r="G1440" i="1" s="1"/>
  <c r="E1440" i="1"/>
  <c r="D1440" i="1"/>
  <c r="F1439" i="1"/>
  <c r="G1439" i="1" s="1"/>
  <c r="E1439" i="1"/>
  <c r="D1439" i="1"/>
  <c r="F1438" i="1"/>
  <c r="G1438" i="1" s="1"/>
  <c r="E1438" i="1"/>
  <c r="D1438" i="1"/>
  <c r="F1437" i="1"/>
  <c r="G1437" i="1" s="1"/>
  <c r="E1437" i="1"/>
  <c r="D1437" i="1"/>
  <c r="F1436" i="1"/>
  <c r="G1436" i="1" s="1"/>
  <c r="E1436" i="1"/>
  <c r="D1436" i="1"/>
  <c r="F1435" i="1"/>
  <c r="G1435" i="1" s="1"/>
  <c r="E1435" i="1"/>
  <c r="D1435" i="1"/>
  <c r="F1434" i="1"/>
  <c r="G1434" i="1" s="1"/>
  <c r="E1434" i="1"/>
  <c r="D1434" i="1"/>
  <c r="F1433" i="1"/>
  <c r="G1433" i="1" s="1"/>
  <c r="E1433" i="1"/>
  <c r="D1433" i="1"/>
  <c r="F1432" i="1"/>
  <c r="G1432" i="1" s="1"/>
  <c r="E1432" i="1"/>
  <c r="D1432" i="1"/>
  <c r="F1431" i="1"/>
  <c r="G1431" i="1" s="1"/>
  <c r="E1431" i="1"/>
  <c r="D1431" i="1"/>
  <c r="F1430" i="1"/>
  <c r="G1430" i="1" s="1"/>
  <c r="E1430" i="1"/>
  <c r="D1430" i="1"/>
  <c r="F1429" i="1"/>
  <c r="G1429" i="1" s="1"/>
  <c r="E1429" i="1"/>
  <c r="D1429" i="1"/>
  <c r="F1428" i="1"/>
  <c r="G1428" i="1" s="1"/>
  <c r="E1428" i="1"/>
  <c r="D1428" i="1"/>
  <c r="F1427" i="1"/>
  <c r="G1427" i="1" s="1"/>
  <c r="E1427" i="1"/>
  <c r="D1427" i="1"/>
  <c r="F1426" i="1"/>
  <c r="G1426" i="1" s="1"/>
  <c r="E1426" i="1"/>
  <c r="D1426" i="1"/>
  <c r="F1425" i="1"/>
  <c r="G1425" i="1" s="1"/>
  <c r="E1425" i="1"/>
  <c r="D1425" i="1"/>
  <c r="F1424" i="1"/>
  <c r="G1424" i="1" s="1"/>
  <c r="E1424" i="1"/>
  <c r="D1424" i="1"/>
  <c r="F1423" i="1"/>
  <c r="G1423" i="1" s="1"/>
  <c r="E1423" i="1"/>
  <c r="D1423" i="1"/>
  <c r="D1422" i="1" s="1"/>
  <c r="E1422" i="1"/>
  <c r="F1421" i="1"/>
  <c r="G1421" i="1" s="1"/>
  <c r="E1421" i="1"/>
  <c r="D1421" i="1"/>
  <c r="D1420" i="1" s="1"/>
  <c r="D1419" i="1" s="1"/>
  <c r="E1420" i="1"/>
  <c r="E1419" i="1"/>
  <c r="F1418" i="1"/>
  <c r="G1418" i="1" s="1"/>
  <c r="E1418" i="1"/>
  <c r="D1418" i="1"/>
  <c r="F1417" i="1"/>
  <c r="G1417" i="1" s="1"/>
  <c r="E1417" i="1"/>
  <c r="D1417" i="1"/>
  <c r="F1416" i="1"/>
  <c r="G1416" i="1" s="1"/>
  <c r="E1416" i="1"/>
  <c r="D1416" i="1"/>
  <c r="F1415" i="1"/>
  <c r="G1415" i="1" s="1"/>
  <c r="E1415" i="1"/>
  <c r="D1415" i="1"/>
  <c r="D1410" i="1" s="1"/>
  <c r="D1382" i="1" s="1"/>
  <c r="F1414" i="1"/>
  <c r="E1414" i="1"/>
  <c r="D1414" i="1"/>
  <c r="F1413" i="1"/>
  <c r="E1413" i="1"/>
  <c r="G1413" i="1" s="1"/>
  <c r="D1413" i="1"/>
  <c r="F1412" i="1"/>
  <c r="E1412" i="1"/>
  <c r="G1412" i="1" s="1"/>
  <c r="D1412" i="1"/>
  <c r="F1411" i="1"/>
  <c r="E1411" i="1"/>
  <c r="G1411" i="1" s="1"/>
  <c r="D1411" i="1"/>
  <c r="E1410" i="1"/>
  <c r="F1409" i="1"/>
  <c r="E1409" i="1"/>
  <c r="G1409" i="1" s="1"/>
  <c r="D1409" i="1"/>
  <c r="F1408" i="1"/>
  <c r="E1408" i="1"/>
  <c r="G1408" i="1" s="1"/>
  <c r="D1408" i="1"/>
  <c r="F1407" i="1"/>
  <c r="E1407" i="1"/>
  <c r="G1407" i="1" s="1"/>
  <c r="D1407" i="1"/>
  <c r="F1406" i="1"/>
  <c r="E1406" i="1"/>
  <c r="G1406" i="1" s="1"/>
  <c r="D1406" i="1"/>
  <c r="F1405" i="1"/>
  <c r="E1405" i="1"/>
  <c r="G1405" i="1" s="1"/>
  <c r="D1405" i="1"/>
  <c r="F1404" i="1"/>
  <c r="E1404" i="1"/>
  <c r="G1404" i="1" s="1"/>
  <c r="D1404" i="1"/>
  <c r="F1403" i="1"/>
  <c r="E1403" i="1"/>
  <c r="G1403" i="1" s="1"/>
  <c r="D1403" i="1"/>
  <c r="F1402" i="1"/>
  <c r="E1402" i="1"/>
  <c r="G1402" i="1" s="1"/>
  <c r="D1402" i="1"/>
  <c r="F1401" i="1"/>
  <c r="E1401" i="1"/>
  <c r="G1401" i="1" s="1"/>
  <c r="D1401" i="1"/>
  <c r="F1400" i="1"/>
  <c r="E1400" i="1"/>
  <c r="G1400" i="1" s="1"/>
  <c r="D1400" i="1"/>
  <c r="F1399" i="1"/>
  <c r="E1399" i="1"/>
  <c r="G1399" i="1" s="1"/>
  <c r="D1399" i="1"/>
  <c r="F1398" i="1"/>
  <c r="E1398" i="1"/>
  <c r="G1398" i="1" s="1"/>
  <c r="D1398" i="1"/>
  <c r="F1397" i="1"/>
  <c r="E1397" i="1"/>
  <c r="G1397" i="1" s="1"/>
  <c r="D1397" i="1"/>
  <c r="F1396" i="1"/>
  <c r="E1396" i="1"/>
  <c r="G1396" i="1" s="1"/>
  <c r="D1396" i="1"/>
  <c r="F1395" i="1"/>
  <c r="E1395" i="1"/>
  <c r="G1395" i="1" s="1"/>
  <c r="D1395" i="1"/>
  <c r="F1394" i="1"/>
  <c r="E1394" i="1"/>
  <c r="G1394" i="1" s="1"/>
  <c r="D1394" i="1"/>
  <c r="F1393" i="1"/>
  <c r="E1393" i="1"/>
  <c r="G1393" i="1" s="1"/>
  <c r="D1393" i="1"/>
  <c r="F1392" i="1"/>
  <c r="E1392" i="1"/>
  <c r="G1392" i="1" s="1"/>
  <c r="D1392" i="1"/>
  <c r="F1391" i="1"/>
  <c r="E1391" i="1"/>
  <c r="G1391" i="1" s="1"/>
  <c r="D1391" i="1"/>
  <c r="F1390" i="1"/>
  <c r="E1390" i="1"/>
  <c r="G1390" i="1" s="1"/>
  <c r="D1390" i="1"/>
  <c r="F1389" i="1"/>
  <c r="E1389" i="1"/>
  <c r="G1389" i="1" s="1"/>
  <c r="D1389" i="1"/>
  <c r="F1388" i="1"/>
  <c r="E1388" i="1"/>
  <c r="G1388" i="1" s="1"/>
  <c r="D1388" i="1"/>
  <c r="F1387" i="1"/>
  <c r="E1387" i="1"/>
  <c r="G1387" i="1" s="1"/>
  <c r="D1387" i="1"/>
  <c r="F1386" i="1"/>
  <c r="E1386" i="1"/>
  <c r="G1386" i="1" s="1"/>
  <c r="D1386" i="1"/>
  <c r="F1385" i="1"/>
  <c r="E1385" i="1"/>
  <c r="G1385" i="1" s="1"/>
  <c r="D1385" i="1"/>
  <c r="F1384" i="1"/>
  <c r="E1384" i="1"/>
  <c r="G1384" i="1" s="1"/>
  <c r="D1384" i="1"/>
  <c r="F1383" i="1"/>
  <c r="E1383" i="1"/>
  <c r="G1383" i="1" s="1"/>
  <c r="D1383" i="1"/>
  <c r="E1382" i="1"/>
  <c r="F1381" i="1"/>
  <c r="E1381" i="1"/>
  <c r="G1381" i="1" s="1"/>
  <c r="D1381" i="1"/>
  <c r="F1380" i="1"/>
  <c r="E1380" i="1"/>
  <c r="G1380" i="1" s="1"/>
  <c r="D1380" i="1"/>
  <c r="F1379" i="1"/>
  <c r="E1379" i="1"/>
  <c r="G1379" i="1" s="1"/>
  <c r="D1379" i="1"/>
  <c r="F1378" i="1"/>
  <c r="E1378" i="1"/>
  <c r="G1378" i="1" s="1"/>
  <c r="D1378" i="1"/>
  <c r="F1377" i="1"/>
  <c r="E1377" i="1"/>
  <c r="G1377" i="1" s="1"/>
  <c r="D1377" i="1"/>
  <c r="F1376" i="1"/>
  <c r="E1376" i="1"/>
  <c r="G1376" i="1" s="1"/>
  <c r="D1376" i="1"/>
  <c r="F1375" i="1"/>
  <c r="E1375" i="1"/>
  <c r="G1375" i="1" s="1"/>
  <c r="D1375" i="1"/>
  <c r="F1374" i="1"/>
  <c r="E1374" i="1"/>
  <c r="G1374" i="1" s="1"/>
  <c r="D1374" i="1"/>
  <c r="F1373" i="1"/>
  <c r="E1373" i="1"/>
  <c r="G1373" i="1" s="1"/>
  <c r="D1373" i="1"/>
  <c r="F1372" i="1"/>
  <c r="E1372" i="1"/>
  <c r="G1372" i="1" s="1"/>
  <c r="D1372" i="1"/>
  <c r="F1371" i="1"/>
  <c r="E1371" i="1"/>
  <c r="G1371" i="1" s="1"/>
  <c r="D1371" i="1"/>
  <c r="F1370" i="1"/>
  <c r="E1370" i="1"/>
  <c r="G1370" i="1" s="1"/>
  <c r="D1370" i="1"/>
  <c r="F1369" i="1"/>
  <c r="E1369" i="1"/>
  <c r="G1369" i="1" s="1"/>
  <c r="D1369" i="1"/>
  <c r="F1368" i="1"/>
  <c r="E1368" i="1"/>
  <c r="G1368" i="1" s="1"/>
  <c r="D1368" i="1"/>
  <c r="F1367" i="1"/>
  <c r="E1367" i="1"/>
  <c r="G1367" i="1" s="1"/>
  <c r="D1367" i="1"/>
  <c r="F1366" i="1"/>
  <c r="E1366" i="1"/>
  <c r="G1366" i="1" s="1"/>
  <c r="D1366" i="1"/>
  <c r="F1365" i="1"/>
  <c r="E1365" i="1"/>
  <c r="G1365" i="1" s="1"/>
  <c r="D1365" i="1"/>
  <c r="F1364" i="1"/>
  <c r="E1364" i="1"/>
  <c r="G1364" i="1" s="1"/>
  <c r="D1364" i="1"/>
  <c r="F1363" i="1"/>
  <c r="E1363" i="1"/>
  <c r="G1363" i="1" s="1"/>
  <c r="D1363" i="1"/>
  <c r="F1362" i="1"/>
  <c r="E1362" i="1"/>
  <c r="G1362" i="1" s="1"/>
  <c r="D1362" i="1"/>
  <c r="F1361" i="1"/>
  <c r="E1361" i="1"/>
  <c r="G1361" i="1" s="1"/>
  <c r="D1361" i="1"/>
  <c r="F1360" i="1"/>
  <c r="E1360" i="1"/>
  <c r="G1360" i="1" s="1"/>
  <c r="D1360" i="1"/>
  <c r="F1359" i="1"/>
  <c r="E1359" i="1"/>
  <c r="G1359" i="1" s="1"/>
  <c r="D1359" i="1"/>
  <c r="F1358" i="1"/>
  <c r="E1358" i="1"/>
  <c r="G1358" i="1" s="1"/>
  <c r="D1358" i="1"/>
  <c r="F1357" i="1"/>
  <c r="E1357" i="1"/>
  <c r="G1357" i="1" s="1"/>
  <c r="D1357" i="1"/>
  <c r="F1356" i="1"/>
  <c r="E1356" i="1"/>
  <c r="G1356" i="1" s="1"/>
  <c r="D1356" i="1"/>
  <c r="F1355" i="1"/>
  <c r="E1355" i="1"/>
  <c r="G1355" i="1" s="1"/>
  <c r="D1355" i="1"/>
  <c r="F1354" i="1"/>
  <c r="E1354" i="1"/>
  <c r="G1354" i="1" s="1"/>
  <c r="D1354" i="1"/>
  <c r="F1353" i="1"/>
  <c r="E1353" i="1"/>
  <c r="G1353" i="1" s="1"/>
  <c r="D1353" i="1"/>
  <c r="F1352" i="1"/>
  <c r="E1352" i="1"/>
  <c r="G1352" i="1" s="1"/>
  <c r="D1352" i="1"/>
  <c r="F1351" i="1"/>
  <c r="E1351" i="1"/>
  <c r="G1351" i="1" s="1"/>
  <c r="D1351" i="1"/>
  <c r="F1350" i="1"/>
  <c r="E1350" i="1"/>
  <c r="G1350" i="1" s="1"/>
  <c r="D1350" i="1"/>
  <c r="F1349" i="1"/>
  <c r="E1349" i="1"/>
  <c r="G1349" i="1" s="1"/>
  <c r="D1349" i="1"/>
  <c r="F1348" i="1"/>
  <c r="E1348" i="1"/>
  <c r="G1348" i="1" s="1"/>
  <c r="D1348" i="1"/>
  <c r="F1347" i="1"/>
  <c r="E1347" i="1"/>
  <c r="G1347" i="1" s="1"/>
  <c r="D1347" i="1"/>
  <c r="F1346" i="1"/>
  <c r="E1346" i="1"/>
  <c r="G1346" i="1" s="1"/>
  <c r="D1346" i="1"/>
  <c r="F1345" i="1"/>
  <c r="E1345" i="1"/>
  <c r="G1345" i="1" s="1"/>
  <c r="D1345" i="1"/>
  <c r="F1344" i="1"/>
  <c r="E1344" i="1"/>
  <c r="G1344" i="1" s="1"/>
  <c r="D1344" i="1"/>
  <c r="F1343" i="1"/>
  <c r="E1343" i="1"/>
  <c r="G1343" i="1" s="1"/>
  <c r="D1343" i="1"/>
  <c r="F1342" i="1"/>
  <c r="E1342" i="1"/>
  <c r="G1342" i="1" s="1"/>
  <c r="D1342" i="1"/>
  <c r="F1341" i="1"/>
  <c r="E1341" i="1"/>
  <c r="G1341" i="1" s="1"/>
  <c r="D1341" i="1"/>
  <c r="F1340" i="1"/>
  <c r="E1340" i="1"/>
  <c r="G1340" i="1" s="1"/>
  <c r="D1340" i="1"/>
  <c r="F1339" i="1"/>
  <c r="E1339" i="1"/>
  <c r="G1339" i="1" s="1"/>
  <c r="D1339" i="1"/>
  <c r="F1338" i="1"/>
  <c r="E1338" i="1"/>
  <c r="G1338" i="1" s="1"/>
  <c r="D1338" i="1"/>
  <c r="F1337" i="1"/>
  <c r="E1337" i="1"/>
  <c r="G1337" i="1" s="1"/>
  <c r="D1337" i="1"/>
  <c r="F1336" i="1"/>
  <c r="E1336" i="1"/>
  <c r="G1336" i="1" s="1"/>
  <c r="D1336" i="1"/>
  <c r="F1335" i="1"/>
  <c r="E1335" i="1"/>
  <c r="G1335" i="1" s="1"/>
  <c r="D1335" i="1"/>
  <c r="F1334" i="1"/>
  <c r="E1334" i="1"/>
  <c r="G1334" i="1" s="1"/>
  <c r="D1334" i="1"/>
  <c r="F1333" i="1"/>
  <c r="E1333" i="1"/>
  <c r="G1333" i="1" s="1"/>
  <c r="D1333" i="1"/>
  <c r="F1332" i="1"/>
  <c r="E1332" i="1"/>
  <c r="G1332" i="1" s="1"/>
  <c r="D1332" i="1"/>
  <c r="F1331" i="1"/>
  <c r="E1331" i="1"/>
  <c r="G1331" i="1" s="1"/>
  <c r="D1331" i="1"/>
  <c r="F1330" i="1"/>
  <c r="E1330" i="1"/>
  <c r="G1330" i="1" s="1"/>
  <c r="D1330" i="1"/>
  <c r="F1329" i="1"/>
  <c r="E1329" i="1"/>
  <c r="G1329" i="1" s="1"/>
  <c r="D1329" i="1"/>
  <c r="F1328" i="1"/>
  <c r="E1328" i="1"/>
  <c r="G1328" i="1" s="1"/>
  <c r="D1328" i="1"/>
  <c r="F1327" i="1"/>
  <c r="E1327" i="1"/>
  <c r="G1327" i="1" s="1"/>
  <c r="D1327" i="1"/>
  <c r="F1326" i="1"/>
  <c r="E1326" i="1"/>
  <c r="G1326" i="1" s="1"/>
  <c r="D1326" i="1"/>
  <c r="F1325" i="1"/>
  <c r="E1325" i="1"/>
  <c r="G1325" i="1" s="1"/>
  <c r="D1325" i="1"/>
  <c r="F1324" i="1"/>
  <c r="E1324" i="1"/>
  <c r="G1324" i="1" s="1"/>
  <c r="D1324" i="1"/>
  <c r="F1323" i="1"/>
  <c r="E1323" i="1"/>
  <c r="G1323" i="1" s="1"/>
  <c r="D1323" i="1"/>
  <c r="F1322" i="1"/>
  <c r="E1322" i="1"/>
  <c r="G1322" i="1" s="1"/>
  <c r="D1322" i="1"/>
  <c r="F1321" i="1"/>
  <c r="E1321" i="1"/>
  <c r="G1321" i="1" s="1"/>
  <c r="D1321" i="1"/>
  <c r="F1320" i="1"/>
  <c r="E1320" i="1"/>
  <c r="G1320" i="1" s="1"/>
  <c r="D1320" i="1"/>
  <c r="F1319" i="1"/>
  <c r="E1319" i="1"/>
  <c r="G1319" i="1" s="1"/>
  <c r="D1319" i="1"/>
  <c r="F1318" i="1"/>
  <c r="E1318" i="1"/>
  <c r="G1318" i="1" s="1"/>
  <c r="D1318" i="1"/>
  <c r="F1317" i="1"/>
  <c r="E1317" i="1"/>
  <c r="G1317" i="1" s="1"/>
  <c r="D1317" i="1"/>
  <c r="F1316" i="1"/>
  <c r="E1316" i="1"/>
  <c r="G1316" i="1" s="1"/>
  <c r="D1316" i="1"/>
  <c r="F1315" i="1"/>
  <c r="E1315" i="1"/>
  <c r="G1315" i="1" s="1"/>
  <c r="D1315" i="1"/>
  <c r="F1314" i="1"/>
  <c r="E1314" i="1"/>
  <c r="G1314" i="1" s="1"/>
  <c r="D1314" i="1"/>
  <c r="F1313" i="1"/>
  <c r="E1313" i="1"/>
  <c r="G1313" i="1" s="1"/>
  <c r="D1313" i="1"/>
  <c r="F1312" i="1"/>
  <c r="E1312" i="1"/>
  <c r="G1312" i="1" s="1"/>
  <c r="D1312" i="1"/>
  <c r="F1311" i="1"/>
  <c r="E1311" i="1"/>
  <c r="G1311" i="1" s="1"/>
  <c r="D1311" i="1"/>
  <c r="F1310" i="1"/>
  <c r="E1310" i="1"/>
  <c r="G1310" i="1" s="1"/>
  <c r="D1310" i="1"/>
  <c r="F1309" i="1"/>
  <c r="E1309" i="1"/>
  <c r="G1309" i="1" s="1"/>
  <c r="D1309" i="1"/>
  <c r="F1308" i="1"/>
  <c r="E1308" i="1"/>
  <c r="G1308" i="1" s="1"/>
  <c r="D1308" i="1"/>
  <c r="F1307" i="1"/>
  <c r="E1307" i="1"/>
  <c r="G1307" i="1" s="1"/>
  <c r="D1307" i="1"/>
  <c r="F1306" i="1"/>
  <c r="E1306" i="1"/>
  <c r="G1306" i="1" s="1"/>
  <c r="D1306" i="1"/>
  <c r="F1305" i="1"/>
  <c r="G1305" i="1" s="1"/>
  <c r="E1305" i="1"/>
  <c r="D1305" i="1"/>
  <c r="F1304" i="1"/>
  <c r="G1304" i="1" s="1"/>
  <c r="E1304" i="1"/>
  <c r="D1304" i="1"/>
  <c r="F1303" i="1"/>
  <c r="G1303" i="1" s="1"/>
  <c r="E1303" i="1"/>
  <c r="D1303" i="1"/>
  <c r="F1302" i="1"/>
  <c r="G1302" i="1" s="1"/>
  <c r="E1302" i="1"/>
  <c r="D1302" i="1"/>
  <c r="F1301" i="1"/>
  <c r="G1301" i="1" s="1"/>
  <c r="E1301" i="1"/>
  <c r="D1301" i="1"/>
  <c r="F1300" i="1"/>
  <c r="G1300" i="1" s="1"/>
  <c r="E1300" i="1"/>
  <c r="D1300" i="1"/>
  <c r="F1299" i="1"/>
  <c r="G1299" i="1" s="1"/>
  <c r="E1299" i="1"/>
  <c r="D1299" i="1"/>
  <c r="F1298" i="1"/>
  <c r="G1298" i="1" s="1"/>
  <c r="E1298" i="1"/>
  <c r="D1298" i="1"/>
  <c r="F1297" i="1"/>
  <c r="G1297" i="1" s="1"/>
  <c r="E1297" i="1"/>
  <c r="D1297" i="1"/>
  <c r="F1296" i="1"/>
  <c r="G1296" i="1" s="1"/>
  <c r="E1296" i="1"/>
  <c r="D1296" i="1"/>
  <c r="F1295" i="1"/>
  <c r="G1295" i="1" s="1"/>
  <c r="E1295" i="1"/>
  <c r="D1295" i="1"/>
  <c r="F1294" i="1"/>
  <c r="G1294" i="1" s="1"/>
  <c r="E1294" i="1"/>
  <c r="D1294" i="1"/>
  <c r="F1293" i="1"/>
  <c r="G1293" i="1" s="1"/>
  <c r="E1293" i="1"/>
  <c r="D1293" i="1"/>
  <c r="F1292" i="1"/>
  <c r="G1292" i="1" s="1"/>
  <c r="E1292" i="1"/>
  <c r="D1292" i="1"/>
  <c r="F1291" i="1"/>
  <c r="G1291" i="1" s="1"/>
  <c r="E1291" i="1"/>
  <c r="D1291" i="1"/>
  <c r="F1290" i="1"/>
  <c r="G1290" i="1" s="1"/>
  <c r="E1290" i="1"/>
  <c r="D1290" i="1"/>
  <c r="F1289" i="1"/>
  <c r="G1289" i="1" s="1"/>
  <c r="E1289" i="1"/>
  <c r="D1289" i="1"/>
  <c r="F1288" i="1"/>
  <c r="G1288" i="1" s="1"/>
  <c r="E1288" i="1"/>
  <c r="D1288" i="1"/>
  <c r="F1287" i="1"/>
  <c r="G1287" i="1" s="1"/>
  <c r="E1287" i="1"/>
  <c r="D1287" i="1"/>
  <c r="F1286" i="1"/>
  <c r="G1286" i="1" s="1"/>
  <c r="E1286" i="1"/>
  <c r="D1286" i="1"/>
  <c r="F1285" i="1"/>
  <c r="G1285" i="1" s="1"/>
  <c r="E1285" i="1"/>
  <c r="D1285" i="1"/>
  <c r="F1284" i="1"/>
  <c r="G1284" i="1" s="1"/>
  <c r="E1284" i="1"/>
  <c r="D1284" i="1"/>
  <c r="F1283" i="1"/>
  <c r="G1283" i="1" s="1"/>
  <c r="E1283" i="1"/>
  <c r="D1283" i="1"/>
  <c r="F1282" i="1"/>
  <c r="G1282" i="1" s="1"/>
  <c r="E1282" i="1"/>
  <c r="D1282" i="1"/>
  <c r="F1281" i="1"/>
  <c r="G1281" i="1" s="1"/>
  <c r="E1281" i="1"/>
  <c r="D1281" i="1"/>
  <c r="F1280" i="1"/>
  <c r="G1280" i="1" s="1"/>
  <c r="E1280" i="1"/>
  <c r="D1280" i="1"/>
  <c r="F1279" i="1"/>
  <c r="G1279" i="1" s="1"/>
  <c r="E1279" i="1"/>
  <c r="D1279" i="1"/>
  <c r="F1278" i="1"/>
  <c r="G1278" i="1" s="1"/>
  <c r="E1278" i="1"/>
  <c r="D1278" i="1"/>
  <c r="F1277" i="1"/>
  <c r="G1277" i="1" s="1"/>
  <c r="E1277" i="1"/>
  <c r="D1277" i="1"/>
  <c r="F1276" i="1"/>
  <c r="G1276" i="1" s="1"/>
  <c r="E1276" i="1"/>
  <c r="D1276" i="1"/>
  <c r="F1275" i="1"/>
  <c r="G1275" i="1" s="1"/>
  <c r="E1275" i="1"/>
  <c r="D1275" i="1"/>
  <c r="F1274" i="1"/>
  <c r="G1274" i="1" s="1"/>
  <c r="E1274" i="1"/>
  <c r="D1274" i="1"/>
  <c r="F1273" i="1"/>
  <c r="G1273" i="1" s="1"/>
  <c r="E1273" i="1"/>
  <c r="D1273" i="1"/>
  <c r="F1272" i="1"/>
  <c r="G1272" i="1" s="1"/>
  <c r="E1272" i="1"/>
  <c r="D1272" i="1"/>
  <c r="F1271" i="1"/>
  <c r="G1271" i="1" s="1"/>
  <c r="E1271" i="1"/>
  <c r="D1271" i="1"/>
  <c r="F1270" i="1"/>
  <c r="G1270" i="1" s="1"/>
  <c r="E1270" i="1"/>
  <c r="D1270" i="1"/>
  <c r="F1269" i="1"/>
  <c r="G1269" i="1" s="1"/>
  <c r="E1269" i="1"/>
  <c r="D1269" i="1"/>
  <c r="F1268" i="1"/>
  <c r="G1268" i="1" s="1"/>
  <c r="E1268" i="1"/>
  <c r="D1268" i="1"/>
  <c r="F1267" i="1"/>
  <c r="G1267" i="1" s="1"/>
  <c r="E1267" i="1"/>
  <c r="D1267" i="1"/>
  <c r="F1266" i="1"/>
  <c r="G1266" i="1" s="1"/>
  <c r="E1266" i="1"/>
  <c r="D1266" i="1"/>
  <c r="F1265" i="1"/>
  <c r="G1265" i="1" s="1"/>
  <c r="E1265" i="1"/>
  <c r="D1265" i="1"/>
  <c r="F1264" i="1"/>
  <c r="G1264" i="1" s="1"/>
  <c r="E1264" i="1"/>
  <c r="D1264" i="1"/>
  <c r="F1263" i="1"/>
  <c r="G1263" i="1" s="1"/>
  <c r="E1263" i="1"/>
  <c r="D1263" i="1"/>
  <c r="F1262" i="1"/>
  <c r="G1262" i="1" s="1"/>
  <c r="E1262" i="1"/>
  <c r="D1262" i="1"/>
  <c r="F1261" i="1"/>
  <c r="G1261" i="1" s="1"/>
  <c r="E1261" i="1"/>
  <c r="D1261" i="1"/>
  <c r="F1260" i="1"/>
  <c r="G1260" i="1" s="1"/>
  <c r="E1260" i="1"/>
  <c r="D1260" i="1"/>
  <c r="F1259" i="1"/>
  <c r="G1259" i="1" s="1"/>
  <c r="E1259" i="1"/>
  <c r="D1259" i="1"/>
  <c r="F1258" i="1"/>
  <c r="G1258" i="1" s="1"/>
  <c r="E1258" i="1"/>
  <c r="D1258" i="1"/>
  <c r="F1257" i="1"/>
  <c r="G1257" i="1" s="1"/>
  <c r="E1257" i="1"/>
  <c r="D1257" i="1"/>
  <c r="F1256" i="1"/>
  <c r="G1256" i="1" s="1"/>
  <c r="E1256" i="1"/>
  <c r="D1256" i="1"/>
  <c r="F1255" i="1"/>
  <c r="G1255" i="1" s="1"/>
  <c r="E1255" i="1"/>
  <c r="D1255" i="1"/>
  <c r="F1254" i="1"/>
  <c r="G1254" i="1" s="1"/>
  <c r="E1254" i="1"/>
  <c r="D1254" i="1"/>
  <c r="F1253" i="1"/>
  <c r="G1253" i="1" s="1"/>
  <c r="E1253" i="1"/>
  <c r="D1253" i="1"/>
  <c r="F1252" i="1"/>
  <c r="G1252" i="1" s="1"/>
  <c r="E1252" i="1"/>
  <c r="D1252" i="1"/>
  <c r="F1251" i="1"/>
  <c r="G1251" i="1" s="1"/>
  <c r="E1251" i="1"/>
  <c r="D1251" i="1"/>
  <c r="F1250" i="1"/>
  <c r="G1250" i="1" s="1"/>
  <c r="E1250" i="1"/>
  <c r="D1250" i="1"/>
  <c r="F1249" i="1"/>
  <c r="G1249" i="1" s="1"/>
  <c r="E1249" i="1"/>
  <c r="D1249" i="1"/>
  <c r="F1248" i="1"/>
  <c r="G1248" i="1" s="1"/>
  <c r="E1248" i="1"/>
  <c r="D1248" i="1"/>
  <c r="F1247" i="1"/>
  <c r="G1247" i="1" s="1"/>
  <c r="E1247" i="1"/>
  <c r="D1247" i="1"/>
  <c r="F1246" i="1"/>
  <c r="G1246" i="1" s="1"/>
  <c r="E1246" i="1"/>
  <c r="D1246" i="1"/>
  <c r="F1245" i="1"/>
  <c r="G1245" i="1" s="1"/>
  <c r="E1245" i="1"/>
  <c r="D1245" i="1"/>
  <c r="F1244" i="1"/>
  <c r="G1244" i="1" s="1"/>
  <c r="E1244" i="1"/>
  <c r="D1244" i="1"/>
  <c r="F1243" i="1"/>
  <c r="G1243" i="1" s="1"/>
  <c r="E1243" i="1"/>
  <c r="D1243" i="1"/>
  <c r="F1242" i="1"/>
  <c r="G1242" i="1" s="1"/>
  <c r="E1242" i="1"/>
  <c r="D1242" i="1"/>
  <c r="F1241" i="1"/>
  <c r="G1241" i="1" s="1"/>
  <c r="E1241" i="1"/>
  <c r="D1241" i="1"/>
  <c r="F1240" i="1"/>
  <c r="G1240" i="1" s="1"/>
  <c r="E1240" i="1"/>
  <c r="D1240" i="1"/>
  <c r="F1239" i="1"/>
  <c r="G1239" i="1" s="1"/>
  <c r="E1239" i="1"/>
  <c r="D1239" i="1"/>
  <c r="F1238" i="1"/>
  <c r="G1238" i="1" s="1"/>
  <c r="E1238" i="1"/>
  <c r="D1238" i="1"/>
  <c r="F1237" i="1"/>
  <c r="G1237" i="1" s="1"/>
  <c r="E1237" i="1"/>
  <c r="D1237" i="1"/>
  <c r="F1236" i="1"/>
  <c r="G1236" i="1" s="1"/>
  <c r="E1236" i="1"/>
  <c r="D1236" i="1"/>
  <c r="F1235" i="1"/>
  <c r="G1235" i="1" s="1"/>
  <c r="E1235" i="1"/>
  <c r="D1235" i="1"/>
  <c r="F1234" i="1"/>
  <c r="G1234" i="1" s="1"/>
  <c r="E1234" i="1"/>
  <c r="D1234" i="1"/>
  <c r="F1233" i="1"/>
  <c r="G1233" i="1" s="1"/>
  <c r="E1233" i="1"/>
  <c r="D1233" i="1"/>
  <c r="F1232" i="1"/>
  <c r="G1232" i="1" s="1"/>
  <c r="E1232" i="1"/>
  <c r="D1232" i="1"/>
  <c r="F1231" i="1"/>
  <c r="G1231" i="1" s="1"/>
  <c r="E1231" i="1"/>
  <c r="D1231" i="1"/>
  <c r="F1230" i="1"/>
  <c r="G1230" i="1" s="1"/>
  <c r="E1230" i="1"/>
  <c r="D1230" i="1"/>
  <c r="F1229" i="1"/>
  <c r="G1229" i="1" s="1"/>
  <c r="E1229" i="1"/>
  <c r="D1229" i="1"/>
  <c r="F1228" i="1"/>
  <c r="G1228" i="1" s="1"/>
  <c r="E1228" i="1"/>
  <c r="D1228" i="1"/>
  <c r="F1227" i="1"/>
  <c r="G1227" i="1" s="1"/>
  <c r="E1227" i="1"/>
  <c r="D1227" i="1"/>
  <c r="F1226" i="1"/>
  <c r="G1226" i="1" s="1"/>
  <c r="E1226" i="1"/>
  <c r="D1226" i="1"/>
  <c r="F1225" i="1"/>
  <c r="G1225" i="1" s="1"/>
  <c r="E1225" i="1"/>
  <c r="D1225" i="1"/>
  <c r="F1224" i="1"/>
  <c r="G1224" i="1" s="1"/>
  <c r="E1224" i="1"/>
  <c r="D1224" i="1"/>
  <c r="F1223" i="1"/>
  <c r="G1223" i="1" s="1"/>
  <c r="E1223" i="1"/>
  <c r="D1223" i="1"/>
  <c r="F1222" i="1"/>
  <c r="G1222" i="1" s="1"/>
  <c r="E1222" i="1"/>
  <c r="D1222" i="1"/>
  <c r="F1221" i="1"/>
  <c r="G1221" i="1" s="1"/>
  <c r="E1221" i="1"/>
  <c r="D1221" i="1"/>
  <c r="F1220" i="1"/>
  <c r="G1220" i="1" s="1"/>
  <c r="E1220" i="1"/>
  <c r="D1220" i="1"/>
  <c r="F1219" i="1"/>
  <c r="G1219" i="1" s="1"/>
  <c r="E1219" i="1"/>
  <c r="D1219" i="1"/>
  <c r="F1218" i="1"/>
  <c r="G1218" i="1" s="1"/>
  <c r="E1218" i="1"/>
  <c r="D1218" i="1"/>
  <c r="F1217" i="1"/>
  <c r="G1217" i="1" s="1"/>
  <c r="E1217" i="1"/>
  <c r="D1217" i="1"/>
  <c r="F1216" i="1"/>
  <c r="G1216" i="1" s="1"/>
  <c r="E1216" i="1"/>
  <c r="D1216" i="1"/>
  <c r="F1215" i="1"/>
  <c r="G1215" i="1" s="1"/>
  <c r="E1215" i="1"/>
  <c r="D1215" i="1"/>
  <c r="F1214" i="1"/>
  <c r="G1214" i="1" s="1"/>
  <c r="E1214" i="1"/>
  <c r="D1214" i="1"/>
  <c r="F1213" i="1"/>
  <c r="G1213" i="1" s="1"/>
  <c r="E1213" i="1"/>
  <c r="D1213" i="1"/>
  <c r="F1212" i="1"/>
  <c r="G1212" i="1" s="1"/>
  <c r="E1212" i="1"/>
  <c r="D1212" i="1"/>
  <c r="F1211" i="1"/>
  <c r="G1211" i="1" s="1"/>
  <c r="E1211" i="1"/>
  <c r="D1211" i="1"/>
  <c r="F1210" i="1"/>
  <c r="G1210" i="1" s="1"/>
  <c r="E1210" i="1"/>
  <c r="D1210" i="1"/>
  <c r="F1209" i="1"/>
  <c r="G1209" i="1" s="1"/>
  <c r="E1209" i="1"/>
  <c r="D1209" i="1"/>
  <c r="F1208" i="1"/>
  <c r="G1208" i="1" s="1"/>
  <c r="E1208" i="1"/>
  <c r="D1208" i="1"/>
  <c r="F1207" i="1"/>
  <c r="G1207" i="1" s="1"/>
  <c r="E1207" i="1"/>
  <c r="D1207" i="1"/>
  <c r="F1206" i="1"/>
  <c r="G1206" i="1" s="1"/>
  <c r="E1206" i="1"/>
  <c r="D1206" i="1"/>
  <c r="F1205" i="1"/>
  <c r="G1205" i="1" s="1"/>
  <c r="E1205" i="1"/>
  <c r="D1205" i="1"/>
  <c r="F1204" i="1"/>
  <c r="G1204" i="1" s="1"/>
  <c r="E1204" i="1"/>
  <c r="D1204" i="1"/>
  <c r="F1203" i="1"/>
  <c r="G1203" i="1" s="1"/>
  <c r="E1203" i="1"/>
  <c r="D1203" i="1"/>
  <c r="F1202" i="1"/>
  <c r="G1202" i="1" s="1"/>
  <c r="E1202" i="1"/>
  <c r="D1202" i="1"/>
  <c r="F1201" i="1"/>
  <c r="G1201" i="1" s="1"/>
  <c r="E1201" i="1"/>
  <c r="D1201" i="1"/>
  <c r="F1200" i="1"/>
  <c r="G1200" i="1" s="1"/>
  <c r="E1200" i="1"/>
  <c r="D1200" i="1"/>
  <c r="F1199" i="1"/>
  <c r="G1199" i="1" s="1"/>
  <c r="E1199" i="1"/>
  <c r="D1199" i="1"/>
  <c r="F1198" i="1"/>
  <c r="G1198" i="1" s="1"/>
  <c r="E1198" i="1"/>
  <c r="D1198" i="1"/>
  <c r="F1197" i="1"/>
  <c r="G1197" i="1" s="1"/>
  <c r="E1197" i="1"/>
  <c r="D1197" i="1"/>
  <c r="F1196" i="1"/>
  <c r="G1196" i="1" s="1"/>
  <c r="E1196" i="1"/>
  <c r="D1196" i="1"/>
  <c r="F1195" i="1"/>
  <c r="G1195" i="1" s="1"/>
  <c r="E1195" i="1"/>
  <c r="D1195" i="1"/>
  <c r="F1194" i="1"/>
  <c r="G1194" i="1" s="1"/>
  <c r="E1194" i="1"/>
  <c r="D1194" i="1"/>
  <c r="F1193" i="1"/>
  <c r="G1193" i="1" s="1"/>
  <c r="E1193" i="1"/>
  <c r="D1193" i="1"/>
  <c r="F1192" i="1"/>
  <c r="G1192" i="1" s="1"/>
  <c r="E1192" i="1"/>
  <c r="D1192" i="1"/>
  <c r="F1191" i="1"/>
  <c r="G1191" i="1" s="1"/>
  <c r="E1191" i="1"/>
  <c r="D1191" i="1"/>
  <c r="F1190" i="1"/>
  <c r="G1190" i="1" s="1"/>
  <c r="E1190" i="1"/>
  <c r="D1190" i="1"/>
  <c r="F1189" i="1"/>
  <c r="G1189" i="1" s="1"/>
  <c r="E1189" i="1"/>
  <c r="D1189" i="1"/>
  <c r="F1188" i="1"/>
  <c r="G1188" i="1" s="1"/>
  <c r="E1188" i="1"/>
  <c r="D1188" i="1"/>
  <c r="F1187" i="1"/>
  <c r="G1187" i="1" s="1"/>
  <c r="E1187" i="1"/>
  <c r="D1187" i="1"/>
  <c r="F1186" i="1"/>
  <c r="G1186" i="1" s="1"/>
  <c r="E1186" i="1"/>
  <c r="D1186" i="1"/>
  <c r="F1185" i="1"/>
  <c r="G1185" i="1" s="1"/>
  <c r="E1185" i="1"/>
  <c r="D1185" i="1"/>
  <c r="F1184" i="1"/>
  <c r="G1184" i="1" s="1"/>
  <c r="E1184" i="1"/>
  <c r="D1184" i="1"/>
  <c r="F1183" i="1"/>
  <c r="G1183" i="1" s="1"/>
  <c r="E1183" i="1"/>
  <c r="D1183" i="1"/>
  <c r="F1182" i="1"/>
  <c r="G1182" i="1" s="1"/>
  <c r="E1182" i="1"/>
  <c r="D1182" i="1"/>
  <c r="F1181" i="1"/>
  <c r="G1181" i="1" s="1"/>
  <c r="E1181" i="1"/>
  <c r="D1181" i="1"/>
  <c r="F1180" i="1"/>
  <c r="G1180" i="1" s="1"/>
  <c r="E1180" i="1"/>
  <c r="D1180" i="1"/>
  <c r="F1179" i="1"/>
  <c r="G1179" i="1" s="1"/>
  <c r="E1179" i="1"/>
  <c r="D1179" i="1"/>
  <c r="F1178" i="1"/>
  <c r="G1178" i="1" s="1"/>
  <c r="E1178" i="1"/>
  <c r="D1178" i="1"/>
  <c r="F1177" i="1"/>
  <c r="G1177" i="1" s="1"/>
  <c r="E1177" i="1"/>
  <c r="D1177" i="1"/>
  <c r="F1176" i="1"/>
  <c r="G1176" i="1" s="1"/>
  <c r="E1176" i="1"/>
  <c r="D1176" i="1"/>
  <c r="F1175" i="1"/>
  <c r="G1175" i="1" s="1"/>
  <c r="E1175" i="1"/>
  <c r="D1175" i="1"/>
  <c r="F1174" i="1"/>
  <c r="G1174" i="1" s="1"/>
  <c r="E1174" i="1"/>
  <c r="D1174" i="1"/>
  <c r="F1173" i="1"/>
  <c r="G1173" i="1" s="1"/>
  <c r="E1173" i="1"/>
  <c r="D1173" i="1"/>
  <c r="F1172" i="1"/>
  <c r="G1172" i="1" s="1"/>
  <c r="E1172" i="1"/>
  <c r="D1172" i="1"/>
  <c r="F1171" i="1"/>
  <c r="G1171" i="1" s="1"/>
  <c r="E1171" i="1"/>
  <c r="D1171" i="1"/>
  <c r="F1170" i="1"/>
  <c r="G1170" i="1" s="1"/>
  <c r="E1170" i="1"/>
  <c r="D1170" i="1"/>
  <c r="F1169" i="1"/>
  <c r="G1169" i="1" s="1"/>
  <c r="E1169" i="1"/>
  <c r="D1169" i="1"/>
  <c r="F1168" i="1"/>
  <c r="G1168" i="1" s="1"/>
  <c r="E1168" i="1"/>
  <c r="D1168" i="1"/>
  <c r="F1167" i="1"/>
  <c r="G1167" i="1" s="1"/>
  <c r="E1167" i="1"/>
  <c r="D1167" i="1"/>
  <c r="F1166" i="1"/>
  <c r="G1166" i="1" s="1"/>
  <c r="E1166" i="1"/>
  <c r="D1166" i="1"/>
  <c r="F1165" i="1"/>
  <c r="G1165" i="1" s="1"/>
  <c r="E1165" i="1"/>
  <c r="D1165" i="1"/>
  <c r="D1164" i="1" s="1"/>
  <c r="D1163" i="1" s="1"/>
  <c r="E1164" i="1"/>
  <c r="E1163" i="1"/>
  <c r="F1162" i="1"/>
  <c r="G1162" i="1" s="1"/>
  <c r="E1162" i="1"/>
  <c r="D1162" i="1"/>
  <c r="F1161" i="1"/>
  <c r="G1161" i="1" s="1"/>
  <c r="E1161" i="1"/>
  <c r="D1161" i="1"/>
  <c r="F1160" i="1"/>
  <c r="G1160" i="1" s="1"/>
  <c r="E1160" i="1"/>
  <c r="D1160" i="1"/>
  <c r="F1159" i="1"/>
  <c r="G1159" i="1" s="1"/>
  <c r="E1159" i="1"/>
  <c r="D1159" i="1"/>
  <c r="F1158" i="1"/>
  <c r="G1158" i="1" s="1"/>
  <c r="E1158" i="1"/>
  <c r="D1158" i="1"/>
  <c r="F1157" i="1"/>
  <c r="G1157" i="1" s="1"/>
  <c r="E1157" i="1"/>
  <c r="D1157" i="1"/>
  <c r="F1156" i="1"/>
  <c r="G1156" i="1" s="1"/>
  <c r="E1156" i="1"/>
  <c r="D1156" i="1"/>
  <c r="F1155" i="1"/>
  <c r="G1155" i="1" s="1"/>
  <c r="E1155" i="1"/>
  <c r="D1155" i="1"/>
  <c r="F1154" i="1"/>
  <c r="G1154" i="1" s="1"/>
  <c r="E1154" i="1"/>
  <c r="D1154" i="1"/>
  <c r="F1153" i="1"/>
  <c r="G1153" i="1" s="1"/>
  <c r="E1153" i="1"/>
  <c r="D1153" i="1"/>
  <c r="F1152" i="1"/>
  <c r="G1152" i="1" s="1"/>
  <c r="E1152" i="1"/>
  <c r="D1152" i="1"/>
  <c r="F1151" i="1"/>
  <c r="G1151" i="1" s="1"/>
  <c r="E1151" i="1"/>
  <c r="D1151" i="1"/>
  <c r="F1150" i="1"/>
  <c r="G1150" i="1" s="1"/>
  <c r="E1150" i="1"/>
  <c r="D1150" i="1"/>
  <c r="F1149" i="1"/>
  <c r="G1149" i="1" s="1"/>
  <c r="E1149" i="1"/>
  <c r="D1149" i="1"/>
  <c r="F1148" i="1"/>
  <c r="G1148" i="1" s="1"/>
  <c r="E1148" i="1"/>
  <c r="D1148" i="1"/>
  <c r="F1147" i="1"/>
  <c r="G1147" i="1" s="1"/>
  <c r="E1147" i="1"/>
  <c r="D1147" i="1"/>
  <c r="F1146" i="1"/>
  <c r="G1146" i="1" s="1"/>
  <c r="E1146" i="1"/>
  <c r="D1146" i="1"/>
  <c r="F1145" i="1"/>
  <c r="G1145" i="1" s="1"/>
  <c r="E1145" i="1"/>
  <c r="D1145" i="1"/>
  <c r="F1144" i="1"/>
  <c r="G1144" i="1" s="1"/>
  <c r="E1144" i="1"/>
  <c r="D1144" i="1"/>
  <c r="F1143" i="1"/>
  <c r="G1143" i="1" s="1"/>
  <c r="E1143" i="1"/>
  <c r="D1143" i="1"/>
  <c r="F1142" i="1"/>
  <c r="G1142" i="1" s="1"/>
  <c r="E1142" i="1"/>
  <c r="D1142" i="1"/>
  <c r="F1141" i="1"/>
  <c r="G1141" i="1" s="1"/>
  <c r="E1141" i="1"/>
  <c r="D1141" i="1"/>
  <c r="F1140" i="1"/>
  <c r="G1140" i="1" s="1"/>
  <c r="E1140" i="1"/>
  <c r="D1140" i="1"/>
  <c r="F1139" i="1"/>
  <c r="G1139" i="1" s="1"/>
  <c r="E1139" i="1"/>
  <c r="D1139" i="1"/>
  <c r="F1138" i="1"/>
  <c r="G1138" i="1" s="1"/>
  <c r="E1138" i="1"/>
  <c r="D1138" i="1"/>
  <c r="F1137" i="1"/>
  <c r="G1137" i="1" s="1"/>
  <c r="E1137" i="1"/>
  <c r="D1137" i="1"/>
  <c r="F1136" i="1"/>
  <c r="G1136" i="1" s="1"/>
  <c r="E1136" i="1"/>
  <c r="D1136" i="1"/>
  <c r="F1135" i="1"/>
  <c r="G1135" i="1" s="1"/>
  <c r="E1135" i="1"/>
  <c r="D1135" i="1"/>
  <c r="F1134" i="1"/>
  <c r="G1134" i="1" s="1"/>
  <c r="E1134" i="1"/>
  <c r="D1134" i="1"/>
  <c r="F1133" i="1"/>
  <c r="G1133" i="1" s="1"/>
  <c r="E1133" i="1"/>
  <c r="D1133" i="1"/>
  <c r="F1132" i="1"/>
  <c r="G1132" i="1" s="1"/>
  <c r="E1132" i="1"/>
  <c r="D1132" i="1"/>
  <c r="F1131" i="1"/>
  <c r="G1131" i="1" s="1"/>
  <c r="E1131" i="1"/>
  <c r="D1131" i="1"/>
  <c r="F1130" i="1"/>
  <c r="G1130" i="1" s="1"/>
  <c r="E1130" i="1"/>
  <c r="D1130" i="1"/>
  <c r="F1129" i="1"/>
  <c r="G1129" i="1" s="1"/>
  <c r="E1129" i="1"/>
  <c r="D1129" i="1"/>
  <c r="F1128" i="1"/>
  <c r="G1128" i="1" s="1"/>
  <c r="E1128" i="1"/>
  <c r="D1128" i="1"/>
  <c r="F1127" i="1"/>
  <c r="G1127" i="1" s="1"/>
  <c r="E1127" i="1"/>
  <c r="D1127" i="1"/>
  <c r="F1126" i="1"/>
  <c r="G1126" i="1" s="1"/>
  <c r="E1126" i="1"/>
  <c r="D1126" i="1"/>
  <c r="F1125" i="1"/>
  <c r="G1125" i="1" s="1"/>
  <c r="E1125" i="1"/>
  <c r="D1125" i="1"/>
  <c r="F1124" i="1"/>
  <c r="G1124" i="1" s="1"/>
  <c r="E1124" i="1"/>
  <c r="D1124" i="1"/>
  <c r="F1123" i="1"/>
  <c r="G1123" i="1" s="1"/>
  <c r="E1123" i="1"/>
  <c r="D1123" i="1"/>
  <c r="F1122" i="1"/>
  <c r="G1122" i="1" s="1"/>
  <c r="E1122" i="1"/>
  <c r="D1122" i="1"/>
  <c r="F1121" i="1"/>
  <c r="G1121" i="1" s="1"/>
  <c r="E1121" i="1"/>
  <c r="D1121" i="1"/>
  <c r="F1120" i="1"/>
  <c r="G1120" i="1" s="1"/>
  <c r="E1120" i="1"/>
  <c r="D1120" i="1"/>
  <c r="F1119" i="1"/>
  <c r="G1119" i="1" s="1"/>
  <c r="E1119" i="1"/>
  <c r="D1119" i="1"/>
  <c r="F1118" i="1"/>
  <c r="G1118" i="1" s="1"/>
  <c r="E1118" i="1"/>
  <c r="D1118" i="1"/>
  <c r="F1117" i="1"/>
  <c r="G1117" i="1" s="1"/>
  <c r="E1117" i="1"/>
  <c r="D1117" i="1"/>
  <c r="F1116" i="1"/>
  <c r="G1116" i="1" s="1"/>
  <c r="E1116" i="1"/>
  <c r="D1116" i="1"/>
  <c r="F1115" i="1"/>
  <c r="G1115" i="1" s="1"/>
  <c r="E1115" i="1"/>
  <c r="D1115" i="1"/>
  <c r="F1114" i="1"/>
  <c r="G1114" i="1" s="1"/>
  <c r="E1114" i="1"/>
  <c r="D1114" i="1"/>
  <c r="F1113" i="1"/>
  <c r="G1113" i="1" s="1"/>
  <c r="E1113" i="1"/>
  <c r="D1113" i="1"/>
  <c r="F1112" i="1"/>
  <c r="G1112" i="1" s="1"/>
  <c r="E1112" i="1"/>
  <c r="D1112" i="1"/>
  <c r="F1111" i="1"/>
  <c r="G1111" i="1" s="1"/>
  <c r="E1111" i="1"/>
  <c r="D1111" i="1"/>
  <c r="F1110" i="1"/>
  <c r="G1110" i="1" s="1"/>
  <c r="E1110" i="1"/>
  <c r="D1110" i="1"/>
  <c r="F1109" i="1"/>
  <c r="G1109" i="1" s="1"/>
  <c r="E1109" i="1"/>
  <c r="D1109" i="1"/>
  <c r="F1108" i="1"/>
  <c r="G1108" i="1" s="1"/>
  <c r="E1108" i="1"/>
  <c r="D1108" i="1"/>
  <c r="F1107" i="1"/>
  <c r="G1107" i="1" s="1"/>
  <c r="E1107" i="1"/>
  <c r="D1107" i="1"/>
  <c r="F1106" i="1"/>
  <c r="G1106" i="1" s="1"/>
  <c r="E1106" i="1"/>
  <c r="D1106" i="1"/>
  <c r="F1105" i="1"/>
  <c r="G1105" i="1" s="1"/>
  <c r="E1105" i="1"/>
  <c r="D1105" i="1"/>
  <c r="F1104" i="1"/>
  <c r="G1104" i="1" s="1"/>
  <c r="E1104" i="1"/>
  <c r="D1104" i="1"/>
  <c r="F1103" i="1"/>
  <c r="G1103" i="1" s="1"/>
  <c r="E1103" i="1"/>
  <c r="D1103" i="1"/>
  <c r="F1102" i="1"/>
  <c r="G1102" i="1" s="1"/>
  <c r="E1102" i="1"/>
  <c r="D1102" i="1"/>
  <c r="F1101" i="1"/>
  <c r="G1101" i="1" s="1"/>
  <c r="E1101" i="1"/>
  <c r="D1101" i="1"/>
  <c r="F1100" i="1"/>
  <c r="G1100" i="1" s="1"/>
  <c r="E1100" i="1"/>
  <c r="D1100" i="1"/>
  <c r="F1099" i="1"/>
  <c r="G1099" i="1" s="1"/>
  <c r="E1099" i="1"/>
  <c r="D1099" i="1"/>
  <c r="F1098" i="1"/>
  <c r="G1098" i="1" s="1"/>
  <c r="E1098" i="1"/>
  <c r="D1098" i="1"/>
  <c r="F1097" i="1"/>
  <c r="G1097" i="1" s="1"/>
  <c r="E1097" i="1"/>
  <c r="D1097" i="1"/>
  <c r="F1096" i="1"/>
  <c r="G1096" i="1" s="1"/>
  <c r="E1096" i="1"/>
  <c r="D1096" i="1"/>
  <c r="F1095" i="1"/>
  <c r="G1095" i="1" s="1"/>
  <c r="E1095" i="1"/>
  <c r="D1095" i="1"/>
  <c r="F1094" i="1"/>
  <c r="G1094" i="1" s="1"/>
  <c r="E1094" i="1"/>
  <c r="D1094" i="1"/>
  <c r="F1093" i="1"/>
  <c r="G1093" i="1" s="1"/>
  <c r="E1093" i="1"/>
  <c r="D1093" i="1"/>
  <c r="F1092" i="1"/>
  <c r="G1092" i="1" s="1"/>
  <c r="E1092" i="1"/>
  <c r="D1092" i="1"/>
  <c r="F1091" i="1"/>
  <c r="G1091" i="1" s="1"/>
  <c r="E1091" i="1"/>
  <c r="D1091" i="1"/>
  <c r="F1090" i="1"/>
  <c r="G1090" i="1" s="1"/>
  <c r="E1090" i="1"/>
  <c r="D1090" i="1"/>
  <c r="F1089" i="1"/>
  <c r="G1089" i="1" s="1"/>
  <c r="E1089" i="1"/>
  <c r="D1089" i="1"/>
  <c r="F1088" i="1"/>
  <c r="G1088" i="1" s="1"/>
  <c r="E1088" i="1"/>
  <c r="D1088" i="1"/>
  <c r="F1087" i="1"/>
  <c r="G1087" i="1" s="1"/>
  <c r="E1087" i="1"/>
  <c r="D1087" i="1"/>
  <c r="F1086" i="1"/>
  <c r="G1086" i="1" s="1"/>
  <c r="E1086" i="1"/>
  <c r="D1086" i="1"/>
  <c r="F1085" i="1"/>
  <c r="G1085" i="1" s="1"/>
  <c r="E1085" i="1"/>
  <c r="D1085" i="1"/>
  <c r="F1084" i="1"/>
  <c r="G1084" i="1" s="1"/>
  <c r="E1084" i="1"/>
  <c r="D1084" i="1"/>
  <c r="F1083" i="1"/>
  <c r="G1083" i="1" s="1"/>
  <c r="E1083" i="1"/>
  <c r="D1083" i="1"/>
  <c r="F1082" i="1"/>
  <c r="G1082" i="1" s="1"/>
  <c r="E1082" i="1"/>
  <c r="D1082" i="1"/>
  <c r="F1081" i="1"/>
  <c r="G1081" i="1" s="1"/>
  <c r="E1081" i="1"/>
  <c r="D1081" i="1"/>
  <c r="F1080" i="1"/>
  <c r="G1080" i="1" s="1"/>
  <c r="E1080" i="1"/>
  <c r="D1080" i="1"/>
  <c r="F1079" i="1"/>
  <c r="G1079" i="1" s="1"/>
  <c r="E1079" i="1"/>
  <c r="D1079" i="1"/>
  <c r="F1078" i="1"/>
  <c r="G1078" i="1" s="1"/>
  <c r="E1078" i="1"/>
  <c r="D1078" i="1"/>
  <c r="F1077" i="1"/>
  <c r="G1077" i="1" s="1"/>
  <c r="E1077" i="1"/>
  <c r="D1077" i="1"/>
  <c r="F1076" i="1"/>
  <c r="G1076" i="1" s="1"/>
  <c r="E1076" i="1"/>
  <c r="D1076" i="1"/>
  <c r="F1075" i="1"/>
  <c r="G1075" i="1" s="1"/>
  <c r="E1075" i="1"/>
  <c r="D1075" i="1"/>
  <c r="F1074" i="1"/>
  <c r="G1074" i="1" s="1"/>
  <c r="E1074" i="1"/>
  <c r="D1074" i="1"/>
  <c r="F1073" i="1"/>
  <c r="G1073" i="1" s="1"/>
  <c r="E1073" i="1"/>
  <c r="D1073" i="1"/>
  <c r="F1072" i="1"/>
  <c r="G1072" i="1" s="1"/>
  <c r="E1072" i="1"/>
  <c r="D1072" i="1"/>
  <c r="F1071" i="1"/>
  <c r="G1071" i="1" s="1"/>
  <c r="E1071" i="1"/>
  <c r="D1071" i="1"/>
  <c r="F1070" i="1"/>
  <c r="G1070" i="1" s="1"/>
  <c r="E1070" i="1"/>
  <c r="D1070" i="1"/>
  <c r="F1069" i="1"/>
  <c r="G1069" i="1" s="1"/>
  <c r="E1069" i="1"/>
  <c r="D1069" i="1"/>
  <c r="F1068" i="1"/>
  <c r="G1068" i="1" s="1"/>
  <c r="E1068" i="1"/>
  <c r="D1068" i="1"/>
  <c r="F1067" i="1"/>
  <c r="G1067" i="1" s="1"/>
  <c r="E1067" i="1"/>
  <c r="D1067" i="1"/>
  <c r="F1066" i="1"/>
  <c r="G1066" i="1" s="1"/>
  <c r="E1066" i="1"/>
  <c r="D1066" i="1"/>
  <c r="F1065" i="1"/>
  <c r="G1065" i="1" s="1"/>
  <c r="E1065" i="1"/>
  <c r="D1065" i="1"/>
  <c r="F1064" i="1"/>
  <c r="G1064" i="1" s="1"/>
  <c r="E1064" i="1"/>
  <c r="D1064" i="1"/>
  <c r="F1063" i="1"/>
  <c r="G1063" i="1" s="1"/>
  <c r="E1063" i="1"/>
  <c r="D1063" i="1"/>
  <c r="F1062" i="1"/>
  <c r="G1062" i="1" s="1"/>
  <c r="E1062" i="1"/>
  <c r="D1062" i="1"/>
  <c r="F1061" i="1"/>
  <c r="G1061" i="1" s="1"/>
  <c r="E1061" i="1"/>
  <c r="D1061" i="1"/>
  <c r="F1060" i="1"/>
  <c r="G1060" i="1" s="1"/>
  <c r="E1060" i="1"/>
  <c r="D1060" i="1"/>
  <c r="F1059" i="1"/>
  <c r="G1059" i="1" s="1"/>
  <c r="E1059" i="1"/>
  <c r="D1059" i="1"/>
  <c r="F1058" i="1"/>
  <c r="G1058" i="1" s="1"/>
  <c r="E1058" i="1"/>
  <c r="D1058" i="1"/>
  <c r="F1057" i="1"/>
  <c r="G1057" i="1" s="1"/>
  <c r="E1057" i="1"/>
  <c r="D1057" i="1"/>
  <c r="F1056" i="1"/>
  <c r="G1056" i="1" s="1"/>
  <c r="E1056" i="1"/>
  <c r="D1056" i="1"/>
  <c r="F1055" i="1"/>
  <c r="G1055" i="1" s="1"/>
  <c r="E1055" i="1"/>
  <c r="D1055" i="1"/>
  <c r="F1054" i="1"/>
  <c r="G1054" i="1" s="1"/>
  <c r="E1054" i="1"/>
  <c r="D1054" i="1"/>
  <c r="F1053" i="1"/>
  <c r="G1053" i="1" s="1"/>
  <c r="E1053" i="1"/>
  <c r="D1053" i="1"/>
  <c r="F1052" i="1"/>
  <c r="G1052" i="1" s="1"/>
  <c r="E1052" i="1"/>
  <c r="D1052" i="1"/>
  <c r="F1051" i="1"/>
  <c r="G1051" i="1" s="1"/>
  <c r="E1051" i="1"/>
  <c r="D1051" i="1"/>
  <c r="F1050" i="1"/>
  <c r="G1050" i="1" s="1"/>
  <c r="E1050" i="1"/>
  <c r="D1050" i="1"/>
  <c r="F1049" i="1"/>
  <c r="G1049" i="1" s="1"/>
  <c r="E1049" i="1"/>
  <c r="D1049" i="1"/>
  <c r="F1048" i="1"/>
  <c r="G1048" i="1" s="1"/>
  <c r="E1048" i="1"/>
  <c r="D1048" i="1"/>
  <c r="F1047" i="1"/>
  <c r="G1047" i="1" s="1"/>
  <c r="E1047" i="1"/>
  <c r="D1047" i="1"/>
  <c r="F1046" i="1"/>
  <c r="G1046" i="1" s="1"/>
  <c r="E1046" i="1"/>
  <c r="D1046" i="1"/>
  <c r="F1045" i="1"/>
  <c r="G1045" i="1" s="1"/>
  <c r="E1045" i="1"/>
  <c r="D1045" i="1"/>
  <c r="F1044" i="1"/>
  <c r="G1044" i="1" s="1"/>
  <c r="E1044" i="1"/>
  <c r="D1044" i="1"/>
  <c r="F1043" i="1"/>
  <c r="G1043" i="1" s="1"/>
  <c r="E1043" i="1"/>
  <c r="D1043" i="1"/>
  <c r="F1042" i="1"/>
  <c r="G1042" i="1" s="1"/>
  <c r="E1042" i="1"/>
  <c r="D1042" i="1"/>
  <c r="F1041" i="1"/>
  <c r="G1041" i="1" s="1"/>
  <c r="E1041" i="1"/>
  <c r="D1041" i="1"/>
  <c r="F1040" i="1"/>
  <c r="G1040" i="1" s="1"/>
  <c r="E1040" i="1"/>
  <c r="D1040" i="1"/>
  <c r="F1039" i="1"/>
  <c r="G1039" i="1" s="1"/>
  <c r="E1039" i="1"/>
  <c r="D1039" i="1"/>
  <c r="F1038" i="1"/>
  <c r="G1038" i="1" s="1"/>
  <c r="E1038" i="1"/>
  <c r="D1038" i="1"/>
  <c r="F1037" i="1"/>
  <c r="G1037" i="1" s="1"/>
  <c r="E1037" i="1"/>
  <c r="D1037" i="1"/>
  <c r="F1036" i="1"/>
  <c r="G1036" i="1" s="1"/>
  <c r="E1036" i="1"/>
  <c r="D1036" i="1"/>
  <c r="F1035" i="1"/>
  <c r="G1035" i="1" s="1"/>
  <c r="E1035" i="1"/>
  <c r="D1035" i="1"/>
  <c r="F1034" i="1"/>
  <c r="G1034" i="1" s="1"/>
  <c r="E1034" i="1"/>
  <c r="D1034" i="1"/>
  <c r="F1033" i="1"/>
  <c r="G1033" i="1" s="1"/>
  <c r="E1033" i="1"/>
  <c r="D1033" i="1"/>
  <c r="F1032" i="1"/>
  <c r="G1032" i="1" s="1"/>
  <c r="E1032" i="1"/>
  <c r="D1032" i="1"/>
  <c r="F1031" i="1"/>
  <c r="G1031" i="1" s="1"/>
  <c r="E1031" i="1"/>
  <c r="D1031" i="1"/>
  <c r="F1030" i="1"/>
  <c r="G1030" i="1" s="1"/>
  <c r="E1030" i="1"/>
  <c r="D1030" i="1"/>
  <c r="F1029" i="1"/>
  <c r="G1029" i="1" s="1"/>
  <c r="E1029" i="1"/>
  <c r="D1029" i="1"/>
  <c r="F1028" i="1"/>
  <c r="G1028" i="1" s="1"/>
  <c r="E1028" i="1"/>
  <c r="D1028" i="1"/>
  <c r="F1027" i="1"/>
  <c r="G1027" i="1" s="1"/>
  <c r="E1027" i="1"/>
  <c r="D1027" i="1"/>
  <c r="F1026" i="1"/>
  <c r="G1026" i="1" s="1"/>
  <c r="E1026" i="1"/>
  <c r="D1026" i="1"/>
  <c r="F1025" i="1"/>
  <c r="G1025" i="1" s="1"/>
  <c r="E1025" i="1"/>
  <c r="D1025" i="1"/>
  <c r="F1024" i="1"/>
  <c r="G1024" i="1" s="1"/>
  <c r="E1024" i="1"/>
  <c r="D1024" i="1"/>
  <c r="F1023" i="1"/>
  <c r="G1023" i="1" s="1"/>
  <c r="E1023" i="1"/>
  <c r="D1023" i="1"/>
  <c r="F1022" i="1"/>
  <c r="G1022" i="1" s="1"/>
  <c r="E1022" i="1"/>
  <c r="D1022" i="1"/>
  <c r="F1021" i="1"/>
  <c r="G1021" i="1" s="1"/>
  <c r="E1021" i="1"/>
  <c r="D1021" i="1"/>
  <c r="F1020" i="1"/>
  <c r="G1020" i="1" s="1"/>
  <c r="E1020" i="1"/>
  <c r="D1020" i="1"/>
  <c r="F1019" i="1"/>
  <c r="G1019" i="1" s="1"/>
  <c r="E1019" i="1"/>
  <c r="D1019" i="1"/>
  <c r="F1018" i="1"/>
  <c r="G1018" i="1" s="1"/>
  <c r="E1018" i="1"/>
  <c r="D1018" i="1"/>
  <c r="F1017" i="1"/>
  <c r="G1017" i="1" s="1"/>
  <c r="E1017" i="1"/>
  <c r="D1017" i="1"/>
  <c r="F1016" i="1"/>
  <c r="G1016" i="1" s="1"/>
  <c r="E1016" i="1"/>
  <c r="D1016" i="1"/>
  <c r="F1015" i="1"/>
  <c r="G1015" i="1" s="1"/>
  <c r="E1015" i="1"/>
  <c r="D1015" i="1"/>
  <c r="F1014" i="1"/>
  <c r="G1014" i="1" s="1"/>
  <c r="E1014" i="1"/>
  <c r="D1014" i="1"/>
  <c r="F1013" i="1"/>
  <c r="G1013" i="1" s="1"/>
  <c r="E1013" i="1"/>
  <c r="D1013" i="1"/>
  <c r="F1012" i="1"/>
  <c r="G1012" i="1" s="1"/>
  <c r="E1012" i="1"/>
  <c r="D1012" i="1"/>
  <c r="F1011" i="1"/>
  <c r="G1011" i="1" s="1"/>
  <c r="E1011" i="1"/>
  <c r="D1011" i="1"/>
  <c r="F1010" i="1"/>
  <c r="G1010" i="1" s="1"/>
  <c r="E1010" i="1"/>
  <c r="D1010" i="1"/>
  <c r="F1009" i="1"/>
  <c r="G1009" i="1" s="1"/>
  <c r="E1009" i="1"/>
  <c r="D1009" i="1"/>
  <c r="F1008" i="1"/>
  <c r="G1008" i="1" s="1"/>
  <c r="E1008" i="1"/>
  <c r="D1008" i="1"/>
  <c r="F1007" i="1"/>
  <c r="G1007" i="1" s="1"/>
  <c r="E1007" i="1"/>
  <c r="D1007" i="1"/>
  <c r="F1006" i="1"/>
  <c r="G1006" i="1" s="1"/>
  <c r="E1006" i="1"/>
  <c r="D1006" i="1"/>
  <c r="F1005" i="1"/>
  <c r="G1005" i="1" s="1"/>
  <c r="E1005" i="1"/>
  <c r="D1005" i="1"/>
  <c r="F1004" i="1"/>
  <c r="G1004" i="1" s="1"/>
  <c r="E1004" i="1"/>
  <c r="D1004" i="1"/>
  <c r="F1003" i="1"/>
  <c r="G1003" i="1" s="1"/>
  <c r="E1003" i="1"/>
  <c r="D1003" i="1"/>
  <c r="F1002" i="1"/>
  <c r="G1002" i="1" s="1"/>
  <c r="E1002" i="1"/>
  <c r="D1002" i="1"/>
  <c r="F1001" i="1"/>
  <c r="G1001" i="1" s="1"/>
  <c r="E1001" i="1"/>
  <c r="D1001" i="1"/>
  <c r="F1000" i="1"/>
  <c r="G1000" i="1" s="1"/>
  <c r="E1000" i="1"/>
  <c r="D1000" i="1"/>
  <c r="F999" i="1"/>
  <c r="G999" i="1" s="1"/>
  <c r="E999" i="1"/>
  <c r="D999" i="1"/>
  <c r="F998" i="1"/>
  <c r="G998" i="1" s="1"/>
  <c r="E998" i="1"/>
  <c r="D998" i="1"/>
  <c r="F997" i="1"/>
  <c r="G997" i="1" s="1"/>
  <c r="E997" i="1"/>
  <c r="D997" i="1"/>
  <c r="F996" i="1"/>
  <c r="G996" i="1" s="1"/>
  <c r="E996" i="1"/>
  <c r="D996" i="1"/>
  <c r="F995" i="1"/>
  <c r="G995" i="1" s="1"/>
  <c r="E995" i="1"/>
  <c r="D995" i="1"/>
  <c r="F994" i="1"/>
  <c r="G994" i="1" s="1"/>
  <c r="E994" i="1"/>
  <c r="D994" i="1"/>
  <c r="F993" i="1"/>
  <c r="G993" i="1" s="1"/>
  <c r="E993" i="1"/>
  <c r="D993" i="1"/>
  <c r="F992" i="1"/>
  <c r="G992" i="1" s="1"/>
  <c r="E992" i="1"/>
  <c r="D992" i="1"/>
  <c r="F991" i="1"/>
  <c r="G991" i="1" s="1"/>
  <c r="E991" i="1"/>
  <c r="D991" i="1"/>
  <c r="F990" i="1"/>
  <c r="G990" i="1" s="1"/>
  <c r="E990" i="1"/>
  <c r="D990" i="1"/>
  <c r="F989" i="1"/>
  <c r="G989" i="1" s="1"/>
  <c r="E989" i="1"/>
  <c r="D989" i="1"/>
  <c r="F988" i="1"/>
  <c r="G988" i="1" s="1"/>
  <c r="E988" i="1"/>
  <c r="D988" i="1"/>
  <c r="F987" i="1"/>
  <c r="G987" i="1" s="1"/>
  <c r="E987" i="1"/>
  <c r="D987" i="1"/>
  <c r="F986" i="1"/>
  <c r="G986" i="1" s="1"/>
  <c r="E986" i="1"/>
  <c r="D986" i="1"/>
  <c r="F985" i="1"/>
  <c r="G985" i="1" s="1"/>
  <c r="E985" i="1"/>
  <c r="D985" i="1"/>
  <c r="F984" i="1"/>
  <c r="G984" i="1" s="1"/>
  <c r="E984" i="1"/>
  <c r="D984" i="1"/>
  <c r="F983" i="1"/>
  <c r="G983" i="1" s="1"/>
  <c r="E983" i="1"/>
  <c r="D983" i="1"/>
  <c r="F982" i="1"/>
  <c r="G982" i="1" s="1"/>
  <c r="E982" i="1"/>
  <c r="D982" i="1"/>
  <c r="F981" i="1"/>
  <c r="G981" i="1" s="1"/>
  <c r="E981" i="1"/>
  <c r="D981" i="1"/>
  <c r="F980" i="1"/>
  <c r="G980" i="1" s="1"/>
  <c r="E980" i="1"/>
  <c r="D980" i="1"/>
  <c r="F979" i="1"/>
  <c r="G979" i="1" s="1"/>
  <c r="E979" i="1"/>
  <c r="D979" i="1"/>
  <c r="F978" i="1"/>
  <c r="G978" i="1" s="1"/>
  <c r="E978" i="1"/>
  <c r="D978" i="1"/>
  <c r="F977" i="1"/>
  <c r="G977" i="1" s="1"/>
  <c r="E977" i="1"/>
  <c r="D977" i="1"/>
  <c r="F976" i="1"/>
  <c r="G976" i="1" s="1"/>
  <c r="E976" i="1"/>
  <c r="D976" i="1"/>
  <c r="F975" i="1"/>
  <c r="G975" i="1" s="1"/>
  <c r="E975" i="1"/>
  <c r="D975" i="1"/>
  <c r="F974" i="1"/>
  <c r="G974" i="1" s="1"/>
  <c r="E974" i="1"/>
  <c r="D974" i="1"/>
  <c r="F973" i="1"/>
  <c r="G973" i="1" s="1"/>
  <c r="E973" i="1"/>
  <c r="D973" i="1"/>
  <c r="F972" i="1"/>
  <c r="G972" i="1" s="1"/>
  <c r="E972" i="1"/>
  <c r="D972" i="1"/>
  <c r="F971" i="1"/>
  <c r="G971" i="1" s="1"/>
  <c r="E971" i="1"/>
  <c r="D971" i="1"/>
  <c r="F970" i="1"/>
  <c r="G970" i="1" s="1"/>
  <c r="E970" i="1"/>
  <c r="D970" i="1"/>
  <c r="F969" i="1"/>
  <c r="G969" i="1" s="1"/>
  <c r="E969" i="1"/>
  <c r="D969" i="1"/>
  <c r="F968" i="1"/>
  <c r="G968" i="1" s="1"/>
  <c r="E968" i="1"/>
  <c r="D968" i="1"/>
  <c r="F967" i="1"/>
  <c r="G967" i="1" s="1"/>
  <c r="E967" i="1"/>
  <c r="D967" i="1"/>
  <c r="F966" i="1"/>
  <c r="G966" i="1" s="1"/>
  <c r="E966" i="1"/>
  <c r="D966" i="1"/>
  <c r="F965" i="1"/>
  <c r="G965" i="1" s="1"/>
  <c r="E965" i="1"/>
  <c r="D965" i="1"/>
  <c r="F964" i="1"/>
  <c r="G964" i="1" s="1"/>
  <c r="E964" i="1"/>
  <c r="D964" i="1"/>
  <c r="F963" i="1"/>
  <c r="G963" i="1" s="1"/>
  <c r="E963" i="1"/>
  <c r="D963" i="1"/>
  <c r="F962" i="1"/>
  <c r="G962" i="1" s="1"/>
  <c r="E962" i="1"/>
  <c r="D962" i="1"/>
  <c r="F961" i="1"/>
  <c r="G961" i="1" s="1"/>
  <c r="E961" i="1"/>
  <c r="D961" i="1"/>
  <c r="F960" i="1"/>
  <c r="G960" i="1" s="1"/>
  <c r="E960" i="1"/>
  <c r="D960" i="1"/>
  <c r="F959" i="1"/>
  <c r="G959" i="1" s="1"/>
  <c r="E959" i="1"/>
  <c r="D959" i="1"/>
  <c r="F958" i="1"/>
  <c r="G958" i="1" s="1"/>
  <c r="E958" i="1"/>
  <c r="D958" i="1"/>
  <c r="F957" i="1"/>
  <c r="G957" i="1" s="1"/>
  <c r="E957" i="1"/>
  <c r="D957" i="1"/>
  <c r="F956" i="1"/>
  <c r="G956" i="1" s="1"/>
  <c r="E956" i="1"/>
  <c r="D956" i="1"/>
  <c r="F955" i="1"/>
  <c r="G955" i="1" s="1"/>
  <c r="E955" i="1"/>
  <c r="D955" i="1"/>
  <c r="F954" i="1"/>
  <c r="G954" i="1" s="1"/>
  <c r="E954" i="1"/>
  <c r="D954" i="1"/>
  <c r="F953" i="1"/>
  <c r="G953" i="1" s="1"/>
  <c r="E953" i="1"/>
  <c r="D953" i="1"/>
  <c r="F952" i="1"/>
  <c r="G952" i="1" s="1"/>
  <c r="E952" i="1"/>
  <c r="D952" i="1"/>
  <c r="F951" i="1"/>
  <c r="G951" i="1" s="1"/>
  <c r="E951" i="1"/>
  <c r="D951" i="1"/>
  <c r="F950" i="1"/>
  <c r="G950" i="1" s="1"/>
  <c r="E950" i="1"/>
  <c r="D950" i="1"/>
  <c r="F949" i="1"/>
  <c r="G949" i="1" s="1"/>
  <c r="E949" i="1"/>
  <c r="D949" i="1"/>
  <c r="F948" i="1"/>
  <c r="G948" i="1" s="1"/>
  <c r="E948" i="1"/>
  <c r="D948" i="1"/>
  <c r="F947" i="1"/>
  <c r="G947" i="1" s="1"/>
  <c r="E947" i="1"/>
  <c r="D947" i="1"/>
  <c r="F946" i="1"/>
  <c r="G946" i="1" s="1"/>
  <c r="E946" i="1"/>
  <c r="D946" i="1"/>
  <c r="F945" i="1"/>
  <c r="G945" i="1" s="1"/>
  <c r="E945" i="1"/>
  <c r="D945" i="1"/>
  <c r="F944" i="1"/>
  <c r="G944" i="1" s="1"/>
  <c r="E944" i="1"/>
  <c r="D944" i="1"/>
  <c r="F943" i="1"/>
  <c r="G943" i="1" s="1"/>
  <c r="E943" i="1"/>
  <c r="D943" i="1"/>
  <c r="F942" i="1"/>
  <c r="G942" i="1" s="1"/>
  <c r="E942" i="1"/>
  <c r="D942" i="1"/>
  <c r="F941" i="1"/>
  <c r="G941" i="1" s="1"/>
  <c r="E941" i="1"/>
  <c r="D941" i="1"/>
  <c r="F940" i="1"/>
  <c r="G940" i="1" s="1"/>
  <c r="E940" i="1"/>
  <c r="D940" i="1"/>
  <c r="F939" i="1"/>
  <c r="G939" i="1" s="1"/>
  <c r="E939" i="1"/>
  <c r="D939" i="1"/>
  <c r="F938" i="1"/>
  <c r="G938" i="1" s="1"/>
  <c r="E938" i="1"/>
  <c r="D938" i="1"/>
  <c r="F937" i="1"/>
  <c r="G937" i="1" s="1"/>
  <c r="E937" i="1"/>
  <c r="D937" i="1"/>
  <c r="F936" i="1"/>
  <c r="G936" i="1" s="1"/>
  <c r="E936" i="1"/>
  <c r="D936" i="1"/>
  <c r="F935" i="1"/>
  <c r="G935" i="1" s="1"/>
  <c r="E935" i="1"/>
  <c r="D935" i="1"/>
  <c r="F934" i="1"/>
  <c r="G934" i="1" s="1"/>
  <c r="E934" i="1"/>
  <c r="D934" i="1"/>
  <c r="F933" i="1"/>
  <c r="G933" i="1" s="1"/>
  <c r="E933" i="1"/>
  <c r="D933" i="1"/>
  <c r="F932" i="1"/>
  <c r="G932" i="1" s="1"/>
  <c r="E932" i="1"/>
  <c r="D932" i="1"/>
  <c r="F931" i="1"/>
  <c r="G931" i="1" s="1"/>
  <c r="E931" i="1"/>
  <c r="D931" i="1"/>
  <c r="F930" i="1"/>
  <c r="G930" i="1" s="1"/>
  <c r="E930" i="1"/>
  <c r="D930" i="1"/>
  <c r="F929" i="1"/>
  <c r="G929" i="1" s="1"/>
  <c r="E929" i="1"/>
  <c r="D929" i="1"/>
  <c r="F928" i="1"/>
  <c r="G928" i="1" s="1"/>
  <c r="E928" i="1"/>
  <c r="D928" i="1"/>
  <c r="F927" i="1"/>
  <c r="G927" i="1" s="1"/>
  <c r="E927" i="1"/>
  <c r="D927" i="1"/>
  <c r="F926" i="1"/>
  <c r="G926" i="1" s="1"/>
  <c r="E926" i="1"/>
  <c r="D926" i="1"/>
  <c r="F925" i="1"/>
  <c r="G925" i="1" s="1"/>
  <c r="E925" i="1"/>
  <c r="D925" i="1"/>
  <c r="F924" i="1"/>
  <c r="G924" i="1" s="1"/>
  <c r="E924" i="1"/>
  <c r="D924" i="1"/>
  <c r="F923" i="1"/>
  <c r="G923" i="1" s="1"/>
  <c r="E923" i="1"/>
  <c r="D923" i="1"/>
  <c r="F922" i="1"/>
  <c r="G922" i="1" s="1"/>
  <c r="E922" i="1"/>
  <c r="D922" i="1"/>
  <c r="F921" i="1"/>
  <c r="G921" i="1" s="1"/>
  <c r="E921" i="1"/>
  <c r="D921" i="1"/>
  <c r="F920" i="1"/>
  <c r="G920" i="1" s="1"/>
  <c r="E920" i="1"/>
  <c r="D920" i="1"/>
  <c r="F919" i="1"/>
  <c r="G919" i="1" s="1"/>
  <c r="E919" i="1"/>
  <c r="D919" i="1"/>
  <c r="F918" i="1"/>
  <c r="G918" i="1" s="1"/>
  <c r="E918" i="1"/>
  <c r="D918" i="1"/>
  <c r="F917" i="1"/>
  <c r="G917" i="1" s="1"/>
  <c r="E917" i="1"/>
  <c r="D917" i="1"/>
  <c r="F916" i="1"/>
  <c r="G916" i="1" s="1"/>
  <c r="E916" i="1"/>
  <c r="D916" i="1"/>
  <c r="F915" i="1"/>
  <c r="G915" i="1" s="1"/>
  <c r="E915" i="1"/>
  <c r="D915" i="1"/>
  <c r="F914" i="1"/>
  <c r="G914" i="1" s="1"/>
  <c r="E914" i="1"/>
  <c r="D914" i="1"/>
  <c r="F913" i="1"/>
  <c r="G913" i="1" s="1"/>
  <c r="E913" i="1"/>
  <c r="D913" i="1"/>
  <c r="F912" i="1"/>
  <c r="G912" i="1" s="1"/>
  <c r="E912" i="1"/>
  <c r="D912" i="1"/>
  <c r="F911" i="1"/>
  <c r="G911" i="1" s="1"/>
  <c r="E911" i="1"/>
  <c r="D911" i="1"/>
  <c r="F910" i="1"/>
  <c r="G910" i="1" s="1"/>
  <c r="E910" i="1"/>
  <c r="D910" i="1"/>
  <c r="F909" i="1"/>
  <c r="G909" i="1" s="1"/>
  <c r="E909" i="1"/>
  <c r="D909" i="1"/>
  <c r="F908" i="1"/>
  <c r="G908" i="1" s="1"/>
  <c r="E908" i="1"/>
  <c r="D908" i="1"/>
  <c r="F907" i="1"/>
  <c r="G907" i="1" s="1"/>
  <c r="E907" i="1"/>
  <c r="D907" i="1"/>
  <c r="F906" i="1"/>
  <c r="G906" i="1" s="1"/>
  <c r="E906" i="1"/>
  <c r="D906" i="1"/>
  <c r="F905" i="1"/>
  <c r="G905" i="1" s="1"/>
  <c r="E905" i="1"/>
  <c r="D905" i="1"/>
  <c r="F904" i="1"/>
  <c r="G904" i="1" s="1"/>
  <c r="E904" i="1"/>
  <c r="D904" i="1"/>
  <c r="F903" i="1"/>
  <c r="G903" i="1" s="1"/>
  <c r="E903" i="1"/>
  <c r="D903" i="1"/>
  <c r="F902" i="1"/>
  <c r="G902" i="1" s="1"/>
  <c r="E902" i="1"/>
  <c r="D902" i="1"/>
  <c r="F901" i="1"/>
  <c r="G901" i="1" s="1"/>
  <c r="E901" i="1"/>
  <c r="D901" i="1"/>
  <c r="F900" i="1"/>
  <c r="G900" i="1" s="1"/>
  <c r="E900" i="1"/>
  <c r="D900" i="1"/>
  <c r="F899" i="1"/>
  <c r="G899" i="1" s="1"/>
  <c r="E899" i="1"/>
  <c r="D899" i="1"/>
  <c r="F898" i="1"/>
  <c r="G898" i="1" s="1"/>
  <c r="E898" i="1"/>
  <c r="D898" i="1"/>
  <c r="F897" i="1"/>
  <c r="G897" i="1" s="1"/>
  <c r="E897" i="1"/>
  <c r="D897" i="1"/>
  <c r="F896" i="1"/>
  <c r="G896" i="1" s="1"/>
  <c r="E896" i="1"/>
  <c r="D896" i="1"/>
  <c r="F895" i="1"/>
  <c r="G895" i="1" s="1"/>
  <c r="E895" i="1"/>
  <c r="D895" i="1"/>
  <c r="F894" i="1"/>
  <c r="G894" i="1" s="1"/>
  <c r="E894" i="1"/>
  <c r="D894" i="1"/>
  <c r="F893" i="1"/>
  <c r="G893" i="1" s="1"/>
  <c r="E893" i="1"/>
  <c r="D893" i="1"/>
  <c r="F892" i="1"/>
  <c r="G892" i="1" s="1"/>
  <c r="E892" i="1"/>
  <c r="D892" i="1"/>
  <c r="F891" i="1"/>
  <c r="G891" i="1" s="1"/>
  <c r="E891" i="1"/>
  <c r="D891" i="1"/>
  <c r="F890" i="1"/>
  <c r="G890" i="1" s="1"/>
  <c r="E890" i="1"/>
  <c r="D890" i="1"/>
  <c r="F889" i="1"/>
  <c r="G889" i="1" s="1"/>
  <c r="E889" i="1"/>
  <c r="D889" i="1"/>
  <c r="F888" i="1"/>
  <c r="G888" i="1" s="1"/>
  <c r="E888" i="1"/>
  <c r="D888" i="1"/>
  <c r="F887" i="1"/>
  <c r="G887" i="1" s="1"/>
  <c r="E887" i="1"/>
  <c r="D887" i="1"/>
  <c r="F886" i="1"/>
  <c r="G886" i="1" s="1"/>
  <c r="E886" i="1"/>
  <c r="D886" i="1"/>
  <c r="F885" i="1"/>
  <c r="G885" i="1" s="1"/>
  <c r="E885" i="1"/>
  <c r="D885" i="1"/>
  <c r="F884" i="1"/>
  <c r="G884" i="1" s="1"/>
  <c r="E884" i="1"/>
  <c r="D884" i="1"/>
  <c r="F883" i="1"/>
  <c r="G883" i="1" s="1"/>
  <c r="E883" i="1"/>
  <c r="D883" i="1"/>
  <c r="F882" i="1"/>
  <c r="G882" i="1" s="1"/>
  <c r="E882" i="1"/>
  <c r="D882" i="1"/>
  <c r="F881" i="1"/>
  <c r="G881" i="1" s="1"/>
  <c r="E881" i="1"/>
  <c r="D881" i="1"/>
  <c r="F880" i="1"/>
  <c r="G880" i="1" s="1"/>
  <c r="E880" i="1"/>
  <c r="D880" i="1"/>
  <c r="F879" i="1"/>
  <c r="G879" i="1" s="1"/>
  <c r="E879" i="1"/>
  <c r="D879" i="1"/>
  <c r="F878" i="1"/>
  <c r="G878" i="1" s="1"/>
  <c r="E878" i="1"/>
  <c r="D878" i="1"/>
  <c r="F877" i="1"/>
  <c r="G877" i="1" s="1"/>
  <c r="E877" i="1"/>
  <c r="D877" i="1"/>
  <c r="F876" i="1"/>
  <c r="G876" i="1" s="1"/>
  <c r="E876" i="1"/>
  <c r="D876" i="1"/>
  <c r="F875" i="1"/>
  <c r="G875" i="1" s="1"/>
  <c r="E875" i="1"/>
  <c r="D875" i="1"/>
  <c r="F874" i="1"/>
  <c r="G874" i="1" s="1"/>
  <c r="E874" i="1"/>
  <c r="D874" i="1"/>
  <c r="F873" i="1"/>
  <c r="G873" i="1" s="1"/>
  <c r="E873" i="1"/>
  <c r="D873" i="1"/>
  <c r="F872" i="1"/>
  <c r="G872" i="1" s="1"/>
  <c r="E872" i="1"/>
  <c r="D872" i="1"/>
  <c r="F871" i="1"/>
  <c r="G871" i="1" s="1"/>
  <c r="E871" i="1"/>
  <c r="D871" i="1"/>
  <c r="F870" i="1"/>
  <c r="G870" i="1" s="1"/>
  <c r="E870" i="1"/>
  <c r="D870" i="1"/>
  <c r="F869" i="1"/>
  <c r="G869" i="1" s="1"/>
  <c r="E869" i="1"/>
  <c r="D869" i="1"/>
  <c r="F868" i="1"/>
  <c r="G868" i="1" s="1"/>
  <c r="E868" i="1"/>
  <c r="D868" i="1"/>
  <c r="F867" i="1"/>
  <c r="G867" i="1" s="1"/>
  <c r="E867" i="1"/>
  <c r="D867" i="1"/>
  <c r="F866" i="1"/>
  <c r="G866" i="1" s="1"/>
  <c r="E866" i="1"/>
  <c r="D866" i="1"/>
  <c r="F865" i="1"/>
  <c r="G865" i="1" s="1"/>
  <c r="E865" i="1"/>
  <c r="D865" i="1"/>
  <c r="F864" i="1"/>
  <c r="G864" i="1" s="1"/>
  <c r="E864" i="1"/>
  <c r="D864" i="1"/>
  <c r="F863" i="1"/>
  <c r="G863" i="1" s="1"/>
  <c r="E863" i="1"/>
  <c r="D863" i="1"/>
  <c r="F862" i="1"/>
  <c r="G862" i="1" s="1"/>
  <c r="E862" i="1"/>
  <c r="D862" i="1"/>
  <c r="F861" i="1"/>
  <c r="G861" i="1" s="1"/>
  <c r="E861" i="1"/>
  <c r="D861" i="1"/>
  <c r="F860" i="1"/>
  <c r="G860" i="1" s="1"/>
  <c r="E860" i="1"/>
  <c r="D860" i="1"/>
  <c r="F859" i="1"/>
  <c r="G859" i="1" s="1"/>
  <c r="E859" i="1"/>
  <c r="D859" i="1"/>
  <c r="F858" i="1"/>
  <c r="G858" i="1" s="1"/>
  <c r="E858" i="1"/>
  <c r="D858" i="1"/>
  <c r="F857" i="1"/>
  <c r="G857" i="1" s="1"/>
  <c r="E857" i="1"/>
  <c r="D857" i="1"/>
  <c r="F856" i="1"/>
  <c r="G856" i="1" s="1"/>
  <c r="E856" i="1"/>
  <c r="D856" i="1"/>
  <c r="F855" i="1"/>
  <c r="G855" i="1" s="1"/>
  <c r="E855" i="1"/>
  <c r="D855" i="1"/>
  <c r="F854" i="1"/>
  <c r="G854" i="1" s="1"/>
  <c r="E854" i="1"/>
  <c r="D854" i="1"/>
  <c r="F853" i="1"/>
  <c r="G853" i="1" s="1"/>
  <c r="E853" i="1"/>
  <c r="D853" i="1"/>
  <c r="F852" i="1"/>
  <c r="G852" i="1" s="1"/>
  <c r="E852" i="1"/>
  <c r="D852" i="1"/>
  <c r="F851" i="1"/>
  <c r="G851" i="1" s="1"/>
  <c r="E851" i="1"/>
  <c r="D851" i="1"/>
  <c r="F850" i="1"/>
  <c r="G850" i="1" s="1"/>
  <c r="E850" i="1"/>
  <c r="D850" i="1"/>
  <c r="F849" i="1"/>
  <c r="G849" i="1" s="1"/>
  <c r="E849" i="1"/>
  <c r="D849" i="1"/>
  <c r="F848" i="1"/>
  <c r="G848" i="1" s="1"/>
  <c r="E848" i="1"/>
  <c r="D848" i="1"/>
  <c r="F847" i="1"/>
  <c r="G847" i="1" s="1"/>
  <c r="E847" i="1"/>
  <c r="D847" i="1"/>
  <c r="F846" i="1"/>
  <c r="G846" i="1" s="1"/>
  <c r="E846" i="1"/>
  <c r="D846" i="1"/>
  <c r="F845" i="1"/>
  <c r="G845" i="1" s="1"/>
  <c r="E845" i="1"/>
  <c r="D845" i="1"/>
  <c r="F844" i="1"/>
  <c r="G844" i="1" s="1"/>
  <c r="E844" i="1"/>
  <c r="D844" i="1"/>
  <c r="F843" i="1"/>
  <c r="G843" i="1" s="1"/>
  <c r="E843" i="1"/>
  <c r="D843" i="1"/>
  <c r="D842" i="1" s="1"/>
  <c r="D841" i="1" s="1"/>
  <c r="E842" i="1"/>
  <c r="E841" i="1"/>
  <c r="F840" i="1"/>
  <c r="G840" i="1" s="1"/>
  <c r="E840" i="1"/>
  <c r="D840" i="1"/>
  <c r="F839" i="1"/>
  <c r="G839" i="1" s="1"/>
  <c r="E839" i="1"/>
  <c r="D839" i="1"/>
  <c r="F838" i="1"/>
  <c r="G838" i="1" s="1"/>
  <c r="E838" i="1"/>
  <c r="D838" i="1"/>
  <c r="F837" i="1"/>
  <c r="G837" i="1" s="1"/>
  <c r="E837" i="1"/>
  <c r="D837" i="1"/>
  <c r="F836" i="1"/>
  <c r="G836" i="1" s="1"/>
  <c r="E836" i="1"/>
  <c r="D836" i="1"/>
  <c r="F835" i="1"/>
  <c r="G835" i="1" s="1"/>
  <c r="E835" i="1"/>
  <c r="D835" i="1"/>
  <c r="F834" i="1"/>
  <c r="G834" i="1" s="1"/>
  <c r="E834" i="1"/>
  <c r="D834" i="1"/>
  <c r="F833" i="1"/>
  <c r="G833" i="1" s="1"/>
  <c r="E833" i="1"/>
  <c r="D833" i="1"/>
  <c r="D832" i="1" s="1"/>
  <c r="D831" i="1" s="1"/>
  <c r="D830" i="1" s="1"/>
  <c r="E832" i="1"/>
  <c r="E831" i="1"/>
  <c r="E830" i="1"/>
  <c r="F829" i="1"/>
  <c r="G829" i="1" s="1"/>
  <c r="E829" i="1"/>
  <c r="D829" i="1"/>
  <c r="D828" i="1" s="1"/>
  <c r="E828" i="1"/>
  <c r="F827" i="1"/>
  <c r="G827" i="1" s="1"/>
  <c r="E827" i="1"/>
  <c r="D827" i="1"/>
  <c r="F826" i="1"/>
  <c r="G826" i="1" s="1"/>
  <c r="E826" i="1"/>
  <c r="D826" i="1"/>
  <c r="F825" i="1"/>
  <c r="G825" i="1" s="1"/>
  <c r="E825" i="1"/>
  <c r="D825" i="1"/>
  <c r="F824" i="1"/>
  <c r="G824" i="1" s="1"/>
  <c r="E824" i="1"/>
  <c r="D824" i="1"/>
  <c r="F823" i="1"/>
  <c r="G823" i="1" s="1"/>
  <c r="E823" i="1"/>
  <c r="D823" i="1"/>
  <c r="D822" i="1" s="1"/>
  <c r="D816" i="1" s="1"/>
  <c r="D749" i="1" s="1"/>
  <c r="E822" i="1"/>
  <c r="F821" i="1"/>
  <c r="E821" i="1"/>
  <c r="G821" i="1" s="1"/>
  <c r="D821" i="1"/>
  <c r="F820" i="1"/>
  <c r="E820" i="1"/>
  <c r="G820" i="1" s="1"/>
  <c r="D820" i="1"/>
  <c r="F819" i="1"/>
  <c r="E819" i="1"/>
  <c r="G819" i="1" s="1"/>
  <c r="D819" i="1"/>
  <c r="F818" i="1"/>
  <c r="E818" i="1"/>
  <c r="G818" i="1" s="1"/>
  <c r="D818" i="1"/>
  <c r="F817" i="1"/>
  <c r="E817" i="1"/>
  <c r="G817" i="1" s="1"/>
  <c r="D817" i="1"/>
  <c r="E816" i="1"/>
  <c r="F815" i="1"/>
  <c r="E815" i="1"/>
  <c r="G815" i="1" s="1"/>
  <c r="D815" i="1"/>
  <c r="F814" i="1"/>
  <c r="E814" i="1"/>
  <c r="G814" i="1" s="1"/>
  <c r="D814" i="1"/>
  <c r="F813" i="1"/>
  <c r="E813" i="1"/>
  <c r="G813" i="1" s="1"/>
  <c r="D813" i="1"/>
  <c r="F812" i="1"/>
  <c r="E812" i="1"/>
  <c r="G812" i="1" s="1"/>
  <c r="D812" i="1"/>
  <c r="F811" i="1"/>
  <c r="E811" i="1"/>
  <c r="G811" i="1" s="1"/>
  <c r="D811" i="1"/>
  <c r="F810" i="1"/>
  <c r="E810" i="1"/>
  <c r="G810" i="1" s="1"/>
  <c r="D810" i="1"/>
  <c r="F809" i="1"/>
  <c r="E809" i="1"/>
  <c r="G809" i="1" s="1"/>
  <c r="D809" i="1"/>
  <c r="F808" i="1"/>
  <c r="E808" i="1"/>
  <c r="G808" i="1" s="1"/>
  <c r="D808" i="1"/>
  <c r="F807" i="1"/>
  <c r="E807" i="1"/>
  <c r="G807" i="1" s="1"/>
  <c r="D807" i="1"/>
  <c r="F806" i="1"/>
  <c r="E806" i="1"/>
  <c r="G806" i="1" s="1"/>
  <c r="D806" i="1"/>
  <c r="F805" i="1"/>
  <c r="E805" i="1"/>
  <c r="G805" i="1" s="1"/>
  <c r="D805" i="1"/>
  <c r="F804" i="1"/>
  <c r="E804" i="1"/>
  <c r="G804" i="1" s="1"/>
  <c r="D804" i="1"/>
  <c r="F803" i="1"/>
  <c r="E803" i="1"/>
  <c r="G803" i="1" s="1"/>
  <c r="D803" i="1"/>
  <c r="F802" i="1"/>
  <c r="E802" i="1"/>
  <c r="G802" i="1" s="1"/>
  <c r="D802" i="1"/>
  <c r="F801" i="1"/>
  <c r="E801" i="1"/>
  <c r="G801" i="1" s="1"/>
  <c r="D801" i="1"/>
  <c r="F800" i="1"/>
  <c r="E800" i="1"/>
  <c r="G800" i="1" s="1"/>
  <c r="D800" i="1"/>
  <c r="F799" i="1"/>
  <c r="E799" i="1"/>
  <c r="G799" i="1" s="1"/>
  <c r="D799" i="1"/>
  <c r="F798" i="1"/>
  <c r="E798" i="1"/>
  <c r="G798" i="1" s="1"/>
  <c r="D798" i="1"/>
  <c r="F797" i="1"/>
  <c r="E797" i="1"/>
  <c r="G797" i="1" s="1"/>
  <c r="D797" i="1"/>
  <c r="F796" i="1"/>
  <c r="E796" i="1"/>
  <c r="G796" i="1" s="1"/>
  <c r="D796" i="1"/>
  <c r="F795" i="1"/>
  <c r="E795" i="1"/>
  <c r="G795" i="1" s="1"/>
  <c r="D795" i="1"/>
  <c r="F794" i="1"/>
  <c r="E794" i="1"/>
  <c r="G794" i="1" s="1"/>
  <c r="D794" i="1"/>
  <c r="F793" i="1"/>
  <c r="E793" i="1"/>
  <c r="G793" i="1" s="1"/>
  <c r="D793" i="1"/>
  <c r="F792" i="1"/>
  <c r="E792" i="1"/>
  <c r="G792" i="1" s="1"/>
  <c r="D792" i="1"/>
  <c r="F791" i="1"/>
  <c r="E791" i="1"/>
  <c r="G791" i="1" s="1"/>
  <c r="D791" i="1"/>
  <c r="F790" i="1"/>
  <c r="E790" i="1"/>
  <c r="G790" i="1" s="1"/>
  <c r="D790" i="1"/>
  <c r="F789" i="1"/>
  <c r="E789" i="1"/>
  <c r="G789" i="1" s="1"/>
  <c r="D789" i="1"/>
  <c r="F788" i="1"/>
  <c r="E788" i="1"/>
  <c r="G788" i="1" s="1"/>
  <c r="D788" i="1"/>
  <c r="F787" i="1"/>
  <c r="E787" i="1"/>
  <c r="G787" i="1" s="1"/>
  <c r="D787" i="1"/>
  <c r="F786" i="1"/>
  <c r="E786" i="1"/>
  <c r="G786" i="1" s="1"/>
  <c r="D786" i="1"/>
  <c r="F785" i="1"/>
  <c r="E785" i="1"/>
  <c r="G785" i="1" s="1"/>
  <c r="D785" i="1"/>
  <c r="F784" i="1"/>
  <c r="E784" i="1"/>
  <c r="G784" i="1" s="1"/>
  <c r="D784" i="1"/>
  <c r="F783" i="1"/>
  <c r="E783" i="1"/>
  <c r="G783" i="1" s="1"/>
  <c r="D783" i="1"/>
  <c r="F782" i="1"/>
  <c r="E782" i="1"/>
  <c r="G782" i="1" s="1"/>
  <c r="D782" i="1"/>
  <c r="F781" i="1"/>
  <c r="E781" i="1"/>
  <c r="G781" i="1" s="1"/>
  <c r="D781" i="1"/>
  <c r="F780" i="1"/>
  <c r="E780" i="1"/>
  <c r="G780" i="1" s="1"/>
  <c r="D780" i="1"/>
  <c r="F779" i="1"/>
  <c r="E779" i="1"/>
  <c r="G779" i="1" s="1"/>
  <c r="D779" i="1"/>
  <c r="F778" i="1"/>
  <c r="E778" i="1"/>
  <c r="G778" i="1" s="1"/>
  <c r="D778" i="1"/>
  <c r="F777" i="1"/>
  <c r="E777" i="1"/>
  <c r="G777" i="1" s="1"/>
  <c r="D777" i="1"/>
  <c r="F776" i="1"/>
  <c r="E776" i="1"/>
  <c r="G776" i="1" s="1"/>
  <c r="D776" i="1"/>
  <c r="F775" i="1"/>
  <c r="E775" i="1"/>
  <c r="G775" i="1" s="1"/>
  <c r="D775" i="1"/>
  <c r="F774" i="1"/>
  <c r="E774" i="1"/>
  <c r="G774" i="1" s="1"/>
  <c r="D774" i="1"/>
  <c r="F773" i="1"/>
  <c r="E773" i="1"/>
  <c r="G773" i="1" s="1"/>
  <c r="D773" i="1"/>
  <c r="F772" i="1"/>
  <c r="E772" i="1"/>
  <c r="G772" i="1" s="1"/>
  <c r="D772" i="1"/>
  <c r="F771" i="1"/>
  <c r="E771" i="1"/>
  <c r="G771" i="1" s="1"/>
  <c r="D771" i="1"/>
  <c r="F770" i="1"/>
  <c r="E770" i="1"/>
  <c r="G770" i="1" s="1"/>
  <c r="D770" i="1"/>
  <c r="F769" i="1"/>
  <c r="E769" i="1"/>
  <c r="G769" i="1" s="1"/>
  <c r="D769" i="1"/>
  <c r="F768" i="1"/>
  <c r="E768" i="1"/>
  <c r="G768" i="1" s="1"/>
  <c r="D768" i="1"/>
  <c r="F767" i="1"/>
  <c r="E767" i="1"/>
  <c r="G767" i="1" s="1"/>
  <c r="D767" i="1"/>
  <c r="F766" i="1"/>
  <c r="E766" i="1"/>
  <c r="G766" i="1" s="1"/>
  <c r="D766" i="1"/>
  <c r="F765" i="1"/>
  <c r="E765" i="1"/>
  <c r="G765" i="1" s="1"/>
  <c r="D765" i="1"/>
  <c r="F764" i="1"/>
  <c r="E764" i="1"/>
  <c r="G764" i="1" s="1"/>
  <c r="D764" i="1"/>
  <c r="F763" i="1"/>
  <c r="E763" i="1"/>
  <c r="G763" i="1" s="1"/>
  <c r="D763" i="1"/>
  <c r="F762" i="1"/>
  <c r="E762" i="1"/>
  <c r="G762" i="1" s="1"/>
  <c r="D762" i="1"/>
  <c r="F761" i="1"/>
  <c r="E761" i="1"/>
  <c r="G761" i="1" s="1"/>
  <c r="D761" i="1"/>
  <c r="F760" i="1"/>
  <c r="E760" i="1"/>
  <c r="G760" i="1" s="1"/>
  <c r="D760" i="1"/>
  <c r="F759" i="1"/>
  <c r="E759" i="1"/>
  <c r="G759" i="1" s="1"/>
  <c r="D759" i="1"/>
  <c r="F758" i="1"/>
  <c r="E758" i="1"/>
  <c r="G758" i="1" s="1"/>
  <c r="D758" i="1"/>
  <c r="F757" i="1"/>
  <c r="E757" i="1"/>
  <c r="G757" i="1" s="1"/>
  <c r="D757" i="1"/>
  <c r="F756" i="1"/>
  <c r="E756" i="1"/>
  <c r="G756" i="1" s="1"/>
  <c r="D756" i="1"/>
  <c r="F755" i="1"/>
  <c r="E755" i="1"/>
  <c r="G755" i="1" s="1"/>
  <c r="D755" i="1"/>
  <c r="F754" i="1"/>
  <c r="E754" i="1"/>
  <c r="G754" i="1" s="1"/>
  <c r="D754" i="1"/>
  <c r="F753" i="1"/>
  <c r="E753" i="1"/>
  <c r="G753" i="1" s="1"/>
  <c r="D753" i="1"/>
  <c r="F752" i="1"/>
  <c r="E752" i="1"/>
  <c r="G752" i="1" s="1"/>
  <c r="D752" i="1"/>
  <c r="F751" i="1"/>
  <c r="E751" i="1"/>
  <c r="G751" i="1" s="1"/>
  <c r="D751" i="1"/>
  <c r="F750" i="1"/>
  <c r="E750" i="1"/>
  <c r="G750" i="1" s="1"/>
  <c r="D750" i="1"/>
  <c r="E749" i="1"/>
  <c r="F748" i="1"/>
  <c r="E748" i="1"/>
  <c r="G748" i="1" s="1"/>
  <c r="D748" i="1"/>
  <c r="F747" i="1"/>
  <c r="E747" i="1"/>
  <c r="G747" i="1" s="1"/>
  <c r="D747" i="1"/>
  <c r="F746" i="1"/>
  <c r="E746" i="1"/>
  <c r="G746" i="1" s="1"/>
  <c r="D746" i="1"/>
  <c r="F745" i="1"/>
  <c r="E745" i="1"/>
  <c r="G745" i="1" s="1"/>
  <c r="D745" i="1"/>
  <c r="F744" i="1"/>
  <c r="E744" i="1"/>
  <c r="G744" i="1" s="1"/>
  <c r="D744" i="1"/>
  <c r="F743" i="1"/>
  <c r="E743" i="1"/>
  <c r="G743" i="1" s="1"/>
  <c r="D743" i="1"/>
  <c r="F742" i="1"/>
  <c r="E742" i="1"/>
  <c r="G742" i="1" s="1"/>
  <c r="D742" i="1"/>
  <c r="F741" i="1"/>
  <c r="E741" i="1"/>
  <c r="G741" i="1" s="1"/>
  <c r="D741" i="1"/>
  <c r="F740" i="1"/>
  <c r="E740" i="1"/>
  <c r="G740" i="1" s="1"/>
  <c r="D740" i="1"/>
  <c r="F739" i="1"/>
  <c r="E739" i="1"/>
  <c r="G739" i="1" s="1"/>
  <c r="D739" i="1"/>
  <c r="F738" i="1"/>
  <c r="E738" i="1"/>
  <c r="G738" i="1" s="1"/>
  <c r="D738" i="1"/>
  <c r="F737" i="1"/>
  <c r="E737" i="1"/>
  <c r="G737" i="1" s="1"/>
  <c r="D737" i="1"/>
  <c r="F736" i="1"/>
  <c r="E736" i="1"/>
  <c r="G736" i="1" s="1"/>
  <c r="D736" i="1"/>
  <c r="F735" i="1"/>
  <c r="E735" i="1"/>
  <c r="G735" i="1" s="1"/>
  <c r="D735" i="1"/>
  <c r="F734" i="1"/>
  <c r="E734" i="1"/>
  <c r="G734" i="1" s="1"/>
  <c r="D734" i="1"/>
  <c r="F733" i="1"/>
  <c r="E733" i="1"/>
  <c r="G733" i="1" s="1"/>
  <c r="D733" i="1"/>
  <c r="F732" i="1"/>
  <c r="E732" i="1"/>
  <c r="G732" i="1" s="1"/>
  <c r="D732" i="1"/>
  <c r="F731" i="1"/>
  <c r="E731" i="1"/>
  <c r="G731" i="1" s="1"/>
  <c r="D731" i="1"/>
  <c r="F730" i="1"/>
  <c r="E730" i="1"/>
  <c r="G730" i="1" s="1"/>
  <c r="D730" i="1"/>
  <c r="F729" i="1"/>
  <c r="E729" i="1"/>
  <c r="G729" i="1" s="1"/>
  <c r="D729" i="1"/>
  <c r="F728" i="1"/>
  <c r="E728" i="1"/>
  <c r="G728" i="1" s="1"/>
  <c r="D728" i="1"/>
  <c r="F727" i="1"/>
  <c r="E727" i="1"/>
  <c r="G727" i="1" s="1"/>
  <c r="D727" i="1"/>
  <c r="F726" i="1"/>
  <c r="E726" i="1"/>
  <c r="G726" i="1" s="1"/>
  <c r="D726" i="1"/>
  <c r="F725" i="1"/>
  <c r="E725" i="1"/>
  <c r="G725" i="1" s="1"/>
  <c r="D725" i="1"/>
  <c r="F724" i="1"/>
  <c r="E724" i="1"/>
  <c r="G724" i="1" s="1"/>
  <c r="D724" i="1"/>
  <c r="F723" i="1"/>
  <c r="E723" i="1"/>
  <c r="G723" i="1" s="1"/>
  <c r="D723" i="1"/>
  <c r="F722" i="1"/>
  <c r="E722" i="1"/>
  <c r="G722" i="1" s="1"/>
  <c r="D722" i="1"/>
  <c r="F721" i="1"/>
  <c r="E721" i="1"/>
  <c r="G721" i="1" s="1"/>
  <c r="D721" i="1"/>
  <c r="F720" i="1"/>
  <c r="E720" i="1"/>
  <c r="G720" i="1" s="1"/>
  <c r="D720" i="1"/>
  <c r="F719" i="1"/>
  <c r="E719" i="1"/>
  <c r="G719" i="1" s="1"/>
  <c r="D719" i="1"/>
  <c r="F718" i="1"/>
  <c r="E718" i="1"/>
  <c r="G718" i="1" s="1"/>
  <c r="D718" i="1"/>
  <c r="F717" i="1"/>
  <c r="E717" i="1"/>
  <c r="G717" i="1" s="1"/>
  <c r="D717" i="1"/>
  <c r="F716" i="1"/>
  <c r="E716" i="1"/>
  <c r="G716" i="1" s="1"/>
  <c r="D716" i="1"/>
  <c r="F715" i="1"/>
  <c r="E715" i="1"/>
  <c r="G715" i="1" s="1"/>
  <c r="D715" i="1"/>
  <c r="F714" i="1"/>
  <c r="E714" i="1"/>
  <c r="G714" i="1" s="1"/>
  <c r="D714" i="1"/>
  <c r="F713" i="1"/>
  <c r="E713" i="1"/>
  <c r="G713" i="1" s="1"/>
  <c r="D713" i="1"/>
  <c r="F712" i="1"/>
  <c r="E712" i="1"/>
  <c r="G712" i="1" s="1"/>
  <c r="D712" i="1"/>
  <c r="F711" i="1"/>
  <c r="E711" i="1"/>
  <c r="G711" i="1" s="1"/>
  <c r="D711" i="1"/>
  <c r="F710" i="1"/>
  <c r="E710" i="1"/>
  <c r="G710" i="1" s="1"/>
  <c r="D710" i="1"/>
  <c r="F709" i="1"/>
  <c r="E709" i="1"/>
  <c r="G709" i="1" s="1"/>
  <c r="D709" i="1"/>
  <c r="F708" i="1"/>
  <c r="E708" i="1"/>
  <c r="G708" i="1" s="1"/>
  <c r="D708" i="1"/>
  <c r="F707" i="1"/>
  <c r="E707" i="1"/>
  <c r="G707" i="1" s="1"/>
  <c r="D707" i="1"/>
  <c r="F706" i="1"/>
  <c r="E706" i="1"/>
  <c r="G706" i="1" s="1"/>
  <c r="D706" i="1"/>
  <c r="F705" i="1"/>
  <c r="E705" i="1"/>
  <c r="G705" i="1" s="1"/>
  <c r="D705" i="1"/>
  <c r="F704" i="1"/>
  <c r="E704" i="1"/>
  <c r="G704" i="1" s="1"/>
  <c r="D704" i="1"/>
  <c r="F703" i="1"/>
  <c r="E703" i="1"/>
  <c r="G703" i="1" s="1"/>
  <c r="D703" i="1"/>
  <c r="F702" i="1"/>
  <c r="E702" i="1"/>
  <c r="G702" i="1" s="1"/>
  <c r="D702" i="1"/>
  <c r="F701" i="1"/>
  <c r="E701" i="1"/>
  <c r="G701" i="1" s="1"/>
  <c r="D701" i="1"/>
  <c r="F700" i="1"/>
  <c r="E700" i="1"/>
  <c r="G700" i="1" s="1"/>
  <c r="D700" i="1"/>
  <c r="F699" i="1"/>
  <c r="E699" i="1"/>
  <c r="G699" i="1" s="1"/>
  <c r="D699" i="1"/>
  <c r="F698" i="1"/>
  <c r="E698" i="1"/>
  <c r="G698" i="1" s="1"/>
  <c r="D698" i="1"/>
  <c r="F697" i="1"/>
  <c r="E697" i="1"/>
  <c r="G697" i="1" s="1"/>
  <c r="D697" i="1"/>
  <c r="F696" i="1"/>
  <c r="E696" i="1"/>
  <c r="G696" i="1" s="1"/>
  <c r="D696" i="1"/>
  <c r="F695" i="1"/>
  <c r="E695" i="1"/>
  <c r="G695" i="1" s="1"/>
  <c r="D695" i="1"/>
  <c r="F694" i="1"/>
  <c r="E694" i="1"/>
  <c r="G694" i="1" s="1"/>
  <c r="D694" i="1"/>
  <c r="F693" i="1"/>
  <c r="E693" i="1"/>
  <c r="G693" i="1" s="1"/>
  <c r="D693" i="1"/>
  <c r="F692" i="1"/>
  <c r="E692" i="1"/>
  <c r="G692" i="1" s="1"/>
  <c r="D692" i="1"/>
  <c r="F691" i="1"/>
  <c r="E691" i="1"/>
  <c r="G691" i="1" s="1"/>
  <c r="D691" i="1"/>
  <c r="F690" i="1"/>
  <c r="E690" i="1"/>
  <c r="G690" i="1" s="1"/>
  <c r="D690" i="1"/>
  <c r="F689" i="1"/>
  <c r="E689" i="1"/>
  <c r="G689" i="1" s="1"/>
  <c r="D689" i="1"/>
  <c r="F688" i="1"/>
  <c r="E688" i="1"/>
  <c r="G688" i="1" s="1"/>
  <c r="D688" i="1"/>
  <c r="F687" i="1"/>
  <c r="E687" i="1"/>
  <c r="G687" i="1" s="1"/>
  <c r="D687" i="1"/>
  <c r="F686" i="1"/>
  <c r="E686" i="1"/>
  <c r="G686" i="1" s="1"/>
  <c r="D686" i="1"/>
  <c r="F685" i="1"/>
  <c r="E685" i="1"/>
  <c r="G685" i="1" s="1"/>
  <c r="D685" i="1"/>
  <c r="F684" i="1"/>
  <c r="E684" i="1"/>
  <c r="G684" i="1" s="1"/>
  <c r="D684" i="1"/>
  <c r="F683" i="1"/>
  <c r="E683" i="1"/>
  <c r="G683" i="1" s="1"/>
  <c r="D683" i="1"/>
  <c r="F682" i="1"/>
  <c r="E682" i="1"/>
  <c r="G682" i="1" s="1"/>
  <c r="D682" i="1"/>
  <c r="F681" i="1"/>
  <c r="E681" i="1"/>
  <c r="G681" i="1" s="1"/>
  <c r="D681" i="1"/>
  <c r="F680" i="1"/>
  <c r="E680" i="1"/>
  <c r="G680" i="1" s="1"/>
  <c r="D680" i="1"/>
  <c r="F679" i="1"/>
  <c r="E679" i="1"/>
  <c r="G679" i="1" s="1"/>
  <c r="D679" i="1"/>
  <c r="F678" i="1"/>
  <c r="E678" i="1"/>
  <c r="G678" i="1" s="1"/>
  <c r="D678" i="1"/>
  <c r="F677" i="1"/>
  <c r="E677" i="1"/>
  <c r="G677" i="1" s="1"/>
  <c r="D677" i="1"/>
  <c r="F676" i="1"/>
  <c r="E676" i="1"/>
  <c r="G676" i="1" s="1"/>
  <c r="D676" i="1"/>
  <c r="F675" i="1"/>
  <c r="E675" i="1"/>
  <c r="G675" i="1" s="1"/>
  <c r="D675" i="1"/>
  <c r="F674" i="1"/>
  <c r="E674" i="1"/>
  <c r="G674" i="1" s="1"/>
  <c r="D674" i="1"/>
  <c r="F673" i="1"/>
  <c r="E673" i="1"/>
  <c r="G673" i="1" s="1"/>
  <c r="D673" i="1"/>
  <c r="F672" i="1"/>
  <c r="E672" i="1"/>
  <c r="G672" i="1" s="1"/>
  <c r="D672" i="1"/>
  <c r="F671" i="1"/>
  <c r="E671" i="1"/>
  <c r="G671" i="1" s="1"/>
  <c r="D671" i="1"/>
  <c r="F670" i="1"/>
  <c r="E670" i="1"/>
  <c r="G670" i="1" s="1"/>
  <c r="D670" i="1"/>
  <c r="F669" i="1"/>
  <c r="E669" i="1"/>
  <c r="G669" i="1" s="1"/>
  <c r="D669" i="1"/>
  <c r="F668" i="1"/>
  <c r="E668" i="1"/>
  <c r="G668" i="1" s="1"/>
  <c r="D668" i="1"/>
  <c r="F667" i="1"/>
  <c r="E667" i="1"/>
  <c r="G667" i="1" s="1"/>
  <c r="D667" i="1"/>
  <c r="F666" i="1"/>
  <c r="E666" i="1"/>
  <c r="G666" i="1" s="1"/>
  <c r="D666" i="1"/>
  <c r="F665" i="1"/>
  <c r="E665" i="1"/>
  <c r="G665" i="1" s="1"/>
  <c r="D665" i="1"/>
  <c r="F664" i="1"/>
  <c r="E664" i="1"/>
  <c r="G664" i="1" s="1"/>
  <c r="D664" i="1"/>
  <c r="F663" i="1"/>
  <c r="E663" i="1"/>
  <c r="G663" i="1" s="1"/>
  <c r="D663" i="1"/>
  <c r="F662" i="1"/>
  <c r="E662" i="1"/>
  <c r="G662" i="1" s="1"/>
  <c r="D662" i="1"/>
  <c r="F661" i="1"/>
  <c r="E661" i="1"/>
  <c r="G661" i="1" s="1"/>
  <c r="D661" i="1"/>
  <c r="F660" i="1"/>
  <c r="E660" i="1"/>
  <c r="G660" i="1" s="1"/>
  <c r="D660" i="1"/>
  <c r="F659" i="1"/>
  <c r="E659" i="1"/>
  <c r="G659" i="1" s="1"/>
  <c r="D659" i="1"/>
  <c r="F658" i="1"/>
  <c r="E658" i="1"/>
  <c r="G658" i="1" s="1"/>
  <c r="D658" i="1"/>
  <c r="F657" i="1"/>
  <c r="E657" i="1"/>
  <c r="G657" i="1" s="1"/>
  <c r="D657" i="1"/>
  <c r="F656" i="1"/>
  <c r="E656" i="1"/>
  <c r="G656" i="1" s="1"/>
  <c r="D656" i="1"/>
  <c r="F655" i="1"/>
  <c r="E655" i="1"/>
  <c r="G655" i="1" s="1"/>
  <c r="D655" i="1"/>
  <c r="F654" i="1"/>
  <c r="E654" i="1"/>
  <c r="G654" i="1" s="1"/>
  <c r="D654" i="1"/>
  <c r="F653" i="1"/>
  <c r="E653" i="1"/>
  <c r="G653" i="1" s="1"/>
  <c r="D653" i="1"/>
  <c r="F652" i="1"/>
  <c r="E652" i="1"/>
  <c r="G652" i="1" s="1"/>
  <c r="D652" i="1"/>
  <c r="F651" i="1"/>
  <c r="E651" i="1"/>
  <c r="G651" i="1" s="1"/>
  <c r="D651" i="1"/>
  <c r="F650" i="1"/>
  <c r="E650" i="1"/>
  <c r="G650" i="1" s="1"/>
  <c r="D650" i="1"/>
  <c r="F649" i="1"/>
  <c r="E649" i="1"/>
  <c r="G649" i="1" s="1"/>
  <c r="D649" i="1"/>
  <c r="F648" i="1"/>
  <c r="E648" i="1"/>
  <c r="G648" i="1" s="1"/>
  <c r="D648" i="1"/>
  <c r="F647" i="1"/>
  <c r="E647" i="1"/>
  <c r="G647" i="1" s="1"/>
  <c r="D647" i="1"/>
  <c r="F646" i="1"/>
  <c r="E646" i="1"/>
  <c r="G646" i="1" s="1"/>
  <c r="D646" i="1"/>
  <c r="F645" i="1"/>
  <c r="E645" i="1"/>
  <c r="G645" i="1" s="1"/>
  <c r="D645" i="1"/>
  <c r="F644" i="1"/>
  <c r="E644" i="1"/>
  <c r="G644" i="1" s="1"/>
  <c r="D644" i="1"/>
  <c r="F643" i="1"/>
  <c r="E643" i="1"/>
  <c r="G643" i="1" s="1"/>
  <c r="D643" i="1"/>
  <c r="F642" i="1"/>
  <c r="E642" i="1"/>
  <c r="G642" i="1" s="1"/>
  <c r="D642" i="1"/>
  <c r="F641" i="1"/>
  <c r="E641" i="1"/>
  <c r="G641" i="1" s="1"/>
  <c r="D641" i="1"/>
  <c r="F640" i="1"/>
  <c r="E640" i="1"/>
  <c r="G640" i="1" s="1"/>
  <c r="D640" i="1"/>
  <c r="F639" i="1"/>
  <c r="E639" i="1"/>
  <c r="G639" i="1" s="1"/>
  <c r="D639" i="1"/>
  <c r="F638" i="1"/>
  <c r="E638" i="1"/>
  <c r="G638" i="1" s="1"/>
  <c r="D638" i="1"/>
  <c r="F637" i="1"/>
  <c r="E637" i="1"/>
  <c r="G637" i="1" s="1"/>
  <c r="D637" i="1"/>
  <c r="F636" i="1"/>
  <c r="E636" i="1"/>
  <c r="G636" i="1" s="1"/>
  <c r="D636" i="1"/>
  <c r="F635" i="1"/>
  <c r="E635" i="1"/>
  <c r="G635" i="1" s="1"/>
  <c r="D635" i="1"/>
  <c r="F634" i="1"/>
  <c r="E634" i="1"/>
  <c r="G634" i="1" s="1"/>
  <c r="D634" i="1"/>
  <c r="F633" i="1"/>
  <c r="E633" i="1"/>
  <c r="G633" i="1" s="1"/>
  <c r="D633" i="1"/>
  <c r="F632" i="1"/>
  <c r="E632" i="1"/>
  <c r="G632" i="1" s="1"/>
  <c r="D632" i="1"/>
  <c r="F631" i="1"/>
  <c r="E631" i="1"/>
  <c r="G631" i="1" s="1"/>
  <c r="D631" i="1"/>
  <c r="F630" i="1"/>
  <c r="E630" i="1"/>
  <c r="G630" i="1" s="1"/>
  <c r="D630" i="1"/>
  <c r="F629" i="1"/>
  <c r="E629" i="1"/>
  <c r="G629" i="1" s="1"/>
  <c r="D629" i="1"/>
  <c r="F628" i="1"/>
  <c r="E628" i="1"/>
  <c r="G628" i="1" s="1"/>
  <c r="D628" i="1"/>
  <c r="F627" i="1"/>
  <c r="E627" i="1"/>
  <c r="G627" i="1" s="1"/>
  <c r="D627" i="1"/>
  <c r="F626" i="1"/>
  <c r="E626" i="1"/>
  <c r="G626" i="1" s="1"/>
  <c r="D626" i="1"/>
  <c r="F625" i="1"/>
  <c r="E625" i="1"/>
  <c r="G625" i="1" s="1"/>
  <c r="D625" i="1"/>
  <c r="F624" i="1"/>
  <c r="E624" i="1"/>
  <c r="G624" i="1" s="1"/>
  <c r="D624" i="1"/>
  <c r="F623" i="1"/>
  <c r="E623" i="1"/>
  <c r="G623" i="1" s="1"/>
  <c r="D623" i="1"/>
  <c r="F622" i="1"/>
  <c r="E622" i="1"/>
  <c r="G622" i="1" s="1"/>
  <c r="D622" i="1"/>
  <c r="F621" i="1"/>
  <c r="E621" i="1"/>
  <c r="G621" i="1" s="1"/>
  <c r="D621" i="1"/>
  <c r="F620" i="1"/>
  <c r="E620" i="1"/>
  <c r="G620" i="1" s="1"/>
  <c r="D620" i="1"/>
  <c r="F619" i="1"/>
  <c r="E619" i="1"/>
  <c r="G619" i="1" s="1"/>
  <c r="D619" i="1"/>
  <c r="F618" i="1"/>
  <c r="E618" i="1"/>
  <c r="G618" i="1" s="1"/>
  <c r="D618" i="1"/>
  <c r="F617" i="1"/>
  <c r="E617" i="1"/>
  <c r="G617" i="1" s="1"/>
  <c r="D617" i="1"/>
  <c r="F616" i="1"/>
  <c r="E616" i="1"/>
  <c r="G616" i="1" s="1"/>
  <c r="D616" i="1"/>
  <c r="F615" i="1"/>
  <c r="E615" i="1"/>
  <c r="G615" i="1" s="1"/>
  <c r="D615" i="1"/>
  <c r="F614" i="1"/>
  <c r="E614" i="1"/>
  <c r="G614" i="1" s="1"/>
  <c r="D614" i="1"/>
  <c r="F613" i="1"/>
  <c r="E613" i="1"/>
  <c r="G613" i="1" s="1"/>
  <c r="D613" i="1"/>
  <c r="F612" i="1"/>
  <c r="E612" i="1"/>
  <c r="G612" i="1" s="1"/>
  <c r="D612" i="1"/>
  <c r="F611" i="1"/>
  <c r="E611" i="1"/>
  <c r="G611" i="1" s="1"/>
  <c r="D611" i="1"/>
  <c r="F610" i="1"/>
  <c r="E610" i="1"/>
  <c r="G610" i="1" s="1"/>
  <c r="D610" i="1"/>
  <c r="F609" i="1"/>
  <c r="E609" i="1"/>
  <c r="G609" i="1" s="1"/>
  <c r="D609" i="1"/>
  <c r="F608" i="1"/>
  <c r="E608" i="1"/>
  <c r="G608" i="1" s="1"/>
  <c r="D608" i="1"/>
  <c r="F607" i="1"/>
  <c r="E607" i="1"/>
  <c r="G607" i="1" s="1"/>
  <c r="D607" i="1"/>
  <c r="F606" i="1"/>
  <c r="E606" i="1"/>
  <c r="G606" i="1" s="1"/>
  <c r="D606" i="1"/>
  <c r="F605" i="1"/>
  <c r="E605" i="1"/>
  <c r="G605" i="1" s="1"/>
  <c r="D605" i="1"/>
  <c r="F604" i="1"/>
  <c r="E604" i="1"/>
  <c r="G604" i="1" s="1"/>
  <c r="D604" i="1"/>
  <c r="F603" i="1"/>
  <c r="E603" i="1"/>
  <c r="G603" i="1" s="1"/>
  <c r="D603" i="1"/>
  <c r="F602" i="1"/>
  <c r="E602" i="1"/>
  <c r="G602" i="1" s="1"/>
  <c r="D602" i="1"/>
  <c r="F601" i="1"/>
  <c r="E601" i="1"/>
  <c r="G601" i="1" s="1"/>
  <c r="D601" i="1"/>
  <c r="F600" i="1"/>
  <c r="E600" i="1"/>
  <c r="G600" i="1" s="1"/>
  <c r="D600" i="1"/>
  <c r="F599" i="1"/>
  <c r="E599" i="1"/>
  <c r="G599" i="1" s="1"/>
  <c r="D599" i="1"/>
  <c r="F598" i="1"/>
  <c r="E598" i="1"/>
  <c r="G598" i="1" s="1"/>
  <c r="D598" i="1"/>
  <c r="F597" i="1"/>
  <c r="E597" i="1"/>
  <c r="G597" i="1" s="1"/>
  <c r="D597" i="1"/>
  <c r="F596" i="1"/>
  <c r="E596" i="1"/>
  <c r="G596" i="1" s="1"/>
  <c r="D596" i="1"/>
  <c r="F595" i="1"/>
  <c r="E595" i="1"/>
  <c r="G595" i="1" s="1"/>
  <c r="D595" i="1"/>
  <c r="F594" i="1"/>
  <c r="E594" i="1"/>
  <c r="G594" i="1" s="1"/>
  <c r="D594" i="1"/>
  <c r="F593" i="1"/>
  <c r="E593" i="1"/>
  <c r="G593" i="1" s="1"/>
  <c r="D593" i="1"/>
  <c r="F592" i="1"/>
  <c r="E592" i="1"/>
  <c r="G592" i="1" s="1"/>
  <c r="D592" i="1"/>
  <c r="F591" i="1"/>
  <c r="E591" i="1"/>
  <c r="G591" i="1" s="1"/>
  <c r="D591" i="1"/>
  <c r="F590" i="1"/>
  <c r="E590" i="1"/>
  <c r="G590" i="1" s="1"/>
  <c r="D590" i="1"/>
  <c r="F589" i="1"/>
  <c r="E589" i="1"/>
  <c r="G589" i="1" s="1"/>
  <c r="D589" i="1"/>
  <c r="F588" i="1"/>
  <c r="E588" i="1"/>
  <c r="G588" i="1" s="1"/>
  <c r="D588" i="1"/>
  <c r="F587" i="1"/>
  <c r="E587" i="1"/>
  <c r="G587" i="1" s="1"/>
  <c r="D587" i="1"/>
  <c r="F586" i="1"/>
  <c r="E586" i="1"/>
  <c r="G586" i="1" s="1"/>
  <c r="D586" i="1"/>
  <c r="F585" i="1"/>
  <c r="E585" i="1"/>
  <c r="G585" i="1" s="1"/>
  <c r="D585" i="1"/>
  <c r="F584" i="1"/>
  <c r="E584" i="1"/>
  <c r="G584" i="1" s="1"/>
  <c r="D584" i="1"/>
  <c r="F583" i="1"/>
  <c r="E583" i="1"/>
  <c r="G583" i="1" s="1"/>
  <c r="D583" i="1"/>
  <c r="F582" i="1"/>
  <c r="E582" i="1"/>
  <c r="G582" i="1" s="1"/>
  <c r="D582" i="1"/>
  <c r="F581" i="1"/>
  <c r="E581" i="1"/>
  <c r="G581" i="1" s="1"/>
  <c r="D581" i="1"/>
  <c r="F580" i="1"/>
  <c r="E580" i="1"/>
  <c r="G580" i="1" s="1"/>
  <c r="D580" i="1"/>
  <c r="F579" i="1"/>
  <c r="E579" i="1"/>
  <c r="G579" i="1" s="1"/>
  <c r="D579" i="1"/>
  <c r="F578" i="1"/>
  <c r="E578" i="1"/>
  <c r="G578" i="1" s="1"/>
  <c r="D578" i="1"/>
  <c r="F577" i="1"/>
  <c r="E577" i="1"/>
  <c r="G577" i="1" s="1"/>
  <c r="D577" i="1"/>
  <c r="F576" i="1"/>
  <c r="E576" i="1"/>
  <c r="G576" i="1" s="1"/>
  <c r="D576" i="1"/>
  <c r="F575" i="1"/>
  <c r="E575" i="1"/>
  <c r="G575" i="1" s="1"/>
  <c r="D575" i="1"/>
  <c r="F574" i="1"/>
  <c r="E574" i="1"/>
  <c r="G574" i="1" s="1"/>
  <c r="D574" i="1"/>
  <c r="F573" i="1"/>
  <c r="E573" i="1"/>
  <c r="G573" i="1" s="1"/>
  <c r="D573" i="1"/>
  <c r="F572" i="1"/>
  <c r="E572" i="1"/>
  <c r="G572" i="1" s="1"/>
  <c r="D572" i="1"/>
  <c r="F571" i="1"/>
  <c r="E571" i="1"/>
  <c r="G571" i="1" s="1"/>
  <c r="D571" i="1"/>
  <c r="F570" i="1"/>
  <c r="E570" i="1"/>
  <c r="G570" i="1" s="1"/>
  <c r="D570" i="1"/>
  <c r="F569" i="1"/>
  <c r="E569" i="1"/>
  <c r="G569" i="1" s="1"/>
  <c r="D569" i="1"/>
  <c r="F568" i="1"/>
  <c r="E568" i="1"/>
  <c r="G568" i="1" s="1"/>
  <c r="D568" i="1"/>
  <c r="F567" i="1"/>
  <c r="E567" i="1"/>
  <c r="G567" i="1" s="1"/>
  <c r="D567" i="1"/>
  <c r="F566" i="1"/>
  <c r="E566" i="1"/>
  <c r="G566" i="1" s="1"/>
  <c r="D566" i="1"/>
  <c r="F565" i="1"/>
  <c r="E565" i="1"/>
  <c r="G565" i="1" s="1"/>
  <c r="D565" i="1"/>
  <c r="F564" i="1"/>
  <c r="E564" i="1"/>
  <c r="G564" i="1" s="1"/>
  <c r="D564" i="1"/>
  <c r="F563" i="1"/>
  <c r="E563" i="1"/>
  <c r="G563" i="1" s="1"/>
  <c r="D563" i="1"/>
  <c r="F562" i="1"/>
  <c r="E562" i="1"/>
  <c r="G562" i="1" s="1"/>
  <c r="D562" i="1"/>
  <c r="F561" i="1"/>
  <c r="E561" i="1"/>
  <c r="G561" i="1" s="1"/>
  <c r="D561" i="1"/>
  <c r="F560" i="1"/>
  <c r="E560" i="1"/>
  <c r="G560" i="1" s="1"/>
  <c r="D560" i="1"/>
  <c r="F559" i="1"/>
  <c r="E559" i="1"/>
  <c r="G559" i="1" s="1"/>
  <c r="D559" i="1"/>
  <c r="F558" i="1"/>
  <c r="E558" i="1"/>
  <c r="G558" i="1" s="1"/>
  <c r="D558" i="1"/>
  <c r="F557" i="1"/>
  <c r="E557" i="1"/>
  <c r="G557" i="1" s="1"/>
  <c r="D557" i="1"/>
  <c r="F556" i="1"/>
  <c r="E556" i="1"/>
  <c r="G556" i="1" s="1"/>
  <c r="D556" i="1"/>
  <c r="F555" i="1"/>
  <c r="E555" i="1"/>
  <c r="G555" i="1" s="1"/>
  <c r="D555" i="1"/>
  <c r="F554" i="1"/>
  <c r="E554" i="1"/>
  <c r="G554" i="1" s="1"/>
  <c r="D554" i="1"/>
  <c r="F553" i="1"/>
  <c r="E553" i="1"/>
  <c r="G553" i="1" s="1"/>
  <c r="D553" i="1"/>
  <c r="F552" i="1"/>
  <c r="E552" i="1"/>
  <c r="G552" i="1" s="1"/>
  <c r="D552" i="1"/>
  <c r="F551" i="1"/>
  <c r="E551" i="1"/>
  <c r="G551" i="1" s="1"/>
  <c r="D551" i="1"/>
  <c r="F550" i="1"/>
  <c r="E550" i="1"/>
  <c r="G550" i="1" s="1"/>
  <c r="D550" i="1"/>
  <c r="F549" i="1"/>
  <c r="E549" i="1"/>
  <c r="G549" i="1" s="1"/>
  <c r="D549" i="1"/>
  <c r="F548" i="1"/>
  <c r="E548" i="1"/>
  <c r="G548" i="1" s="1"/>
  <c r="D548" i="1"/>
  <c r="F547" i="1"/>
  <c r="E547" i="1"/>
  <c r="G547" i="1" s="1"/>
  <c r="D547" i="1"/>
  <c r="F546" i="1"/>
  <c r="E546" i="1"/>
  <c r="G546" i="1" s="1"/>
  <c r="D546" i="1"/>
  <c r="F545" i="1"/>
  <c r="E545" i="1"/>
  <c r="G545" i="1" s="1"/>
  <c r="D545" i="1"/>
  <c r="F544" i="1"/>
  <c r="E544" i="1"/>
  <c r="G544" i="1" s="1"/>
  <c r="D544" i="1"/>
  <c r="F543" i="1"/>
  <c r="E543" i="1"/>
  <c r="G543" i="1" s="1"/>
  <c r="D543" i="1"/>
  <c r="F542" i="1"/>
  <c r="E542" i="1"/>
  <c r="G542" i="1" s="1"/>
  <c r="D542" i="1"/>
  <c r="F541" i="1"/>
  <c r="E541" i="1"/>
  <c r="G541" i="1" s="1"/>
  <c r="D541" i="1"/>
  <c r="F540" i="1"/>
  <c r="E540" i="1"/>
  <c r="G540" i="1" s="1"/>
  <c r="D540" i="1"/>
  <c r="F539" i="1"/>
  <c r="E539" i="1"/>
  <c r="G539" i="1" s="1"/>
  <c r="D539" i="1"/>
  <c r="F538" i="1"/>
  <c r="E538" i="1"/>
  <c r="G538" i="1" s="1"/>
  <c r="D538" i="1"/>
  <c r="F537" i="1"/>
  <c r="E537" i="1"/>
  <c r="G537" i="1" s="1"/>
  <c r="D537" i="1"/>
  <c r="F536" i="1"/>
  <c r="E536" i="1"/>
  <c r="G536" i="1" s="1"/>
  <c r="D536" i="1"/>
  <c r="F535" i="1"/>
  <c r="E535" i="1"/>
  <c r="G535" i="1" s="1"/>
  <c r="D535" i="1"/>
  <c r="F534" i="1"/>
  <c r="E534" i="1"/>
  <c r="G534" i="1" s="1"/>
  <c r="D534" i="1"/>
  <c r="F533" i="1"/>
  <c r="E533" i="1"/>
  <c r="G533" i="1" s="1"/>
  <c r="D533" i="1"/>
  <c r="F532" i="1"/>
  <c r="E532" i="1"/>
  <c r="G532" i="1" s="1"/>
  <c r="D532" i="1"/>
  <c r="F531" i="1"/>
  <c r="E531" i="1"/>
  <c r="G531" i="1" s="1"/>
  <c r="D531" i="1"/>
  <c r="F530" i="1"/>
  <c r="E530" i="1"/>
  <c r="G530" i="1" s="1"/>
  <c r="D530" i="1"/>
  <c r="F529" i="1"/>
  <c r="E529" i="1"/>
  <c r="G529" i="1" s="1"/>
  <c r="D529" i="1"/>
  <c r="F528" i="1"/>
  <c r="E528" i="1"/>
  <c r="G528" i="1" s="1"/>
  <c r="D528" i="1"/>
  <c r="F527" i="1"/>
  <c r="E527" i="1"/>
  <c r="G527" i="1" s="1"/>
  <c r="D527" i="1"/>
  <c r="F526" i="1"/>
  <c r="E526" i="1"/>
  <c r="G526" i="1" s="1"/>
  <c r="D526" i="1"/>
  <c r="F525" i="1"/>
  <c r="E525" i="1"/>
  <c r="G525" i="1" s="1"/>
  <c r="D525" i="1"/>
  <c r="F524" i="1"/>
  <c r="E524" i="1"/>
  <c r="G524" i="1" s="1"/>
  <c r="D524" i="1"/>
  <c r="F523" i="1"/>
  <c r="E523" i="1"/>
  <c r="G523" i="1" s="1"/>
  <c r="D523" i="1"/>
  <c r="F522" i="1"/>
  <c r="E522" i="1"/>
  <c r="G522" i="1" s="1"/>
  <c r="D522" i="1"/>
  <c r="F521" i="1"/>
  <c r="E521" i="1"/>
  <c r="G521" i="1" s="1"/>
  <c r="D521" i="1"/>
  <c r="F520" i="1"/>
  <c r="E520" i="1"/>
  <c r="G520" i="1" s="1"/>
  <c r="D520" i="1"/>
  <c r="F519" i="1"/>
  <c r="E519" i="1"/>
  <c r="G519" i="1" s="1"/>
  <c r="D519" i="1"/>
  <c r="F518" i="1"/>
  <c r="E518" i="1"/>
  <c r="G518" i="1" s="1"/>
  <c r="D518" i="1"/>
  <c r="F517" i="1"/>
  <c r="E517" i="1"/>
  <c r="G517" i="1" s="1"/>
  <c r="D517" i="1"/>
  <c r="F516" i="1"/>
  <c r="E516" i="1"/>
  <c r="G516" i="1" s="1"/>
  <c r="D516" i="1"/>
  <c r="F515" i="1"/>
  <c r="E515" i="1"/>
  <c r="G515" i="1" s="1"/>
  <c r="D515" i="1"/>
  <c r="F514" i="1"/>
  <c r="E514" i="1"/>
  <c r="G514" i="1" s="1"/>
  <c r="D514" i="1"/>
  <c r="F513" i="1"/>
  <c r="E513" i="1"/>
  <c r="G513" i="1" s="1"/>
  <c r="D513" i="1"/>
  <c r="F512" i="1"/>
  <c r="E512" i="1"/>
  <c r="G512" i="1" s="1"/>
  <c r="D512" i="1"/>
  <c r="F511" i="1"/>
  <c r="E511" i="1"/>
  <c r="G511" i="1" s="1"/>
  <c r="D511" i="1"/>
  <c r="F510" i="1"/>
  <c r="E510" i="1"/>
  <c r="G510" i="1" s="1"/>
  <c r="D510" i="1"/>
  <c r="F509" i="1"/>
  <c r="E509" i="1"/>
  <c r="G509" i="1" s="1"/>
  <c r="D509" i="1"/>
  <c r="F508" i="1"/>
  <c r="E508" i="1"/>
  <c r="G508" i="1" s="1"/>
  <c r="D508" i="1"/>
  <c r="F507" i="1"/>
  <c r="E507" i="1"/>
  <c r="G507" i="1" s="1"/>
  <c r="D507" i="1"/>
  <c r="F506" i="1"/>
  <c r="E506" i="1"/>
  <c r="G506" i="1" s="1"/>
  <c r="D506" i="1"/>
  <c r="F505" i="1"/>
  <c r="E505" i="1"/>
  <c r="G505" i="1" s="1"/>
  <c r="D505" i="1"/>
  <c r="F504" i="1"/>
  <c r="E504" i="1"/>
  <c r="G504" i="1" s="1"/>
  <c r="D504" i="1"/>
  <c r="F503" i="1"/>
  <c r="E503" i="1"/>
  <c r="G503" i="1" s="1"/>
  <c r="D503" i="1"/>
  <c r="F502" i="1"/>
  <c r="E502" i="1"/>
  <c r="G502" i="1" s="1"/>
  <c r="D502" i="1"/>
  <c r="F501" i="1"/>
  <c r="E501" i="1"/>
  <c r="G501" i="1" s="1"/>
  <c r="D501" i="1"/>
  <c r="F500" i="1"/>
  <c r="E500" i="1"/>
  <c r="G500" i="1" s="1"/>
  <c r="D500" i="1"/>
  <c r="F499" i="1"/>
  <c r="E499" i="1"/>
  <c r="G499" i="1" s="1"/>
  <c r="D499" i="1"/>
  <c r="F498" i="1"/>
  <c r="E498" i="1"/>
  <c r="G498" i="1" s="1"/>
  <c r="D498" i="1"/>
  <c r="F497" i="1"/>
  <c r="E497" i="1"/>
  <c r="G497" i="1" s="1"/>
  <c r="D497" i="1"/>
  <c r="F496" i="1"/>
  <c r="E496" i="1"/>
  <c r="G496" i="1" s="1"/>
  <c r="D496" i="1"/>
  <c r="F495" i="1"/>
  <c r="E495" i="1"/>
  <c r="G495" i="1" s="1"/>
  <c r="D495" i="1"/>
  <c r="F494" i="1"/>
  <c r="E494" i="1"/>
  <c r="G494" i="1" s="1"/>
  <c r="D494" i="1"/>
  <c r="F493" i="1"/>
  <c r="E493" i="1"/>
  <c r="G493" i="1" s="1"/>
  <c r="D493" i="1"/>
  <c r="F492" i="1"/>
  <c r="E492" i="1"/>
  <c r="G492" i="1" s="1"/>
  <c r="D492" i="1"/>
  <c r="F491" i="1"/>
  <c r="E491" i="1"/>
  <c r="G491" i="1" s="1"/>
  <c r="D491" i="1"/>
  <c r="F490" i="1"/>
  <c r="E490" i="1"/>
  <c r="G490" i="1" s="1"/>
  <c r="D490" i="1"/>
  <c r="F489" i="1"/>
  <c r="E489" i="1"/>
  <c r="G489" i="1" s="1"/>
  <c r="D489" i="1"/>
  <c r="F488" i="1"/>
  <c r="E488" i="1"/>
  <c r="G488" i="1" s="1"/>
  <c r="D488" i="1"/>
  <c r="F487" i="1"/>
  <c r="E487" i="1"/>
  <c r="G487" i="1" s="1"/>
  <c r="D487" i="1"/>
  <c r="F486" i="1"/>
  <c r="E486" i="1"/>
  <c r="G486" i="1" s="1"/>
  <c r="D486" i="1"/>
  <c r="F485" i="1"/>
  <c r="E485" i="1"/>
  <c r="G485" i="1" s="1"/>
  <c r="D485" i="1"/>
  <c r="F484" i="1"/>
  <c r="E484" i="1"/>
  <c r="G484" i="1" s="1"/>
  <c r="D484" i="1"/>
  <c r="F483" i="1"/>
  <c r="E483" i="1"/>
  <c r="G483" i="1" s="1"/>
  <c r="D483" i="1"/>
  <c r="F482" i="1"/>
  <c r="E482" i="1"/>
  <c r="G482" i="1" s="1"/>
  <c r="D482" i="1"/>
  <c r="F481" i="1"/>
  <c r="E481" i="1"/>
  <c r="G481" i="1" s="1"/>
  <c r="D481" i="1"/>
  <c r="F480" i="1"/>
  <c r="E480" i="1"/>
  <c r="G480" i="1" s="1"/>
  <c r="D480" i="1"/>
  <c r="F479" i="1"/>
  <c r="E479" i="1"/>
  <c r="G479" i="1" s="1"/>
  <c r="D479" i="1"/>
  <c r="F478" i="1"/>
  <c r="E478" i="1"/>
  <c r="G478" i="1" s="1"/>
  <c r="D478" i="1"/>
  <c r="F477" i="1"/>
  <c r="E477" i="1"/>
  <c r="G477" i="1" s="1"/>
  <c r="D477" i="1"/>
  <c r="F476" i="1"/>
  <c r="E476" i="1"/>
  <c r="G476" i="1" s="1"/>
  <c r="D476" i="1"/>
  <c r="F475" i="1"/>
  <c r="E475" i="1"/>
  <c r="G475" i="1" s="1"/>
  <c r="D475" i="1"/>
  <c r="F474" i="1"/>
  <c r="E474" i="1"/>
  <c r="G474" i="1" s="1"/>
  <c r="D474" i="1"/>
  <c r="F473" i="1"/>
  <c r="E473" i="1"/>
  <c r="G473" i="1" s="1"/>
  <c r="D473" i="1"/>
  <c r="F472" i="1"/>
  <c r="E472" i="1"/>
  <c r="G472" i="1" s="1"/>
  <c r="D472" i="1"/>
  <c r="F471" i="1"/>
  <c r="E471" i="1"/>
  <c r="G471" i="1" s="1"/>
  <c r="D471" i="1"/>
  <c r="F470" i="1"/>
  <c r="E470" i="1"/>
  <c r="G470" i="1" s="1"/>
  <c r="D470" i="1"/>
  <c r="F469" i="1"/>
  <c r="E469" i="1"/>
  <c r="G469" i="1" s="1"/>
  <c r="D469" i="1"/>
  <c r="F468" i="1"/>
  <c r="E468" i="1"/>
  <c r="G468" i="1" s="1"/>
  <c r="D468" i="1"/>
  <c r="F467" i="1"/>
  <c r="E467" i="1"/>
  <c r="G467" i="1" s="1"/>
  <c r="D467" i="1"/>
  <c r="F466" i="1"/>
  <c r="E466" i="1"/>
  <c r="G466" i="1" s="1"/>
  <c r="D466" i="1"/>
  <c r="F465" i="1"/>
  <c r="E465" i="1"/>
  <c r="G465" i="1" s="1"/>
  <c r="D465" i="1"/>
  <c r="F464" i="1"/>
  <c r="E464" i="1"/>
  <c r="G464" i="1" s="1"/>
  <c r="D464" i="1"/>
  <c r="F463" i="1"/>
  <c r="E463" i="1"/>
  <c r="G463" i="1" s="1"/>
  <c r="D463" i="1"/>
  <c r="F462" i="1"/>
  <c r="E462" i="1"/>
  <c r="G462" i="1" s="1"/>
  <c r="D462" i="1"/>
  <c r="F461" i="1"/>
  <c r="E461" i="1"/>
  <c r="G461" i="1" s="1"/>
  <c r="D461" i="1"/>
  <c r="F460" i="1"/>
  <c r="E460" i="1"/>
  <c r="G460" i="1" s="1"/>
  <c r="D460" i="1"/>
  <c r="F459" i="1"/>
  <c r="E459" i="1"/>
  <c r="G459" i="1" s="1"/>
  <c r="D459" i="1"/>
  <c r="F458" i="1"/>
  <c r="E458" i="1"/>
  <c r="G458" i="1" s="1"/>
  <c r="D458" i="1"/>
  <c r="F457" i="1"/>
  <c r="E457" i="1"/>
  <c r="G457" i="1" s="1"/>
  <c r="D457" i="1"/>
  <c r="F456" i="1"/>
  <c r="E456" i="1"/>
  <c r="G456" i="1" s="1"/>
  <c r="D456" i="1"/>
  <c r="F455" i="1"/>
  <c r="G455" i="1" s="1"/>
  <c r="E455" i="1"/>
  <c r="D455" i="1"/>
  <c r="F454" i="1"/>
  <c r="G454" i="1" s="1"/>
  <c r="E454" i="1"/>
  <c r="D454" i="1"/>
  <c r="F453" i="1"/>
  <c r="G453" i="1" s="1"/>
  <c r="E453" i="1"/>
  <c r="D453" i="1"/>
  <c r="F452" i="1"/>
  <c r="G452" i="1" s="1"/>
  <c r="E452" i="1"/>
  <c r="D452" i="1"/>
  <c r="F451" i="1"/>
  <c r="G451" i="1" s="1"/>
  <c r="E451" i="1"/>
  <c r="D451" i="1"/>
  <c r="F450" i="1"/>
  <c r="G450" i="1" s="1"/>
  <c r="E450" i="1"/>
  <c r="D450" i="1"/>
  <c r="F449" i="1"/>
  <c r="G449" i="1" s="1"/>
  <c r="E449" i="1"/>
  <c r="D449" i="1"/>
  <c r="F448" i="1"/>
  <c r="G448" i="1" s="1"/>
  <c r="E448" i="1"/>
  <c r="D448" i="1"/>
  <c r="F447" i="1"/>
  <c r="G447" i="1" s="1"/>
  <c r="E447" i="1"/>
  <c r="D447" i="1"/>
  <c r="F446" i="1"/>
  <c r="G446" i="1" s="1"/>
  <c r="E446" i="1"/>
  <c r="D446" i="1"/>
  <c r="F445" i="1"/>
  <c r="G445" i="1" s="1"/>
  <c r="E445" i="1"/>
  <c r="D445" i="1"/>
  <c r="F444" i="1"/>
  <c r="G444" i="1" s="1"/>
  <c r="E444" i="1"/>
  <c r="D444" i="1"/>
  <c r="F443" i="1"/>
  <c r="G443" i="1" s="1"/>
  <c r="E443" i="1"/>
  <c r="D443" i="1"/>
  <c r="F442" i="1"/>
  <c r="G442" i="1" s="1"/>
  <c r="E442" i="1"/>
  <c r="D442" i="1"/>
  <c r="F441" i="1"/>
  <c r="G441" i="1" s="1"/>
  <c r="E441" i="1"/>
  <c r="D441" i="1"/>
  <c r="F440" i="1"/>
  <c r="G440" i="1" s="1"/>
  <c r="E440" i="1"/>
  <c r="D440" i="1"/>
  <c r="F439" i="1"/>
  <c r="G439" i="1" s="1"/>
  <c r="E439" i="1"/>
  <c r="D439" i="1"/>
  <c r="F438" i="1"/>
  <c r="G438" i="1" s="1"/>
  <c r="E438" i="1"/>
  <c r="D438" i="1"/>
  <c r="F437" i="1"/>
  <c r="G437" i="1" s="1"/>
  <c r="E437" i="1"/>
  <c r="D437" i="1"/>
  <c r="F436" i="1"/>
  <c r="G436" i="1" s="1"/>
  <c r="E436" i="1"/>
  <c r="D436" i="1"/>
  <c r="F435" i="1"/>
  <c r="G435" i="1" s="1"/>
  <c r="E435" i="1"/>
  <c r="D435" i="1"/>
  <c r="F434" i="1"/>
  <c r="G434" i="1" s="1"/>
  <c r="E434" i="1"/>
  <c r="D434" i="1"/>
  <c r="F433" i="1"/>
  <c r="G433" i="1" s="1"/>
  <c r="E433" i="1"/>
  <c r="D433" i="1"/>
  <c r="F432" i="1"/>
  <c r="G432" i="1" s="1"/>
  <c r="E432" i="1"/>
  <c r="D432" i="1"/>
  <c r="F431" i="1"/>
  <c r="G431" i="1" s="1"/>
  <c r="E431" i="1"/>
  <c r="D431" i="1"/>
  <c r="F430" i="1"/>
  <c r="G430" i="1" s="1"/>
  <c r="E430" i="1"/>
  <c r="D430" i="1"/>
  <c r="F429" i="1"/>
  <c r="G429" i="1" s="1"/>
  <c r="E429" i="1"/>
  <c r="D429" i="1"/>
  <c r="F428" i="1"/>
  <c r="G428" i="1" s="1"/>
  <c r="E428" i="1"/>
  <c r="D428" i="1"/>
  <c r="F427" i="1"/>
  <c r="G427" i="1" s="1"/>
  <c r="E427" i="1"/>
  <c r="D427" i="1"/>
  <c r="F426" i="1"/>
  <c r="G426" i="1" s="1"/>
  <c r="E426" i="1"/>
  <c r="D426" i="1"/>
  <c r="F425" i="1"/>
  <c r="G425" i="1" s="1"/>
  <c r="E425" i="1"/>
  <c r="D425" i="1"/>
  <c r="F424" i="1"/>
  <c r="G424" i="1" s="1"/>
  <c r="E424" i="1"/>
  <c r="D424" i="1"/>
  <c r="F423" i="1"/>
  <c r="G423" i="1" s="1"/>
  <c r="E423" i="1"/>
  <c r="D423" i="1"/>
  <c r="F422" i="1"/>
  <c r="G422" i="1" s="1"/>
  <c r="E422" i="1"/>
  <c r="D422" i="1"/>
  <c r="F421" i="1"/>
  <c r="G421" i="1" s="1"/>
  <c r="E421" i="1"/>
  <c r="D421" i="1"/>
  <c r="F420" i="1"/>
  <c r="G420" i="1" s="1"/>
  <c r="E420" i="1"/>
  <c r="D420" i="1"/>
  <c r="F419" i="1"/>
  <c r="G419" i="1" s="1"/>
  <c r="E419" i="1"/>
  <c r="D419" i="1"/>
  <c r="F418" i="1"/>
  <c r="G418" i="1" s="1"/>
  <c r="E418" i="1"/>
  <c r="D418" i="1"/>
  <c r="F417" i="1"/>
  <c r="G417" i="1" s="1"/>
  <c r="E417" i="1"/>
  <c r="D417" i="1"/>
  <c r="F416" i="1"/>
  <c r="G416" i="1" s="1"/>
  <c r="E416" i="1"/>
  <c r="D416" i="1"/>
  <c r="F415" i="1"/>
  <c r="G415" i="1" s="1"/>
  <c r="E415" i="1"/>
  <c r="D415" i="1"/>
  <c r="F414" i="1"/>
  <c r="G414" i="1" s="1"/>
  <c r="E414" i="1"/>
  <c r="D414" i="1"/>
  <c r="F413" i="1"/>
  <c r="G413" i="1" s="1"/>
  <c r="E413" i="1"/>
  <c r="D413" i="1"/>
  <c r="F412" i="1"/>
  <c r="G412" i="1" s="1"/>
  <c r="E412" i="1"/>
  <c r="D412" i="1"/>
  <c r="F411" i="1"/>
  <c r="G411" i="1" s="1"/>
  <c r="E411" i="1"/>
  <c r="D411" i="1"/>
  <c r="F410" i="1"/>
  <c r="G410" i="1" s="1"/>
  <c r="E410" i="1"/>
  <c r="D410" i="1"/>
  <c r="F409" i="1"/>
  <c r="G409" i="1" s="1"/>
  <c r="E409" i="1"/>
  <c r="D409" i="1"/>
  <c r="F408" i="1"/>
  <c r="G408" i="1" s="1"/>
  <c r="E408" i="1"/>
  <c r="D408" i="1"/>
  <c r="F407" i="1"/>
  <c r="G407" i="1" s="1"/>
  <c r="E407" i="1"/>
  <c r="D407" i="1"/>
  <c r="F406" i="1"/>
  <c r="G406" i="1" s="1"/>
  <c r="E406" i="1"/>
  <c r="D406" i="1"/>
  <c r="F405" i="1"/>
  <c r="G405" i="1" s="1"/>
  <c r="E405" i="1"/>
  <c r="D405" i="1"/>
  <c r="F404" i="1"/>
  <c r="G404" i="1" s="1"/>
  <c r="E404" i="1"/>
  <c r="D404" i="1"/>
  <c r="F403" i="1"/>
  <c r="G403" i="1" s="1"/>
  <c r="E403" i="1"/>
  <c r="D403" i="1"/>
  <c r="F402" i="1"/>
  <c r="G402" i="1" s="1"/>
  <c r="E402" i="1"/>
  <c r="D402" i="1"/>
  <c r="F401" i="1"/>
  <c r="G401" i="1" s="1"/>
  <c r="E401" i="1"/>
  <c r="D401" i="1"/>
  <c r="F400" i="1"/>
  <c r="G400" i="1" s="1"/>
  <c r="E400" i="1"/>
  <c r="D400" i="1"/>
  <c r="F399" i="1"/>
  <c r="G399" i="1" s="1"/>
  <c r="E399" i="1"/>
  <c r="D399" i="1"/>
  <c r="F398" i="1"/>
  <c r="G398" i="1" s="1"/>
  <c r="E398" i="1"/>
  <c r="D398" i="1"/>
  <c r="F397" i="1"/>
  <c r="G397" i="1" s="1"/>
  <c r="E397" i="1"/>
  <c r="D397" i="1"/>
  <c r="F396" i="1"/>
  <c r="G396" i="1" s="1"/>
  <c r="E396" i="1"/>
  <c r="D396" i="1"/>
  <c r="F395" i="1"/>
  <c r="G395" i="1" s="1"/>
  <c r="E395" i="1"/>
  <c r="D395" i="1"/>
  <c r="F394" i="1"/>
  <c r="G394" i="1" s="1"/>
  <c r="E394" i="1"/>
  <c r="D394" i="1"/>
  <c r="F393" i="1"/>
  <c r="G393" i="1" s="1"/>
  <c r="E393" i="1"/>
  <c r="D393" i="1"/>
  <c r="F392" i="1"/>
  <c r="G392" i="1" s="1"/>
  <c r="E392" i="1"/>
  <c r="D392" i="1"/>
  <c r="F391" i="1"/>
  <c r="G391" i="1" s="1"/>
  <c r="E391" i="1"/>
  <c r="D391" i="1"/>
  <c r="F390" i="1"/>
  <c r="G390" i="1" s="1"/>
  <c r="E390" i="1"/>
  <c r="D390" i="1"/>
  <c r="F389" i="1"/>
  <c r="G389" i="1" s="1"/>
  <c r="E389" i="1"/>
  <c r="D389" i="1"/>
  <c r="F388" i="1"/>
  <c r="G388" i="1" s="1"/>
  <c r="E388" i="1"/>
  <c r="D388" i="1"/>
  <c r="F387" i="1"/>
  <c r="G387" i="1" s="1"/>
  <c r="E387" i="1"/>
  <c r="D387" i="1"/>
  <c r="F386" i="1"/>
  <c r="G386" i="1" s="1"/>
  <c r="E386" i="1"/>
  <c r="D386" i="1"/>
  <c r="F385" i="1"/>
  <c r="G385" i="1" s="1"/>
  <c r="E385" i="1"/>
  <c r="D385" i="1"/>
  <c r="F384" i="1"/>
  <c r="G384" i="1" s="1"/>
  <c r="E384" i="1"/>
  <c r="D384" i="1"/>
  <c r="F383" i="1"/>
  <c r="G383" i="1" s="1"/>
  <c r="E383" i="1"/>
  <c r="D383" i="1"/>
  <c r="F382" i="1"/>
  <c r="G382" i="1" s="1"/>
  <c r="E382" i="1"/>
  <c r="D382" i="1"/>
  <c r="F381" i="1"/>
  <c r="G381" i="1" s="1"/>
  <c r="E381" i="1"/>
  <c r="D381" i="1"/>
  <c r="F380" i="1"/>
  <c r="G380" i="1" s="1"/>
  <c r="E380" i="1"/>
  <c r="D380" i="1"/>
  <c r="F379" i="1"/>
  <c r="G379" i="1" s="1"/>
  <c r="E379" i="1"/>
  <c r="D379" i="1"/>
  <c r="F378" i="1"/>
  <c r="G378" i="1" s="1"/>
  <c r="E378" i="1"/>
  <c r="D378" i="1"/>
  <c r="F377" i="1"/>
  <c r="G377" i="1" s="1"/>
  <c r="E377" i="1"/>
  <c r="D377" i="1"/>
  <c r="F376" i="1"/>
  <c r="G376" i="1" s="1"/>
  <c r="E376" i="1"/>
  <c r="D376" i="1"/>
  <c r="F375" i="1"/>
  <c r="G375" i="1" s="1"/>
  <c r="E375" i="1"/>
  <c r="D375" i="1"/>
  <c r="F374" i="1"/>
  <c r="G374" i="1" s="1"/>
  <c r="E374" i="1"/>
  <c r="D374" i="1"/>
  <c r="F373" i="1"/>
  <c r="G373" i="1" s="1"/>
  <c r="E373" i="1"/>
  <c r="D373" i="1"/>
  <c r="F372" i="1"/>
  <c r="G372" i="1" s="1"/>
  <c r="E372" i="1"/>
  <c r="D372" i="1"/>
  <c r="F371" i="1"/>
  <c r="G371" i="1" s="1"/>
  <c r="E371" i="1"/>
  <c r="D371" i="1"/>
  <c r="F370" i="1"/>
  <c r="G370" i="1" s="1"/>
  <c r="E370" i="1"/>
  <c r="D370" i="1"/>
  <c r="F369" i="1"/>
  <c r="G369" i="1" s="1"/>
  <c r="E369" i="1"/>
  <c r="D369" i="1"/>
  <c r="F368" i="1"/>
  <c r="G368" i="1" s="1"/>
  <c r="E368" i="1"/>
  <c r="D368" i="1"/>
  <c r="F367" i="1"/>
  <c r="G367" i="1" s="1"/>
  <c r="E367" i="1"/>
  <c r="D367" i="1"/>
  <c r="F366" i="1"/>
  <c r="G366" i="1" s="1"/>
  <c r="E366" i="1"/>
  <c r="D366" i="1"/>
  <c r="F365" i="1"/>
  <c r="G365" i="1" s="1"/>
  <c r="E365" i="1"/>
  <c r="D365" i="1"/>
  <c r="F364" i="1"/>
  <c r="G364" i="1" s="1"/>
  <c r="E364" i="1"/>
  <c r="D364" i="1"/>
  <c r="F363" i="1"/>
  <c r="G363" i="1" s="1"/>
  <c r="E363" i="1"/>
  <c r="D363" i="1"/>
  <c r="F362" i="1"/>
  <c r="G362" i="1" s="1"/>
  <c r="E362" i="1"/>
  <c r="D362" i="1"/>
  <c r="F361" i="1"/>
  <c r="G361" i="1" s="1"/>
  <c r="E361" i="1"/>
  <c r="D361" i="1"/>
  <c r="F360" i="1"/>
  <c r="G360" i="1" s="1"/>
  <c r="E360" i="1"/>
  <c r="D360" i="1"/>
  <c r="F359" i="1"/>
  <c r="G359" i="1" s="1"/>
  <c r="E359" i="1"/>
  <c r="D359" i="1"/>
  <c r="F358" i="1"/>
  <c r="G358" i="1" s="1"/>
  <c r="E358" i="1"/>
  <c r="D358" i="1"/>
  <c r="F357" i="1"/>
  <c r="G357" i="1" s="1"/>
  <c r="E357" i="1"/>
  <c r="D357" i="1"/>
  <c r="F356" i="1"/>
  <c r="G356" i="1" s="1"/>
  <c r="E356" i="1"/>
  <c r="D356" i="1"/>
  <c r="F355" i="1"/>
  <c r="G355" i="1" s="1"/>
  <c r="E355" i="1"/>
  <c r="D355" i="1"/>
  <c r="F354" i="1"/>
  <c r="G354" i="1" s="1"/>
  <c r="E354" i="1"/>
  <c r="D354" i="1"/>
  <c r="F353" i="1"/>
  <c r="G353" i="1" s="1"/>
  <c r="E353" i="1"/>
  <c r="D353" i="1"/>
  <c r="F352" i="1"/>
  <c r="G352" i="1" s="1"/>
  <c r="E352" i="1"/>
  <c r="D352" i="1"/>
  <c r="F351" i="1"/>
  <c r="G351" i="1" s="1"/>
  <c r="E351" i="1"/>
  <c r="D351" i="1"/>
  <c r="F350" i="1"/>
  <c r="G350" i="1" s="1"/>
  <c r="E350" i="1"/>
  <c r="D350" i="1"/>
  <c r="F349" i="1"/>
  <c r="G349" i="1" s="1"/>
  <c r="E349" i="1"/>
  <c r="D349" i="1"/>
  <c r="F348" i="1"/>
  <c r="G348" i="1" s="1"/>
  <c r="E348" i="1"/>
  <c r="D348" i="1"/>
  <c r="F347" i="1"/>
  <c r="G347" i="1" s="1"/>
  <c r="E347" i="1"/>
  <c r="D347" i="1"/>
  <c r="F346" i="1"/>
  <c r="G346" i="1" s="1"/>
  <c r="E346" i="1"/>
  <c r="D346" i="1"/>
  <c r="F345" i="1"/>
  <c r="G345" i="1" s="1"/>
  <c r="E345" i="1"/>
  <c r="D345" i="1"/>
  <c r="F344" i="1"/>
  <c r="G344" i="1" s="1"/>
  <c r="E344" i="1"/>
  <c r="D344" i="1"/>
  <c r="F343" i="1"/>
  <c r="G343" i="1" s="1"/>
  <c r="E343" i="1"/>
  <c r="D343" i="1"/>
  <c r="F342" i="1"/>
  <c r="G342" i="1" s="1"/>
  <c r="E342" i="1"/>
  <c r="D342" i="1"/>
  <c r="F341" i="1"/>
  <c r="G341" i="1" s="1"/>
  <c r="E341" i="1"/>
  <c r="D341" i="1"/>
  <c r="F340" i="1"/>
  <c r="G340" i="1" s="1"/>
  <c r="E340" i="1"/>
  <c r="D340" i="1"/>
  <c r="F339" i="1"/>
  <c r="G339" i="1" s="1"/>
  <c r="E339" i="1"/>
  <c r="D339" i="1"/>
  <c r="F338" i="1"/>
  <c r="G338" i="1" s="1"/>
  <c r="E338" i="1"/>
  <c r="D338" i="1"/>
  <c r="F337" i="1"/>
  <c r="G337" i="1" s="1"/>
  <c r="E337" i="1"/>
  <c r="D337" i="1"/>
  <c r="F336" i="1"/>
  <c r="G336" i="1" s="1"/>
  <c r="E336" i="1"/>
  <c r="D336" i="1"/>
  <c r="F335" i="1"/>
  <c r="G335" i="1" s="1"/>
  <c r="E335" i="1"/>
  <c r="D335" i="1"/>
  <c r="F334" i="1"/>
  <c r="G334" i="1" s="1"/>
  <c r="E334" i="1"/>
  <c r="D334" i="1"/>
  <c r="F333" i="1"/>
  <c r="G333" i="1" s="1"/>
  <c r="E333" i="1"/>
  <c r="D333" i="1"/>
  <c r="F332" i="1"/>
  <c r="G332" i="1" s="1"/>
  <c r="E332" i="1"/>
  <c r="D332" i="1"/>
  <c r="F331" i="1"/>
  <c r="G331" i="1" s="1"/>
  <c r="E331" i="1"/>
  <c r="D331" i="1"/>
  <c r="F330" i="1"/>
  <c r="G330" i="1" s="1"/>
  <c r="E330" i="1"/>
  <c r="D330" i="1"/>
  <c r="F329" i="1"/>
  <c r="G329" i="1" s="1"/>
  <c r="E329" i="1"/>
  <c r="D329" i="1"/>
  <c r="F328" i="1"/>
  <c r="G328" i="1" s="1"/>
  <c r="E328" i="1"/>
  <c r="D328" i="1"/>
  <c r="F327" i="1"/>
  <c r="G327" i="1" s="1"/>
  <c r="E327" i="1"/>
  <c r="D327" i="1"/>
  <c r="D326" i="1" s="1"/>
  <c r="E326" i="1"/>
  <c r="F325" i="1"/>
  <c r="G325" i="1" s="1"/>
  <c r="E325" i="1"/>
  <c r="D325" i="1"/>
  <c r="F324" i="1"/>
  <c r="G324" i="1" s="1"/>
  <c r="E324" i="1"/>
  <c r="D324" i="1"/>
  <c r="F323" i="1"/>
  <c r="G323" i="1" s="1"/>
  <c r="E323" i="1"/>
  <c r="D323" i="1"/>
  <c r="D322" i="1" s="1"/>
  <c r="D321" i="1" s="1"/>
  <c r="E322" i="1"/>
  <c r="E321" i="1"/>
  <c r="F320" i="1"/>
  <c r="G320" i="1" s="1"/>
  <c r="E320" i="1"/>
  <c r="D320" i="1"/>
  <c r="F319" i="1"/>
  <c r="G319" i="1" s="1"/>
  <c r="E319" i="1"/>
  <c r="D319" i="1"/>
  <c r="D318" i="1" s="1"/>
  <c r="E318" i="1"/>
  <c r="F317" i="1"/>
  <c r="G317" i="1" s="1"/>
  <c r="E317" i="1"/>
  <c r="D317" i="1"/>
  <c r="D316" i="1" s="1"/>
  <c r="D313" i="1" s="1"/>
  <c r="D312" i="1" s="1"/>
  <c r="D311" i="1" s="1"/>
  <c r="D7" i="1" s="1"/>
  <c r="E316" i="1"/>
  <c r="F315" i="1"/>
  <c r="G315" i="1" s="1"/>
  <c r="E315" i="1"/>
  <c r="D315" i="1"/>
  <c r="F314" i="1"/>
  <c r="G314" i="1" s="1"/>
  <c r="E314" i="1"/>
  <c r="D314" i="1"/>
  <c r="E313" i="1"/>
  <c r="E312" i="1"/>
  <c r="E311" i="1"/>
  <c r="F310" i="1"/>
  <c r="G310" i="1" s="1"/>
  <c r="E310" i="1"/>
  <c r="D310" i="1"/>
  <c r="F309" i="1"/>
  <c r="G309" i="1" s="1"/>
  <c r="E309" i="1"/>
  <c r="D309" i="1"/>
  <c r="F308" i="1"/>
  <c r="G308" i="1" s="1"/>
  <c r="E308" i="1"/>
  <c r="D308" i="1"/>
  <c r="F307" i="1"/>
  <c r="G307" i="1" s="1"/>
  <c r="E307" i="1"/>
  <c r="D307" i="1"/>
  <c r="F306" i="1"/>
  <c r="G306" i="1" s="1"/>
  <c r="E306" i="1"/>
  <c r="D306" i="1"/>
  <c r="F305" i="1"/>
  <c r="G305" i="1" s="1"/>
  <c r="E305" i="1"/>
  <c r="D305" i="1"/>
  <c r="F304" i="1"/>
  <c r="G304" i="1" s="1"/>
  <c r="E304" i="1"/>
  <c r="D304" i="1"/>
  <c r="F303" i="1"/>
  <c r="G303" i="1" s="1"/>
  <c r="E303" i="1"/>
  <c r="D303" i="1"/>
  <c r="F302" i="1"/>
  <c r="G302" i="1" s="1"/>
  <c r="E302" i="1"/>
  <c r="D302" i="1"/>
  <c r="F301" i="1"/>
  <c r="G301" i="1" s="1"/>
  <c r="E301" i="1"/>
  <c r="D301" i="1"/>
  <c r="F300" i="1"/>
  <c r="G300" i="1" s="1"/>
  <c r="E300" i="1"/>
  <c r="D300" i="1"/>
  <c r="F299" i="1"/>
  <c r="G299" i="1" s="1"/>
  <c r="E299" i="1"/>
  <c r="D299" i="1"/>
  <c r="F298" i="1"/>
  <c r="G298" i="1" s="1"/>
  <c r="E298" i="1"/>
  <c r="D298" i="1"/>
  <c r="F297" i="1"/>
  <c r="G297" i="1" s="1"/>
  <c r="E297" i="1"/>
  <c r="D297" i="1"/>
  <c r="F296" i="1"/>
  <c r="G296" i="1" s="1"/>
  <c r="E296" i="1"/>
  <c r="D296" i="1"/>
  <c r="F295" i="1"/>
  <c r="G295" i="1" s="1"/>
  <c r="E295" i="1"/>
  <c r="D295" i="1"/>
  <c r="F294" i="1"/>
  <c r="G294" i="1" s="1"/>
  <c r="E294" i="1"/>
  <c r="D294" i="1"/>
  <c r="F293" i="1"/>
  <c r="G293" i="1" s="1"/>
  <c r="E293" i="1"/>
  <c r="D293" i="1"/>
  <c r="F292" i="1"/>
  <c r="G292" i="1" s="1"/>
  <c r="E292" i="1"/>
  <c r="D292" i="1"/>
  <c r="F291" i="1"/>
  <c r="G291" i="1" s="1"/>
  <c r="E291" i="1"/>
  <c r="D291" i="1"/>
  <c r="F290" i="1"/>
  <c r="G290" i="1" s="1"/>
  <c r="E290" i="1"/>
  <c r="D290" i="1"/>
  <c r="F289" i="1"/>
  <c r="G289" i="1" s="1"/>
  <c r="E289" i="1"/>
  <c r="D289" i="1"/>
  <c r="F288" i="1"/>
  <c r="G288" i="1" s="1"/>
  <c r="E288" i="1"/>
  <c r="D288" i="1"/>
  <c r="F287" i="1"/>
  <c r="G287" i="1" s="1"/>
  <c r="E287" i="1"/>
  <c r="D287" i="1"/>
  <c r="F286" i="1"/>
  <c r="G286" i="1" s="1"/>
  <c r="E286" i="1"/>
  <c r="D286" i="1"/>
  <c r="F285" i="1"/>
  <c r="G285" i="1" s="1"/>
  <c r="E285" i="1"/>
  <c r="D285" i="1"/>
  <c r="F284" i="1"/>
  <c r="G284" i="1" s="1"/>
  <c r="E284" i="1"/>
  <c r="D284" i="1"/>
  <c r="F283" i="1"/>
  <c r="G283" i="1" s="1"/>
  <c r="E283" i="1"/>
  <c r="D283" i="1"/>
  <c r="F282" i="1"/>
  <c r="G282" i="1" s="1"/>
  <c r="E282" i="1"/>
  <c r="D282" i="1"/>
  <c r="F281" i="1"/>
  <c r="G281" i="1" s="1"/>
  <c r="E281" i="1"/>
  <c r="D281" i="1"/>
  <c r="F280" i="1"/>
  <c r="G280" i="1" s="1"/>
  <c r="E280" i="1"/>
  <c r="D280" i="1"/>
  <c r="F279" i="1"/>
  <c r="G279" i="1" s="1"/>
  <c r="E279" i="1"/>
  <c r="D279" i="1"/>
  <c r="F278" i="1"/>
  <c r="G278" i="1" s="1"/>
  <c r="E278" i="1"/>
  <c r="D278" i="1"/>
  <c r="F277" i="1"/>
  <c r="G277" i="1" s="1"/>
  <c r="E277" i="1"/>
  <c r="D277" i="1"/>
  <c r="F276" i="1"/>
  <c r="G276" i="1" s="1"/>
  <c r="E276" i="1"/>
  <c r="D276" i="1"/>
  <c r="F275" i="1"/>
  <c r="G275" i="1" s="1"/>
  <c r="E275" i="1"/>
  <c r="D275" i="1"/>
  <c r="F274" i="1"/>
  <c r="G274" i="1" s="1"/>
  <c r="E274" i="1"/>
  <c r="D274" i="1"/>
  <c r="F273" i="1"/>
  <c r="G273" i="1" s="1"/>
  <c r="E273" i="1"/>
  <c r="D273" i="1"/>
  <c r="F272" i="1"/>
  <c r="G272" i="1" s="1"/>
  <c r="E272" i="1"/>
  <c r="D272" i="1"/>
  <c r="F271" i="1"/>
  <c r="G271" i="1" s="1"/>
  <c r="E271" i="1"/>
  <c r="D271" i="1"/>
  <c r="F270" i="1"/>
  <c r="G270" i="1" s="1"/>
  <c r="E270" i="1"/>
  <c r="D270" i="1"/>
  <c r="F269" i="1"/>
  <c r="G269" i="1" s="1"/>
  <c r="E269" i="1"/>
  <c r="D269" i="1"/>
  <c r="F268" i="1"/>
  <c r="G268" i="1" s="1"/>
  <c r="E268" i="1"/>
  <c r="D268" i="1"/>
  <c r="F267" i="1"/>
  <c r="G267" i="1" s="1"/>
  <c r="E267" i="1"/>
  <c r="D267" i="1"/>
  <c r="F266" i="1"/>
  <c r="G266" i="1" s="1"/>
  <c r="E266" i="1"/>
  <c r="D266" i="1"/>
  <c r="F265" i="1"/>
  <c r="G265" i="1" s="1"/>
  <c r="E265" i="1"/>
  <c r="D265" i="1"/>
  <c r="F264" i="1"/>
  <c r="G264" i="1" s="1"/>
  <c r="E264" i="1"/>
  <c r="D264" i="1"/>
  <c r="F263" i="1"/>
  <c r="G263" i="1" s="1"/>
  <c r="E263" i="1"/>
  <c r="D263" i="1"/>
  <c r="F262" i="1"/>
  <c r="G262" i="1" s="1"/>
  <c r="E262" i="1"/>
  <c r="D262" i="1"/>
  <c r="F261" i="1"/>
  <c r="G261" i="1" s="1"/>
  <c r="E261" i="1"/>
  <c r="D261" i="1"/>
  <c r="F260" i="1"/>
  <c r="G260" i="1" s="1"/>
  <c r="E260" i="1"/>
  <c r="D260" i="1"/>
  <c r="F259" i="1"/>
  <c r="G259" i="1" s="1"/>
  <c r="E259" i="1"/>
  <c r="D259" i="1"/>
  <c r="F258" i="1"/>
  <c r="G258" i="1" s="1"/>
  <c r="E258" i="1"/>
  <c r="D258" i="1"/>
  <c r="F257" i="1"/>
  <c r="G257" i="1" s="1"/>
  <c r="E257" i="1"/>
  <c r="D257" i="1"/>
  <c r="F256" i="1"/>
  <c r="G256" i="1" s="1"/>
  <c r="E256" i="1"/>
  <c r="D256" i="1"/>
  <c r="F255" i="1"/>
  <c r="G255" i="1" s="1"/>
  <c r="E255" i="1"/>
  <c r="D255" i="1"/>
  <c r="F254" i="1"/>
  <c r="G254" i="1" s="1"/>
  <c r="E254" i="1"/>
  <c r="D254" i="1"/>
  <c r="F253" i="1"/>
  <c r="G253" i="1" s="1"/>
  <c r="E253" i="1"/>
  <c r="D253" i="1"/>
  <c r="F252" i="1"/>
  <c r="G252" i="1" s="1"/>
  <c r="E252" i="1"/>
  <c r="D252" i="1"/>
  <c r="F251" i="1"/>
  <c r="G251" i="1" s="1"/>
  <c r="E251" i="1"/>
  <c r="D251" i="1"/>
  <c r="F250" i="1"/>
  <c r="G250" i="1" s="1"/>
  <c r="E250" i="1"/>
  <c r="D250" i="1"/>
  <c r="F249" i="1"/>
  <c r="G249" i="1" s="1"/>
  <c r="E249" i="1"/>
  <c r="D249" i="1"/>
  <c r="F248" i="1"/>
  <c r="G248" i="1" s="1"/>
  <c r="E248" i="1"/>
  <c r="D248" i="1"/>
  <c r="F247" i="1"/>
  <c r="G247" i="1" s="1"/>
  <c r="E247" i="1"/>
  <c r="D247" i="1"/>
  <c r="F246" i="1"/>
  <c r="G246" i="1" s="1"/>
  <c r="E246" i="1"/>
  <c r="D246" i="1"/>
  <c r="F245" i="1"/>
  <c r="G245" i="1" s="1"/>
  <c r="E245" i="1"/>
  <c r="D245" i="1"/>
  <c r="F244" i="1"/>
  <c r="G244" i="1" s="1"/>
  <c r="E244" i="1"/>
  <c r="D244" i="1"/>
  <c r="F243" i="1"/>
  <c r="G243" i="1" s="1"/>
  <c r="E243" i="1"/>
  <c r="D243" i="1"/>
  <c r="F242" i="1"/>
  <c r="G242" i="1" s="1"/>
  <c r="E242" i="1"/>
  <c r="D242" i="1"/>
  <c r="F241" i="1"/>
  <c r="G241" i="1" s="1"/>
  <c r="E241" i="1"/>
  <c r="D241" i="1"/>
  <c r="F240" i="1"/>
  <c r="G240" i="1" s="1"/>
  <c r="E240" i="1"/>
  <c r="D240" i="1"/>
  <c r="F239" i="1"/>
  <c r="G239" i="1" s="1"/>
  <c r="E239" i="1"/>
  <c r="D239" i="1"/>
  <c r="F238" i="1"/>
  <c r="G238" i="1" s="1"/>
  <c r="E238" i="1"/>
  <c r="D238" i="1"/>
  <c r="F237" i="1"/>
  <c r="G237" i="1" s="1"/>
  <c r="E237" i="1"/>
  <c r="D237" i="1"/>
  <c r="F236" i="1"/>
  <c r="G236" i="1" s="1"/>
  <c r="E236" i="1"/>
  <c r="D236" i="1"/>
  <c r="F235" i="1"/>
  <c r="G235" i="1" s="1"/>
  <c r="E235" i="1"/>
  <c r="D235" i="1"/>
  <c r="F234" i="1"/>
  <c r="G234" i="1" s="1"/>
  <c r="E234" i="1"/>
  <c r="D234" i="1"/>
  <c r="F233" i="1"/>
  <c r="G233" i="1" s="1"/>
  <c r="E233" i="1"/>
  <c r="D233" i="1"/>
  <c r="F232" i="1"/>
  <c r="G232" i="1" s="1"/>
  <c r="E232" i="1"/>
  <c r="D232" i="1"/>
  <c r="F231" i="1"/>
  <c r="G231" i="1" s="1"/>
  <c r="E231" i="1"/>
  <c r="D231" i="1"/>
  <c r="F230" i="1"/>
  <c r="G230" i="1" s="1"/>
  <c r="E230" i="1"/>
  <c r="D230" i="1"/>
  <c r="F229" i="1"/>
  <c r="G229" i="1" s="1"/>
  <c r="E229" i="1"/>
  <c r="D229" i="1"/>
  <c r="F228" i="1"/>
  <c r="G228" i="1" s="1"/>
  <c r="E228" i="1"/>
  <c r="D228" i="1"/>
  <c r="F227" i="1"/>
  <c r="G227" i="1" s="1"/>
  <c r="E227" i="1"/>
  <c r="D227" i="1"/>
  <c r="F226" i="1"/>
  <c r="G226" i="1" s="1"/>
  <c r="E226" i="1"/>
  <c r="D226" i="1"/>
  <c r="F225" i="1"/>
  <c r="G225" i="1" s="1"/>
  <c r="E225" i="1"/>
  <c r="D225" i="1"/>
  <c r="F224" i="1"/>
  <c r="G224" i="1" s="1"/>
  <c r="E224" i="1"/>
  <c r="D224" i="1"/>
  <c r="F223" i="1"/>
  <c r="G223" i="1" s="1"/>
  <c r="E223" i="1"/>
  <c r="D223" i="1"/>
  <c r="F222" i="1"/>
  <c r="G222" i="1" s="1"/>
  <c r="E222" i="1"/>
  <c r="D222" i="1"/>
  <c r="F221" i="1"/>
  <c r="G221" i="1" s="1"/>
  <c r="E221" i="1"/>
  <c r="D221" i="1"/>
  <c r="F220" i="1"/>
  <c r="G220" i="1" s="1"/>
  <c r="E220" i="1"/>
  <c r="D220" i="1"/>
  <c r="F219" i="1"/>
  <c r="G219" i="1" s="1"/>
  <c r="E219" i="1"/>
  <c r="D219" i="1"/>
  <c r="F218" i="1"/>
  <c r="G218" i="1" s="1"/>
  <c r="E218" i="1"/>
  <c r="D218" i="1"/>
  <c r="F217" i="1"/>
  <c r="G217" i="1" s="1"/>
  <c r="E217" i="1"/>
  <c r="D217" i="1"/>
  <c r="F216" i="1"/>
  <c r="G216" i="1" s="1"/>
  <c r="E216" i="1"/>
  <c r="D216" i="1"/>
  <c r="F215" i="1"/>
  <c r="G215" i="1" s="1"/>
  <c r="E215" i="1"/>
  <c r="D215" i="1"/>
  <c r="F214" i="1"/>
  <c r="G214" i="1" s="1"/>
  <c r="E214" i="1"/>
  <c r="D214" i="1"/>
  <c r="F213" i="1"/>
  <c r="G213" i="1" s="1"/>
  <c r="E213" i="1"/>
  <c r="D213" i="1"/>
  <c r="F212" i="1"/>
  <c r="G212" i="1" s="1"/>
  <c r="E212" i="1"/>
  <c r="D212" i="1"/>
  <c r="F211" i="1"/>
  <c r="G211" i="1" s="1"/>
  <c r="E211" i="1"/>
  <c r="D211" i="1"/>
  <c r="F210" i="1"/>
  <c r="G210" i="1" s="1"/>
  <c r="E210" i="1"/>
  <c r="D210" i="1"/>
  <c r="F209" i="1"/>
  <c r="G209" i="1" s="1"/>
  <c r="E209" i="1"/>
  <c r="D209" i="1"/>
  <c r="F208" i="1"/>
  <c r="G208" i="1" s="1"/>
  <c r="E208" i="1"/>
  <c r="D208" i="1"/>
  <c r="F207" i="1"/>
  <c r="G207" i="1" s="1"/>
  <c r="E207" i="1"/>
  <c r="D207" i="1"/>
  <c r="F206" i="1"/>
  <c r="G206" i="1" s="1"/>
  <c r="E206" i="1"/>
  <c r="D206" i="1"/>
  <c r="F205" i="1"/>
  <c r="G205" i="1" s="1"/>
  <c r="E205" i="1"/>
  <c r="D205" i="1"/>
  <c r="F204" i="1"/>
  <c r="G204" i="1" s="1"/>
  <c r="E204" i="1"/>
  <c r="D204" i="1"/>
  <c r="F203" i="1"/>
  <c r="G203" i="1" s="1"/>
  <c r="E203" i="1"/>
  <c r="D203" i="1"/>
  <c r="F202" i="1"/>
  <c r="G202" i="1" s="1"/>
  <c r="E202" i="1"/>
  <c r="D202" i="1"/>
  <c r="F201" i="1"/>
  <c r="G201" i="1" s="1"/>
  <c r="E201" i="1"/>
  <c r="D201" i="1"/>
  <c r="F200" i="1"/>
  <c r="G200" i="1" s="1"/>
  <c r="E200" i="1"/>
  <c r="D200" i="1"/>
  <c r="F199" i="1"/>
  <c r="G199" i="1" s="1"/>
  <c r="E199" i="1"/>
  <c r="D199" i="1"/>
  <c r="F198" i="1"/>
  <c r="G198" i="1" s="1"/>
  <c r="E198" i="1"/>
  <c r="D198" i="1"/>
  <c r="F197" i="1"/>
  <c r="G197" i="1" s="1"/>
  <c r="E197" i="1"/>
  <c r="D197" i="1"/>
  <c r="F196" i="1"/>
  <c r="G196" i="1" s="1"/>
  <c r="E196" i="1"/>
  <c r="D196" i="1"/>
  <c r="F195" i="1"/>
  <c r="G195" i="1" s="1"/>
  <c r="E195" i="1"/>
  <c r="D195" i="1"/>
  <c r="F194" i="1"/>
  <c r="G194" i="1" s="1"/>
  <c r="E194" i="1"/>
  <c r="D194" i="1"/>
  <c r="F193" i="1"/>
  <c r="G193" i="1" s="1"/>
  <c r="E193" i="1"/>
  <c r="D193" i="1"/>
  <c r="F192" i="1"/>
  <c r="G192" i="1" s="1"/>
  <c r="E192" i="1"/>
  <c r="D192" i="1"/>
  <c r="F191" i="1"/>
  <c r="G191" i="1" s="1"/>
  <c r="E191" i="1"/>
  <c r="D191" i="1"/>
  <c r="F190" i="1"/>
  <c r="G190" i="1" s="1"/>
  <c r="E190" i="1"/>
  <c r="D190" i="1"/>
  <c r="F189" i="1"/>
  <c r="G189" i="1" s="1"/>
  <c r="E189" i="1"/>
  <c r="D189" i="1"/>
  <c r="F188" i="1"/>
  <c r="G188" i="1" s="1"/>
  <c r="E188" i="1"/>
  <c r="D188" i="1"/>
  <c r="F187" i="1"/>
  <c r="G187" i="1" s="1"/>
  <c r="E187" i="1"/>
  <c r="D187" i="1"/>
  <c r="F186" i="1"/>
  <c r="G186" i="1" s="1"/>
  <c r="E186" i="1"/>
  <c r="D186" i="1"/>
  <c r="F185" i="1"/>
  <c r="G185" i="1" s="1"/>
  <c r="E185" i="1"/>
  <c r="D185" i="1"/>
  <c r="F184" i="1"/>
  <c r="G184" i="1" s="1"/>
  <c r="E184" i="1"/>
  <c r="D184" i="1"/>
  <c r="F183" i="1"/>
  <c r="G183" i="1" s="1"/>
  <c r="E183" i="1"/>
  <c r="D183" i="1"/>
  <c r="F182" i="1"/>
  <c r="G182" i="1" s="1"/>
  <c r="E182" i="1"/>
  <c r="D182" i="1"/>
  <c r="F181" i="1"/>
  <c r="G181" i="1" s="1"/>
  <c r="E181" i="1"/>
  <c r="D181" i="1"/>
  <c r="F180" i="1"/>
  <c r="G180" i="1" s="1"/>
  <c r="E180" i="1"/>
  <c r="D180" i="1"/>
  <c r="F179" i="1"/>
  <c r="G179" i="1" s="1"/>
  <c r="E179" i="1"/>
  <c r="D179" i="1"/>
  <c r="F178" i="1"/>
  <c r="G178" i="1" s="1"/>
  <c r="E178" i="1"/>
  <c r="D178" i="1"/>
  <c r="F177" i="1"/>
  <c r="G177" i="1" s="1"/>
  <c r="E177" i="1"/>
  <c r="D177" i="1"/>
  <c r="F176" i="1"/>
  <c r="G176" i="1" s="1"/>
  <c r="E176" i="1"/>
  <c r="D176" i="1"/>
  <c r="F175" i="1"/>
  <c r="G175" i="1" s="1"/>
  <c r="E175" i="1"/>
  <c r="D175" i="1"/>
  <c r="F174" i="1"/>
  <c r="G174" i="1" s="1"/>
  <c r="E174" i="1"/>
  <c r="D174" i="1"/>
  <c r="F173" i="1"/>
  <c r="G173" i="1" s="1"/>
  <c r="E173" i="1"/>
  <c r="D173" i="1"/>
  <c r="F172" i="1"/>
  <c r="G172" i="1" s="1"/>
  <c r="E172" i="1"/>
  <c r="D172" i="1"/>
  <c r="F171" i="1"/>
  <c r="G171" i="1" s="1"/>
  <c r="E171" i="1"/>
  <c r="D171" i="1"/>
  <c r="F170" i="1"/>
  <c r="G170" i="1" s="1"/>
  <c r="E170" i="1"/>
  <c r="D170" i="1"/>
  <c r="F169" i="1"/>
  <c r="G169" i="1" s="1"/>
  <c r="E169" i="1"/>
  <c r="D169" i="1"/>
  <c r="F168" i="1"/>
  <c r="G168" i="1" s="1"/>
  <c r="E168" i="1"/>
  <c r="D168" i="1"/>
  <c r="F167" i="1"/>
  <c r="G167" i="1" s="1"/>
  <c r="E167" i="1"/>
  <c r="D167" i="1"/>
  <c r="F166" i="1"/>
  <c r="G166" i="1" s="1"/>
  <c r="E166" i="1"/>
  <c r="D166" i="1"/>
  <c r="F165" i="1"/>
  <c r="G165" i="1" s="1"/>
  <c r="E165" i="1"/>
  <c r="D165" i="1"/>
  <c r="F164" i="1"/>
  <c r="G164" i="1" s="1"/>
  <c r="E164" i="1"/>
  <c r="D164" i="1"/>
  <c r="F163" i="1"/>
  <c r="G163" i="1" s="1"/>
  <c r="E163" i="1"/>
  <c r="D163" i="1"/>
  <c r="F162" i="1"/>
  <c r="G162" i="1" s="1"/>
  <c r="E162" i="1"/>
  <c r="D162" i="1"/>
  <c r="F161" i="1"/>
  <c r="G161" i="1" s="1"/>
  <c r="E161" i="1"/>
  <c r="D161" i="1"/>
  <c r="F160" i="1"/>
  <c r="G160" i="1" s="1"/>
  <c r="E160" i="1"/>
  <c r="D160" i="1"/>
  <c r="F159" i="1"/>
  <c r="G159" i="1" s="1"/>
  <c r="E159" i="1"/>
  <c r="D159" i="1"/>
  <c r="F158" i="1"/>
  <c r="G158" i="1" s="1"/>
  <c r="E158" i="1"/>
  <c r="D158" i="1"/>
  <c r="F157" i="1"/>
  <c r="G157" i="1" s="1"/>
  <c r="E157" i="1"/>
  <c r="D157" i="1"/>
  <c r="F156" i="1"/>
  <c r="G156" i="1" s="1"/>
  <c r="E156" i="1"/>
  <c r="D156" i="1"/>
  <c r="F155" i="1"/>
  <c r="G155" i="1" s="1"/>
  <c r="E155" i="1"/>
  <c r="D155" i="1"/>
  <c r="F154" i="1"/>
  <c r="G154" i="1" s="1"/>
  <c r="E154" i="1"/>
  <c r="D154" i="1"/>
  <c r="F153" i="1"/>
  <c r="G153" i="1" s="1"/>
  <c r="E153" i="1"/>
  <c r="D153" i="1"/>
  <c r="F152" i="1"/>
  <c r="G152" i="1" s="1"/>
  <c r="E152" i="1"/>
  <c r="D152" i="1"/>
  <c r="F151" i="1"/>
  <c r="G151" i="1" s="1"/>
  <c r="E151" i="1"/>
  <c r="D151" i="1"/>
  <c r="F150" i="1"/>
  <c r="G150" i="1" s="1"/>
  <c r="E150" i="1"/>
  <c r="D150" i="1"/>
  <c r="F149" i="1"/>
  <c r="G149" i="1" s="1"/>
  <c r="E149" i="1"/>
  <c r="D149" i="1"/>
  <c r="F148" i="1"/>
  <c r="G148" i="1" s="1"/>
  <c r="E148" i="1"/>
  <c r="D148" i="1"/>
  <c r="F147" i="1"/>
  <c r="G147" i="1" s="1"/>
  <c r="E147" i="1"/>
  <c r="D147" i="1"/>
  <c r="F146" i="1"/>
  <c r="G146" i="1" s="1"/>
  <c r="E146" i="1"/>
  <c r="D146" i="1"/>
  <c r="F145" i="1"/>
  <c r="G145" i="1" s="1"/>
  <c r="E145" i="1"/>
  <c r="D145" i="1"/>
  <c r="F144" i="1"/>
  <c r="G144" i="1" s="1"/>
  <c r="E144" i="1"/>
  <c r="D144" i="1"/>
  <c r="F143" i="1"/>
  <c r="G143" i="1" s="1"/>
  <c r="E143" i="1"/>
  <c r="D143" i="1"/>
  <c r="F142" i="1"/>
  <c r="G142" i="1" s="1"/>
  <c r="E142" i="1"/>
  <c r="D142" i="1"/>
  <c r="F141" i="1"/>
  <c r="G141" i="1" s="1"/>
  <c r="E141" i="1"/>
  <c r="D141" i="1"/>
  <c r="F140" i="1"/>
  <c r="G140" i="1" s="1"/>
  <c r="E140" i="1"/>
  <c r="D140" i="1"/>
  <c r="F139" i="1"/>
  <c r="G139" i="1" s="1"/>
  <c r="E139" i="1"/>
  <c r="D139" i="1"/>
  <c r="F138" i="1"/>
  <c r="G138" i="1" s="1"/>
  <c r="E138" i="1"/>
  <c r="D138" i="1"/>
  <c r="F137" i="1"/>
  <c r="G137" i="1" s="1"/>
  <c r="E137" i="1"/>
  <c r="D137" i="1"/>
  <c r="F136" i="1"/>
  <c r="G136" i="1" s="1"/>
  <c r="E136" i="1"/>
  <c r="D136" i="1"/>
  <c r="F135" i="1"/>
  <c r="G135" i="1" s="1"/>
  <c r="E135" i="1"/>
  <c r="D135" i="1"/>
  <c r="F134" i="1"/>
  <c r="G134" i="1" s="1"/>
  <c r="E134" i="1"/>
  <c r="D134" i="1"/>
  <c r="F133" i="1"/>
  <c r="G133" i="1" s="1"/>
  <c r="E133" i="1"/>
  <c r="D133" i="1"/>
  <c r="F132" i="1"/>
  <c r="G132" i="1" s="1"/>
  <c r="E132" i="1"/>
  <c r="D132" i="1"/>
  <c r="F131" i="1"/>
  <c r="G131" i="1" s="1"/>
  <c r="E131" i="1"/>
  <c r="D131" i="1"/>
  <c r="F130" i="1"/>
  <c r="G130" i="1" s="1"/>
  <c r="E130" i="1"/>
  <c r="D130" i="1"/>
  <c r="F129" i="1"/>
  <c r="G129" i="1" s="1"/>
  <c r="E129" i="1"/>
  <c r="D129" i="1"/>
  <c r="F128" i="1"/>
  <c r="G128" i="1" s="1"/>
  <c r="E128" i="1"/>
  <c r="D128" i="1"/>
  <c r="F127" i="1"/>
  <c r="G127" i="1" s="1"/>
  <c r="E127" i="1"/>
  <c r="D127" i="1"/>
  <c r="F126" i="1"/>
  <c r="G126" i="1" s="1"/>
  <c r="E126" i="1"/>
  <c r="D126" i="1"/>
  <c r="F125" i="1"/>
  <c r="G125" i="1" s="1"/>
  <c r="E125" i="1"/>
  <c r="D125" i="1"/>
  <c r="F124" i="1"/>
  <c r="G124" i="1" s="1"/>
  <c r="E124" i="1"/>
  <c r="D124" i="1"/>
  <c r="F123" i="1"/>
  <c r="G123" i="1" s="1"/>
  <c r="E123" i="1"/>
  <c r="D123" i="1"/>
  <c r="F122" i="1"/>
  <c r="G122" i="1" s="1"/>
  <c r="E122" i="1"/>
  <c r="D122" i="1"/>
  <c r="F121" i="1"/>
  <c r="G121" i="1" s="1"/>
  <c r="E121" i="1"/>
  <c r="D121" i="1"/>
  <c r="F120" i="1"/>
  <c r="G120" i="1" s="1"/>
  <c r="E120" i="1"/>
  <c r="D120" i="1"/>
  <c r="F119" i="1"/>
  <c r="G119" i="1" s="1"/>
  <c r="E119" i="1"/>
  <c r="D119" i="1"/>
  <c r="F118" i="1"/>
  <c r="G118" i="1" s="1"/>
  <c r="E118" i="1"/>
  <c r="D118" i="1"/>
  <c r="F117" i="1"/>
  <c r="G117" i="1" s="1"/>
  <c r="E117" i="1"/>
  <c r="D117" i="1"/>
  <c r="F116" i="1"/>
  <c r="G116" i="1" s="1"/>
  <c r="E116" i="1"/>
  <c r="D116" i="1"/>
  <c r="F115" i="1"/>
  <c r="G115" i="1" s="1"/>
  <c r="E115" i="1"/>
  <c r="D115" i="1"/>
  <c r="F114" i="1"/>
  <c r="G114" i="1" s="1"/>
  <c r="E114" i="1"/>
  <c r="D114" i="1"/>
  <c r="F113" i="1"/>
  <c r="G113" i="1" s="1"/>
  <c r="E113" i="1"/>
  <c r="D113" i="1"/>
  <c r="F112" i="1"/>
  <c r="G112" i="1" s="1"/>
  <c r="E112" i="1"/>
  <c r="D112" i="1"/>
  <c r="F111" i="1"/>
  <c r="G111" i="1" s="1"/>
  <c r="E111" i="1"/>
  <c r="D111" i="1"/>
  <c r="F110" i="1"/>
  <c r="G110" i="1" s="1"/>
  <c r="E110" i="1"/>
  <c r="D110" i="1"/>
  <c r="F109" i="1"/>
  <c r="G109" i="1" s="1"/>
  <c r="E109" i="1"/>
  <c r="D109" i="1"/>
  <c r="F108" i="1"/>
  <c r="G108" i="1" s="1"/>
  <c r="E108" i="1"/>
  <c r="D108" i="1"/>
  <c r="F107" i="1"/>
  <c r="G107" i="1" s="1"/>
  <c r="E107" i="1"/>
  <c r="D107" i="1"/>
  <c r="F106" i="1"/>
  <c r="G106" i="1" s="1"/>
  <c r="E106" i="1"/>
  <c r="D106" i="1"/>
  <c r="F105" i="1"/>
  <c r="G105" i="1" s="1"/>
  <c r="E105" i="1"/>
  <c r="D105" i="1"/>
  <c r="F104" i="1"/>
  <c r="G104" i="1" s="1"/>
  <c r="E104" i="1"/>
  <c r="D104" i="1"/>
  <c r="F103" i="1"/>
  <c r="G103" i="1" s="1"/>
  <c r="E103" i="1"/>
  <c r="D103" i="1"/>
  <c r="F102" i="1"/>
  <c r="G102" i="1" s="1"/>
  <c r="E102" i="1"/>
  <c r="D102" i="1"/>
  <c r="F101" i="1"/>
  <c r="G101" i="1" s="1"/>
  <c r="E101" i="1"/>
  <c r="D101" i="1"/>
  <c r="F100" i="1"/>
  <c r="G100" i="1" s="1"/>
  <c r="E100" i="1"/>
  <c r="D100" i="1"/>
  <c r="F99" i="1"/>
  <c r="G99" i="1" s="1"/>
  <c r="E99" i="1"/>
  <c r="D99" i="1"/>
  <c r="F98" i="1"/>
  <c r="G98" i="1" s="1"/>
  <c r="E98" i="1"/>
  <c r="D98" i="1"/>
  <c r="F97" i="1"/>
  <c r="G97" i="1" s="1"/>
  <c r="E97" i="1"/>
  <c r="D97" i="1"/>
  <c r="F96" i="1"/>
  <c r="G96" i="1" s="1"/>
  <c r="E96" i="1"/>
  <c r="D96" i="1"/>
  <c r="F95" i="1"/>
  <c r="G95" i="1" s="1"/>
  <c r="E95" i="1"/>
  <c r="D95" i="1"/>
  <c r="F94" i="1"/>
  <c r="G94" i="1" s="1"/>
  <c r="E94" i="1"/>
  <c r="D94" i="1"/>
  <c r="F93" i="1"/>
  <c r="G93" i="1" s="1"/>
  <c r="E93" i="1"/>
  <c r="D93" i="1"/>
  <c r="F92" i="1"/>
  <c r="G92" i="1" s="1"/>
  <c r="E92" i="1"/>
  <c r="D92" i="1"/>
  <c r="F91" i="1"/>
  <c r="G91" i="1" s="1"/>
  <c r="E91" i="1"/>
  <c r="D91" i="1"/>
  <c r="F90" i="1"/>
  <c r="G90" i="1" s="1"/>
  <c r="E90" i="1"/>
  <c r="D90" i="1"/>
  <c r="F89" i="1"/>
  <c r="G89" i="1" s="1"/>
  <c r="E89" i="1"/>
  <c r="D89" i="1"/>
  <c r="F88" i="1"/>
  <c r="G88" i="1" s="1"/>
  <c r="E88" i="1"/>
  <c r="D88" i="1"/>
  <c r="F87" i="1"/>
  <c r="G87" i="1" s="1"/>
  <c r="E87" i="1"/>
  <c r="D87" i="1"/>
  <c r="F86" i="1"/>
  <c r="G86" i="1" s="1"/>
  <c r="E86" i="1"/>
  <c r="D86" i="1"/>
  <c r="F85" i="1"/>
  <c r="G85" i="1" s="1"/>
  <c r="E85" i="1"/>
  <c r="D85" i="1"/>
  <c r="F84" i="1"/>
  <c r="G84" i="1" s="1"/>
  <c r="E84" i="1"/>
  <c r="D84" i="1"/>
  <c r="F83" i="1"/>
  <c r="G83" i="1" s="1"/>
  <c r="E83" i="1"/>
  <c r="D83" i="1"/>
  <c r="F82" i="1"/>
  <c r="G82" i="1" s="1"/>
  <c r="E82" i="1"/>
  <c r="D82" i="1"/>
  <c r="F81" i="1"/>
  <c r="G81" i="1" s="1"/>
  <c r="E81" i="1"/>
  <c r="D81" i="1"/>
  <c r="F80" i="1"/>
  <c r="G80" i="1" s="1"/>
  <c r="E80" i="1"/>
  <c r="D80" i="1"/>
  <c r="F79" i="1"/>
  <c r="G79" i="1" s="1"/>
  <c r="E79" i="1"/>
  <c r="D79" i="1"/>
  <c r="F78" i="1"/>
  <c r="G78" i="1" s="1"/>
  <c r="E78" i="1"/>
  <c r="D78" i="1"/>
  <c r="F77" i="1"/>
  <c r="G77" i="1" s="1"/>
  <c r="E77" i="1"/>
  <c r="D77" i="1"/>
  <c r="F76" i="1"/>
  <c r="G76" i="1" s="1"/>
  <c r="E76" i="1"/>
  <c r="D76" i="1"/>
  <c r="F75" i="1"/>
  <c r="G75" i="1" s="1"/>
  <c r="E75" i="1"/>
  <c r="D75" i="1"/>
  <c r="F74" i="1"/>
  <c r="G74" i="1" s="1"/>
  <c r="E74" i="1"/>
  <c r="D74" i="1"/>
  <c r="F73" i="1"/>
  <c r="G73" i="1" s="1"/>
  <c r="E73" i="1"/>
  <c r="D73" i="1"/>
  <c r="F72" i="1"/>
  <c r="G72" i="1" s="1"/>
  <c r="E72" i="1"/>
  <c r="D72" i="1"/>
  <c r="F71" i="1"/>
  <c r="G71" i="1" s="1"/>
  <c r="E71" i="1"/>
  <c r="D71" i="1"/>
  <c r="F70" i="1"/>
  <c r="G70" i="1" s="1"/>
  <c r="E70" i="1"/>
  <c r="D70" i="1"/>
  <c r="F69" i="1"/>
  <c r="G69" i="1" s="1"/>
  <c r="E69" i="1"/>
  <c r="D69" i="1"/>
  <c r="F68" i="1"/>
  <c r="G68" i="1" s="1"/>
  <c r="E68" i="1"/>
  <c r="D68" i="1"/>
  <c r="F67" i="1"/>
  <c r="G67" i="1" s="1"/>
  <c r="E67" i="1"/>
  <c r="D67" i="1"/>
  <c r="F66" i="1"/>
  <c r="G66" i="1" s="1"/>
  <c r="E66" i="1"/>
  <c r="D66" i="1"/>
  <c r="F65" i="1"/>
  <c r="G65" i="1" s="1"/>
  <c r="E65" i="1"/>
  <c r="D65" i="1"/>
  <c r="F64" i="1"/>
  <c r="G64" i="1" s="1"/>
  <c r="E64" i="1"/>
  <c r="D64" i="1"/>
  <c r="F63" i="1"/>
  <c r="G63" i="1" s="1"/>
  <c r="E63" i="1"/>
  <c r="D63" i="1"/>
  <c r="F62" i="1"/>
  <c r="G62" i="1" s="1"/>
  <c r="E62" i="1"/>
  <c r="D62" i="1"/>
  <c r="F61" i="1"/>
  <c r="G61" i="1" s="1"/>
  <c r="E61" i="1"/>
  <c r="D61" i="1"/>
  <c r="F60" i="1"/>
  <c r="G60" i="1" s="1"/>
  <c r="E60" i="1"/>
  <c r="D60" i="1"/>
  <c r="F59" i="1"/>
  <c r="G59" i="1" s="1"/>
  <c r="E59" i="1"/>
  <c r="D59" i="1"/>
  <c r="F58" i="1"/>
  <c r="G58" i="1" s="1"/>
  <c r="E58" i="1"/>
  <c r="D58" i="1"/>
  <c r="F57" i="1"/>
  <c r="G57" i="1" s="1"/>
  <c r="E57" i="1"/>
  <c r="D57" i="1"/>
  <c r="F56" i="1"/>
  <c r="G56" i="1" s="1"/>
  <c r="E56" i="1"/>
  <c r="D56" i="1"/>
  <c r="F55" i="1"/>
  <c r="G55" i="1" s="1"/>
  <c r="E55" i="1"/>
  <c r="D55" i="1"/>
  <c r="F54" i="1"/>
  <c r="G54" i="1" s="1"/>
  <c r="E54" i="1"/>
  <c r="D54" i="1"/>
  <c r="F53" i="1"/>
  <c r="G53" i="1" s="1"/>
  <c r="E53" i="1"/>
  <c r="D53" i="1"/>
  <c r="F52" i="1"/>
  <c r="G52" i="1" s="1"/>
  <c r="E52" i="1"/>
  <c r="D52" i="1"/>
  <c r="F51" i="1"/>
  <c r="G51" i="1" s="1"/>
  <c r="E51" i="1"/>
  <c r="D51" i="1"/>
  <c r="F50" i="1"/>
  <c r="G50" i="1" s="1"/>
  <c r="E50" i="1"/>
  <c r="D50" i="1"/>
  <c r="F49" i="1"/>
  <c r="G49" i="1" s="1"/>
  <c r="E49" i="1"/>
  <c r="D49" i="1"/>
  <c r="F48" i="1"/>
  <c r="G48" i="1" s="1"/>
  <c r="E48" i="1"/>
  <c r="D48" i="1"/>
  <c r="F47" i="1"/>
  <c r="G47" i="1" s="1"/>
  <c r="E47" i="1"/>
  <c r="D47" i="1"/>
  <c r="F46" i="1"/>
  <c r="G46" i="1" s="1"/>
  <c r="E46" i="1"/>
  <c r="D46" i="1"/>
  <c r="F45" i="1"/>
  <c r="G45" i="1" s="1"/>
  <c r="E45" i="1"/>
  <c r="D45" i="1"/>
  <c r="F44" i="1"/>
  <c r="G44" i="1" s="1"/>
  <c r="E44" i="1"/>
  <c r="D44" i="1"/>
  <c r="F43" i="1"/>
  <c r="G43" i="1" s="1"/>
  <c r="E43" i="1"/>
  <c r="D43" i="1"/>
  <c r="F42" i="1"/>
  <c r="G42" i="1" s="1"/>
  <c r="E42" i="1"/>
  <c r="D42" i="1"/>
  <c r="F41" i="1"/>
  <c r="G41" i="1" s="1"/>
  <c r="E41" i="1"/>
  <c r="D41" i="1"/>
  <c r="F40" i="1"/>
  <c r="G40" i="1" s="1"/>
  <c r="E40" i="1"/>
  <c r="D40" i="1"/>
  <c r="F39" i="1"/>
  <c r="G39" i="1" s="1"/>
  <c r="E39" i="1"/>
  <c r="D39" i="1"/>
  <c r="F38" i="1"/>
  <c r="G38" i="1" s="1"/>
  <c r="E38" i="1"/>
  <c r="D38" i="1"/>
  <c r="F37" i="1"/>
  <c r="G37" i="1" s="1"/>
  <c r="E37" i="1"/>
  <c r="D37" i="1"/>
  <c r="F36" i="1"/>
  <c r="G36" i="1" s="1"/>
  <c r="E36" i="1"/>
  <c r="D36" i="1"/>
  <c r="F35" i="1"/>
  <c r="G35" i="1" s="1"/>
  <c r="E35" i="1"/>
  <c r="D35" i="1"/>
  <c r="F34" i="1"/>
  <c r="G34" i="1" s="1"/>
  <c r="E34" i="1"/>
  <c r="D34" i="1"/>
  <c r="F33" i="1"/>
  <c r="G33" i="1" s="1"/>
  <c r="E33" i="1"/>
  <c r="D33" i="1"/>
  <c r="F32" i="1"/>
  <c r="G32" i="1" s="1"/>
  <c r="E32" i="1"/>
  <c r="D32" i="1"/>
  <c r="F31" i="1"/>
  <c r="G31" i="1" s="1"/>
  <c r="E31" i="1"/>
  <c r="D31" i="1"/>
  <c r="F30" i="1"/>
  <c r="G30" i="1" s="1"/>
  <c r="E30" i="1"/>
  <c r="D30" i="1"/>
  <c r="F29" i="1"/>
  <c r="G29" i="1" s="1"/>
  <c r="E29" i="1"/>
  <c r="D29" i="1"/>
  <c r="F28" i="1"/>
  <c r="G28" i="1" s="1"/>
  <c r="E28" i="1"/>
  <c r="D28" i="1"/>
  <c r="F27" i="1"/>
  <c r="G27" i="1" s="1"/>
  <c r="E27" i="1"/>
  <c r="D27" i="1"/>
  <c r="F26" i="1"/>
  <c r="G26" i="1" s="1"/>
  <c r="E26" i="1"/>
  <c r="D26" i="1"/>
  <c r="F25" i="1"/>
  <c r="G25" i="1" s="1"/>
  <c r="E25" i="1"/>
  <c r="D25" i="1"/>
  <c r="F24" i="1"/>
  <c r="G24" i="1" s="1"/>
  <c r="E24" i="1"/>
  <c r="D24" i="1"/>
  <c r="F23" i="1"/>
  <c r="G23" i="1" s="1"/>
  <c r="E23" i="1"/>
  <c r="D23" i="1"/>
  <c r="F22" i="1"/>
  <c r="G22" i="1" s="1"/>
  <c r="E22" i="1"/>
  <c r="D22" i="1"/>
  <c r="F21" i="1"/>
  <c r="G21" i="1" s="1"/>
  <c r="E21" i="1"/>
  <c r="D21" i="1"/>
  <c r="F20" i="1"/>
  <c r="G20" i="1" s="1"/>
  <c r="E20" i="1"/>
  <c r="D20" i="1"/>
  <c r="F19" i="1"/>
  <c r="G19" i="1" s="1"/>
  <c r="E19" i="1"/>
  <c r="D19" i="1"/>
  <c r="F18" i="1"/>
  <c r="G18" i="1" s="1"/>
  <c r="E18" i="1"/>
  <c r="D18" i="1"/>
  <c r="F17" i="1"/>
  <c r="G17" i="1" s="1"/>
  <c r="E17" i="1"/>
  <c r="D17" i="1"/>
  <c r="F16" i="1"/>
  <c r="G16" i="1" s="1"/>
  <c r="E16" i="1"/>
  <c r="D16" i="1"/>
  <c r="F15" i="1"/>
  <c r="G15" i="1" s="1"/>
  <c r="E15" i="1"/>
  <c r="D15" i="1"/>
  <c r="F14" i="1"/>
  <c r="G14" i="1" s="1"/>
  <c r="E14" i="1"/>
  <c r="D14" i="1"/>
  <c r="F13" i="1"/>
  <c r="G13" i="1" s="1"/>
  <c r="E13" i="1"/>
  <c r="D13" i="1"/>
  <c r="F12" i="1"/>
  <c r="G12" i="1" s="1"/>
  <c r="E12" i="1"/>
  <c r="D12" i="1"/>
  <c r="F11" i="1"/>
  <c r="G11" i="1" s="1"/>
  <c r="E11" i="1"/>
  <c r="D11" i="1"/>
  <c r="F10" i="1"/>
  <c r="G10" i="1" s="1"/>
  <c r="E10" i="1"/>
  <c r="D10" i="1"/>
  <c r="F9" i="1"/>
  <c r="G9" i="1" s="1"/>
  <c r="E9" i="1"/>
  <c r="D9" i="1"/>
  <c r="F8" i="1"/>
  <c r="G8" i="1" s="1"/>
  <c r="E8" i="1"/>
  <c r="D8" i="1"/>
  <c r="E7" i="1"/>
  <c r="F316" i="1" l="1"/>
  <c r="F318" i="1"/>
  <c r="G318" i="1" s="1"/>
  <c r="F322" i="1"/>
  <c r="F326" i="1"/>
  <c r="G326" i="1" s="1"/>
  <c r="F822" i="1"/>
  <c r="F828" i="1"/>
  <c r="G828" i="1" s="1"/>
  <c r="F832" i="1"/>
  <c r="F842" i="1"/>
  <c r="F1164" i="1"/>
  <c r="F1410" i="1"/>
  <c r="G1414" i="1"/>
  <c r="F1420" i="1"/>
  <c r="F1422" i="1"/>
  <c r="G1422" i="1" s="1"/>
  <c r="G1420" i="1" l="1"/>
  <c r="F1419" i="1"/>
  <c r="G1419" i="1" s="1"/>
  <c r="G1410" i="1"/>
  <c r="G842" i="1"/>
  <c r="F841" i="1"/>
  <c r="G841" i="1" s="1"/>
  <c r="G1164" i="1"/>
  <c r="F1163" i="1"/>
  <c r="G1163" i="1" s="1"/>
  <c r="G832" i="1"/>
  <c r="F831" i="1"/>
  <c r="G822" i="1"/>
  <c r="F816" i="1"/>
  <c r="G322" i="1"/>
  <c r="F321" i="1"/>
  <c r="G321" i="1" s="1"/>
  <c r="G316" i="1"/>
  <c r="F313" i="1"/>
  <c r="G313" i="1" l="1"/>
  <c r="F312" i="1"/>
  <c r="F749" i="1"/>
  <c r="G749" i="1" s="1"/>
  <c r="G816" i="1"/>
  <c r="G831" i="1"/>
  <c r="F830" i="1"/>
  <c r="G830" i="1" s="1"/>
  <c r="F1382" i="1"/>
  <c r="G1382" i="1" s="1"/>
  <c r="G312" i="1" l="1"/>
  <c r="F311" i="1"/>
  <c r="G311" i="1" l="1"/>
  <c r="F7" i="1"/>
  <c r="G7" i="1" s="1"/>
</calcChain>
</file>

<file path=xl/sharedStrings.xml><?xml version="1.0" encoding="utf-8"?>
<sst xmlns="http://schemas.openxmlformats.org/spreadsheetml/2006/main" count="4485" uniqueCount="1403">
  <si>
    <t>Приложение № 1</t>
  </si>
  <si>
    <t xml:space="preserve">к отчету об исполнении приложений 
к закону Республики Адыгея 
"О республиканском бюджете 
Республики Адыгея за 2016 год" </t>
  </si>
  <si>
    <t>Распределение бюджетных ассигнований республиканского бюджета Республики Адыгея за 2016 год по целевым статьям 
(государственным программам и непрограммным направлениям деятельности), группам видов расходов классификации 
расходов бюджетов Российской Федерации</t>
  </si>
  <si>
    <t>(в тысячах рублей)</t>
  </si>
  <si>
    <t>Наименование</t>
  </si>
  <si>
    <t>ЦСР</t>
  </si>
  <si>
    <t>ВР</t>
  </si>
  <si>
    <t>Утвержденный бюджет</t>
  </si>
  <si>
    <t>Уточненный план</t>
  </si>
  <si>
    <t>Фактическое исполнение</t>
  </si>
  <si>
    <t>Процент исполнения к уточненному плану</t>
  </si>
  <si>
    <t>ВСЕГО</t>
  </si>
  <si>
    <t>Государственная программа Республики Адыгея "Развитие здравоохранения" на 2014-2020 годы</t>
  </si>
  <si>
    <t>51 0 00 00000</t>
  </si>
  <si>
    <t/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</si>
  <si>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</si>
  <si>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51 1 00 00000</t>
  </si>
  <si>
    <t>Развитие системы медицинской профилактики неинфекционных заболеваний и формирования здорового образа жизни, в том числе у детей. Профилактика развития зависимостей, включая сокращение потребления табака, алкоголя, наркотических средств</t>
  </si>
  <si>
    <t>51 1 01 00000</t>
  </si>
  <si>
    <t>Обеспечение деятельности (оказание услуг) подведомственных государственных бюджетных и автономных учреждений</t>
  </si>
  <si>
    <t>51 1 01 00600</t>
  </si>
  <si>
    <t>Предоставление субсидий бюджетным, автономным учреждениям и иным некоммерческим организациям</t>
  </si>
  <si>
    <t>600</t>
  </si>
  <si>
    <t>Профилактика инфекционных заболеваний, включая иммунопрофилактику</t>
  </si>
  <si>
    <t>51 1 02 00000</t>
  </si>
  <si>
    <t>Закупка товаров, работ и услуг для обеспечения государственных (муниципальных) нужд</t>
  </si>
  <si>
    <t>200</t>
  </si>
  <si>
    <t>Профилактика ВИЧ, вирусных гепатитов В и С</t>
  </si>
  <si>
    <t>51 1 03 00000</t>
  </si>
  <si>
    <t>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</si>
  <si>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51 2 00 00000</t>
  </si>
  <si>
    <t>Совершенствование системы оказания медицинской помощи больным туберкулезом</t>
  </si>
  <si>
    <t>51 2 01 00000</t>
  </si>
  <si>
    <t>Укрепление материально-технической базы лечебно-профилактических учреждений, оказывающих противотуберкулезную помощь</t>
  </si>
  <si>
    <t>51 2 01 00001</t>
  </si>
  <si>
    <t>51 2 01 00600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</si>
  <si>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</si>
  <si>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51 2 01 51740</t>
  </si>
  <si>
    <t>Совершенствование оказания медицинской помощи лицам, инфицированным вирусом иммунодефицита человека, гепатитами В и С</t>
  </si>
  <si>
    <t>51 2 02 00000</t>
  </si>
  <si>
    <t>Диагностические исследования граждан при первоначальной постановке на воинский учет и призыве на военную службу на маркеры гепатита В и С</t>
  </si>
  <si>
    <t>51 2 02 00002</t>
  </si>
  <si>
    <t>51 2 02 00600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</si>
  <si>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</si>
  <si>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51 2 02 50720</t>
  </si>
  <si>
    <t>Реализация мероприятий по профилактике ВИЧ-инфекции и гепатитов В и С</t>
  </si>
  <si>
    <t>51 2 02 51790</t>
  </si>
  <si>
    <t>Реализация отдельных мероприятий государственной программы Российской Федерации "Развитие здравоохранения"</t>
  </si>
  <si>
    <t>51 2 02 53820</t>
  </si>
  <si>
    <t>51 2 02 R3820</t>
  </si>
  <si>
    <t>Совершенствование системы оказания медицинской помощи наркологическим больным</t>
  </si>
  <si>
    <t>51 2 04 00000</t>
  </si>
  <si>
    <t>Мероприятия по профилактической работе с населением по формированию здорового образа жизни</t>
  </si>
  <si>
    <t>51 2 04 00002</t>
  </si>
  <si>
    <t>51 2 04 00600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</si>
  <si>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2014-2016 годах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</si>
  <si>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51 2 04 54220</t>
  </si>
  <si>
    <t>Совершенствование системы оказания медицинской помощи больным с психическими расстройствами и расстройствами поведения</t>
  </si>
  <si>
    <t>51 2 05 00000</t>
  </si>
  <si>
    <t>Укрепление материально-технической базы лечебно-профилактических учреждений, оказывающих медицинскую помощь больным с психическими расстройствами и расстройствами поведения</t>
  </si>
  <si>
    <t>51 2 05 00001</t>
  </si>
  <si>
    <t>51 2 05 00600</t>
  </si>
  <si>
    <t>51 2 05 54220</t>
  </si>
  <si>
    <t>Совершенствование системы оказания медицинской помощи больным с сосудистыми заболеваниями</t>
  </si>
  <si>
    <t>51 2 06 00000</t>
  </si>
  <si>
    <t>Совершенствование оказания медицинской помощи больным с сердечно-сосудистыми заболеваниями</t>
  </si>
  <si>
    <t>51 2 06 00001</t>
  </si>
  <si>
    <t>Совершенствование оказания скорой, в том числе скорой специализированной медицинской помощи, медицинской эвакуации</t>
  </si>
  <si>
    <t>51 2 08 00000</t>
  </si>
  <si>
    <t>Укрепление материально-технической базы учреждений здравоохранения, оказывающих скорую, в том числе специализированную медицинскую помощь, осуществляющих медицинскую эвакуацию</t>
  </si>
  <si>
    <t>51 2 08 00001</t>
  </si>
  <si>
    <t>Создание, хранение, использование и восполнение резерва средств специфической фармакотерапии</t>
  </si>
  <si>
    <t>51 2 08 00002</t>
  </si>
  <si>
    <t>Оказание медицинской помощи не застрахованным и не идентифицированным в системе обязательного медицинского страхования гражданам при заболеваниях и состояниях, входящих в базовую программу обязательного медицинского страхования</t>
  </si>
  <si>
    <t>51 2 08 00003</t>
  </si>
  <si>
    <t>51 2 08 00600</t>
  </si>
  <si>
    <t>51 2 08 54220</t>
  </si>
  <si>
    <t>Реконструкция здания радиологического отделения государственного бюджетного учреждения здравоохранения Республики Адыгея "Адыгейский республиканский клинический онкологический диспансер"</t>
  </si>
  <si>
    <t>51 2 0Г 00000</t>
  </si>
  <si>
    <t>Капитальные вложения в объекты государственной собственности Республики Адыгея</t>
  </si>
  <si>
    <t>51 2 0Г 71110</t>
  </si>
  <si>
    <t>Капитальные вложения в объекты недвижимого имущества государственной (муниципальной) собственности</t>
  </si>
  <si>
    <t>400</t>
  </si>
  <si>
    <t>Совершенствование системы оказания медицинской помощи больным прочими заболеваниями</t>
  </si>
  <si>
    <t>51 2 10 00000</t>
  </si>
  <si>
    <t>Укрепление материально-технической базы учреждений здравоохранения, оказывающих медицинскую помощь больным прочими заболеваниями</t>
  </si>
  <si>
    <t>51 2 10 00001</t>
  </si>
  <si>
    <t>51 2 10 00003</t>
  </si>
  <si>
    <t>51 2 10 00600</t>
  </si>
  <si>
    <t>51 2 10 54220</t>
  </si>
  <si>
    <t>Совершенствование высокотехнологичной медицинской помощи, развитие новых эффективных методов лечения</t>
  </si>
  <si>
    <t>51 2 11 00000</t>
  </si>
  <si>
    <t>Расходы по оплате за лечение в других субъектах Российской Федерации</t>
  </si>
  <si>
    <t>51 2 11 00001</t>
  </si>
  <si>
    <t>Иные бюджетные ассигнования</t>
  </si>
  <si>
    <t>800</t>
  </si>
  <si>
    <t>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</si>
  <si>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51 2 11 54020</t>
  </si>
  <si>
    <t>51 2 11 R4020</t>
  </si>
  <si>
    <t>Развитие службы крови</t>
  </si>
  <si>
    <t>51 2 12 00000</t>
  </si>
  <si>
    <t>Денежные компенсационные выплаты на питание донорам крови и плазмы</t>
  </si>
  <si>
    <t>51 2 12 00071</t>
  </si>
  <si>
    <t>Социальное обеспечение и иные выплаты населению</t>
  </si>
  <si>
    <t>300</t>
  </si>
  <si>
    <t>51 2 12 00600</t>
  </si>
  <si>
    <t>Подпрограмма "Охрана здоровья матери и ребенка"</t>
  </si>
  <si>
    <t>51 4 00 00000</t>
  </si>
  <si>
    <t>Совершенствование службы родовспоможения путем формирования трехуровневой системы оказания медицинской помощи на основе развития перинатального центра</t>
  </si>
  <si>
    <t>51 4 01 00000</t>
  </si>
  <si>
    <t>Укрепление материально-технической базы государственных учреждений, оказывающих медицинскую помощь женщинам и детям</t>
  </si>
  <si>
    <t>51 4 01 00001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</si>
  <si>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(обеспечение полноценным питанием беременных женщин и кормящих матерей)</t>
  </si>
  <si>
    <t>51 4 01 00002</t>
  </si>
  <si>
    <t>51 4 01 00600</t>
  </si>
  <si>
    <t>51 4 01 54220</t>
  </si>
  <si>
    <t>Создание системы раннего выявления и коррекции нарушения развития ребенка</t>
  </si>
  <si>
    <t>51 4 02 00000</t>
  </si>
  <si>
    <t>Мероприятия, направленные на проведение пренатальной (дородовой) диагностики нарушений развития ребенка</t>
  </si>
  <si>
    <t>51 4 02 00002</t>
  </si>
  <si>
    <t>Закупка оборудования и расходных материалов для неонатального и аудиологического скрининга</t>
  </si>
  <si>
    <t>51 4 02 00003</t>
  </si>
  <si>
    <t>Развитие специализированной медицинской помощи детям</t>
  </si>
  <si>
    <t>51 4 04 00000</t>
  </si>
  <si>
    <t>Укрепление материально-технической базы государственных учреждений, оказывающих медицинскую помощь детям</t>
  </si>
  <si>
    <t>51 4 04 00001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</si>
  <si>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(обеспечение полноценным питанием детей в возрасте до трех лет)</t>
  </si>
  <si>
    <t>51 4 04 00002</t>
  </si>
  <si>
    <t>51 4 04 00003</t>
  </si>
  <si>
    <t>Обеспечение деятельности подведомственных государственных казенных учреждений</t>
  </si>
  <si>
    <t>51 4 04 00500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</si>
  <si>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</si>
  <si>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</si>
  <si>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51 4 04 00600</t>
  </si>
  <si>
    <t>Расходы за счет резервного фонда Президента Российской Федерации</t>
  </si>
  <si>
    <t>51 4 04 51720</t>
  </si>
  <si>
    <t>51 4 04 54220</t>
  </si>
  <si>
    <t>Профилактика абортов и преждевременных родов. Развитие центров медико-социальной поддержки беременных, оказавшихся в трудной жизненной ситуации</t>
  </si>
  <si>
    <t>51 4 06 00000</t>
  </si>
  <si>
    <t>51 4 06 00600</t>
  </si>
  <si>
    <t>Подпрограмма "Развитие медицинской реабилитации и санаторно-курортного лечения, в том числе детей"</t>
  </si>
  <si>
    <t>51 5 00 00000</t>
  </si>
  <si>
    <t>Развитие медицинской реабилитации, в том числе для детей</t>
  </si>
  <si>
    <t>51 5 01 00000</t>
  </si>
  <si>
    <t>Укрепление материально-технической базы государственных учреждений, оказывающих реабилитационную помощь, в том числе детям</t>
  </si>
  <si>
    <t>51 5 01 00001</t>
  </si>
  <si>
    <t>Мероприятия по реабилитации лиц после стационарного лечения</t>
  </si>
  <si>
    <t>51 5 01 00002</t>
  </si>
  <si>
    <t>51 5 01 00600</t>
  </si>
  <si>
    <t>Подпрограмма "Оказание паллиативной помощи, в том числе детям"</t>
  </si>
  <si>
    <t>51 6 00 00000</t>
  </si>
  <si>
    <t>Оказание паллиативной помощи взрослым</t>
  </si>
  <si>
    <t>51 6 01 00000</t>
  </si>
  <si>
    <t>Укрепление материально-технической базы государственных учреждений, оказывающих паллиативную помощь, в том числе детям</t>
  </si>
  <si>
    <t>51 6 01 00001</t>
  </si>
  <si>
    <t>51 6 01 00600</t>
  </si>
  <si>
    <t>Оказание паллиативной помощи детям</t>
  </si>
  <si>
    <t>51 6 02 00000</t>
  </si>
  <si>
    <t>51 6 02 00600</t>
  </si>
  <si>
    <t>Подпрограмма "Кадровое обеспечение системы здравоохранения"</t>
  </si>
  <si>
    <t>51 7 00 00000</t>
  </si>
  <si>
    <t>Повышение квалификации и профессиональная переподготовка медицинских и фармацевтических работников</t>
  </si>
  <si>
    <t>51 7 01 00000</t>
  </si>
  <si>
    <t>51 7 01 00600</t>
  </si>
  <si>
    <t>Материальное обеспечение детей-сирот</t>
  </si>
  <si>
    <t>51 7 01 72000</t>
  </si>
  <si>
    <t>Стипендии</t>
  </si>
  <si>
    <t>51 7 01 Ш0000</t>
  </si>
  <si>
    <t>Повышение престижа профессии врача/медицинского работника</t>
  </si>
  <si>
    <t>51 7 02 00000</t>
  </si>
  <si>
    <t>Социальная поддержка отдельных категорий медицинских работников</t>
  </si>
  <si>
    <t>51 7 03 00000</t>
  </si>
  <si>
    <t>Расходы на осуществление единовременных выплат медицинским работникам (республиканский бюджет)</t>
  </si>
  <si>
    <t>51 7 03 00001</t>
  </si>
  <si>
    <t>Осуществление единовременных выплат медицинским работникам</t>
  </si>
  <si>
    <t>51 7 03 51360</t>
  </si>
  <si>
    <t>Подготовка специалистов по программам высшего профессионального образования по специальностям "Лечебное дело" и "Фармация"</t>
  </si>
  <si>
    <t>51 7 06 00000</t>
  </si>
  <si>
    <t>Подпрограмма "Совершенствование системы лекарственного обеспечения, в том числе в амбулаторных условиях"</t>
  </si>
  <si>
    <t>51 8 00 00000</t>
  </si>
  <si>
    <t>Обеспечение рационального использования лекарственных препаратов для медицинского применения</t>
  </si>
  <si>
    <t>51 8 01 00000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</si>
  <si>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(лекарственное обеспечение детей в возрасте до трех лет)</t>
  </si>
  <si>
    <t>51 8 01 00001</t>
  </si>
  <si>
    <t>Реализация Закона Республики Адыгея от 28 сентября 1994 года № 117-1 "Об охране семьи, материнства, отцовства и детства" (лекарственное обеспечение детей в возрасте до шести лет)</t>
  </si>
  <si>
    <t>51 8 01 00002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</si>
  <si>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(лекарственное обеспечение лиц, страдающих определенными заболеваниями)</t>
  </si>
  <si>
    <t>51 8 01 00003</t>
  </si>
  <si>
    <t>Лекарственное обеспечение отдельных категорий жителей, в том числе лиц, страдающих орфанными заболеваниями</t>
  </si>
  <si>
    <t>51 8 01 00004</t>
  </si>
  <si>
    <t>Организационные мероприятия по лекарственному обеспечению (услуга по хранению, доставке и выдаче лекарственных препаратов)</t>
  </si>
  <si>
    <t>51 8 01 00005</t>
  </si>
  <si>
    <t>Обеспечение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</si>
  <si>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>51 8 01 00007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</si>
  <si>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</si>
  <si>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51 8 01 51330</t>
  </si>
  <si>
    <t>Реализация отдельных полномочий в области лекарственного обеспечения</t>
  </si>
  <si>
    <t>51 8 01 51610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</si>
  <si>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</si>
  <si>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51 8 01 54600</t>
  </si>
  <si>
    <t>Подпрограмма "Совершенствование системы территориального планирования здравоохранения и развитие информатизации в здравоохранении Республики Адыгея"</t>
  </si>
  <si>
    <t>51 9 00 00000</t>
  </si>
  <si>
    <t>Реализация функций исполнителя государственной программы</t>
  </si>
  <si>
    <t>51 9 01 00000</t>
  </si>
  <si>
    <t>Страховой взнос на обязательное медицинское страхование неработающего населения</t>
  </si>
  <si>
    <t>51 9 01 00002</t>
  </si>
  <si>
    <t>Обеспечение функций государственных органов</t>
  </si>
  <si>
    <t>51 9 01 00400</t>
  </si>
  <si>
    <t>51 9 01 00500</t>
  </si>
  <si>
    <t>Информационно-аналитическая поддержка реализации программы</t>
  </si>
  <si>
    <t>51 9 02 00000</t>
  </si>
  <si>
    <t>51 9 02 00600</t>
  </si>
  <si>
    <t>Пристройка к зданию государственного казенного учреждения Республики Адыгея "Централизованная бухгалтерия учреждений здравоохранения Республики Адыгея"</t>
  </si>
  <si>
    <t>51 9 0Ж 00000</t>
  </si>
  <si>
    <t>51 9 0Ж 71110</t>
  </si>
  <si>
    <t>Государственная программа Республики Адыгея "Развитие образования" на 2014-2020 годы</t>
  </si>
  <si>
    <t>52 0 00 00000</t>
  </si>
  <si>
    <t>Подпрограмма "Модернизация образования и развитие науки"</t>
  </si>
  <si>
    <t>52 1 00 00000</t>
  </si>
  <si>
    <t>Повышение доступности и качества дошкольного образования</t>
  </si>
  <si>
    <t>52 1 01 00000</t>
  </si>
  <si>
    <t>Субвенции, предоставляемые местным бюджетам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</si>
  <si>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52 1 01 60060</t>
  </si>
  <si>
    <t>Межбюджетные трансферты</t>
  </si>
  <si>
    <t>500</t>
  </si>
  <si>
    <t>Субвенции, предоставляемые местным бюджетам для обеспечения получения дошкольного образования в частных дошкольных образовательных организациях</t>
  </si>
  <si>
    <t>52 1 01 60070</t>
  </si>
  <si>
    <t>Субвенции, предоставляемые местным бюджетам для осуществления выплаты компенсации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</si>
  <si>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52 1 01 60080</t>
  </si>
  <si>
    <t>Повышение доступности и качества общего образования</t>
  </si>
  <si>
    <t>52 1 02 00000</t>
  </si>
  <si>
    <t>52 1 02 00500</t>
  </si>
  <si>
    <t>52 1 02 00600</t>
  </si>
  <si>
    <t>Реализация мероприятий, направленных на повышение доступности и качества общего образования</t>
  </si>
  <si>
    <t>52 1 02 01000</t>
  </si>
  <si>
    <t>Субвенции, предоставляемые местным бюджетам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</si>
  <si>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52 1 02 60090</t>
  </si>
  <si>
    <t>Субвенции, предоставляемые местным бюджетам для обеспечения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</si>
  <si>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52 1 02 60100</t>
  </si>
  <si>
    <t>Субвенции, предоставляемые местным бюджетам для выплаты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организаций, участвующим в проведении единого государственного экзамена</t>
  </si>
  <si>
    <t>52 1 02 60220</t>
  </si>
  <si>
    <t>Повышение доступности и качества профессионального образования</t>
  </si>
  <si>
    <t>52 1 03 00000</t>
  </si>
  <si>
    <t>52 1 03 00600</t>
  </si>
  <si>
    <t>Реализация мероприятий, направленных на повышение доступности и качества профессионального образования</t>
  </si>
  <si>
    <t>52 1 03 01000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</si>
  <si>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</si>
  <si>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52 1 03 38930</t>
  </si>
  <si>
    <t>52 1 03 Ш0000</t>
  </si>
  <si>
    <t>Повышение доступности и качества дополнительного профессионального образования и переподготовки кадров</t>
  </si>
  <si>
    <t>52 1 04 00000</t>
  </si>
  <si>
    <t>52 1 04 00600</t>
  </si>
  <si>
    <t>Реализация мероприятий, направленных на повышение доступности и качества дополнительного профессионального образования и переподготовки кадров</t>
  </si>
  <si>
    <t>52 1 04 01000</t>
  </si>
  <si>
    <t>Поощрение лучших учителей</t>
  </si>
  <si>
    <t>52 1 04 50880</t>
  </si>
  <si>
    <t>Развитие системы воспитания и дополнительного образования детей и молодежи, поддержка талантливых детей и молодежи</t>
  </si>
  <si>
    <t>52 1 05 00000</t>
  </si>
  <si>
    <t>52 1 05 00600</t>
  </si>
  <si>
    <t>Реализация мероприятий, направленных на развитие системы воспитания и дополнительного образования детей и молодежи, поддержка талантливых детей и молодежи</t>
  </si>
  <si>
    <t>52 1 05 01000</t>
  </si>
  <si>
    <t>Обеспечение отдыха и оздоровления детей в оздоровительных лагерях с дневным пребыванием детей на базе государственных образовательных организаций</t>
  </si>
  <si>
    <t>52 1 05 02000</t>
  </si>
  <si>
    <t>Иные межбюджетные трансферты на обеспечение отдыха и оздоровления детей в оздоровительных лагерях с дневным пребыванием детей на базе образовательных организаций</t>
  </si>
  <si>
    <t>52 1 05 60110</t>
  </si>
  <si>
    <t>Создание условий для функционального развития языков народов Республики Адыгея</t>
  </si>
  <si>
    <t>52 1 06 00000</t>
  </si>
  <si>
    <t>Реализация мероприятий, направленных на создание условий для функционального развития языков народов Республики Адыгея</t>
  </si>
  <si>
    <t>52 1 06 01000</t>
  </si>
  <si>
    <t>Развитие научного потенциала Республики Адыгея</t>
  </si>
  <si>
    <t>52 1 07 00000</t>
  </si>
  <si>
    <t>52 1 07 00600</t>
  </si>
  <si>
    <t>Обеспечение государственных гарантий для получения образования и социальной поддержки детьми с ограниченными возможностями здоровья, детьми-сиротами и детьми, оставшимися без попечения родителей</t>
  </si>
  <si>
    <t>52 1 08 00000</t>
  </si>
  <si>
    <t>52 1 08 00500</t>
  </si>
  <si>
    <t>52 1 08 00600</t>
  </si>
  <si>
    <t>Реализация мероприятий, направленных на обеспечение государственных гарантий для получения образования и социальной поддержки детьми с ограниченными возможностями здоровья, детьми-сиротами и детьми, оставшимися без попечения родителей</t>
  </si>
  <si>
    <t>52 1 08 01000</t>
  </si>
  <si>
    <t>Выплата единовременного пособия при всех формах устройства детей, лишенных родительского попечения, в семью</t>
  </si>
  <si>
    <t>52 1 08 52600</t>
  </si>
  <si>
    <t>Субвенция на предоставление ежемесячного вознаграждения и ежемесячного дополнительного вознаграждения приемным родителям</t>
  </si>
  <si>
    <t>52 1 08 60120</t>
  </si>
  <si>
    <t>Субвенция на предоставление ежемесячной выплаты денежных средств на содержание детей, находящихся под опекой (попечительством), а также переданных на воспитание в приемную семью</t>
  </si>
  <si>
    <t>52 1 08 60130</t>
  </si>
  <si>
    <t>Субвенция на обеспечение бесплатным проездом детей-сирот и детей, оставшихся без попечения родителей</t>
  </si>
  <si>
    <t>52 1 08 60140</t>
  </si>
  <si>
    <t>Субвенция на предоставление единовременной выплаты на ремонт жилого помещения, принадлежащего на праве собственности детям-сиротам и детям, оставшимся без попечения родителей, лицам из числа детей-сирот и детей, оставшихся без попечения родителей</t>
  </si>
  <si>
    <t>52 1 08 60150</t>
  </si>
  <si>
    <t>52 1 08 72000</t>
  </si>
  <si>
    <t>Модернизация материально-технической и учебной базы образовательных организаций и организаций науки</t>
  </si>
  <si>
    <t>52 1 09 00000</t>
  </si>
  <si>
    <t>Реализация мероприятий, направленных на модернизацию материально-технической и учебной базы образовательных организаций и организаций науки</t>
  </si>
  <si>
    <t>52 1 09 01000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</si>
  <si>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</si>
  <si>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52 1 09 50970</t>
  </si>
  <si>
    <t>52 1 09 R0970</t>
  </si>
  <si>
    <t>Подпрограмма "Организационное и методическое обеспечение реализации государственной программы Республики Адыгея "Развитие образования" на 2014 - 2020 годы"</t>
  </si>
  <si>
    <t>52 2 00 00000</t>
  </si>
  <si>
    <t>Обеспечение функций Министерства образования и науки Республики Адыгея</t>
  </si>
  <si>
    <t>52 2 01 00000</t>
  </si>
  <si>
    <t>52 2 01 00400</t>
  </si>
  <si>
    <t>Обеспечение деятельности государственных казенных учреждений Республики Адыгея, подведомственных Министерству образования и науки Республики Адыгея</t>
  </si>
  <si>
    <t>52 2 02 00000</t>
  </si>
  <si>
    <t>52 2 02 00500</t>
  </si>
  <si>
    <t>Обеспечение деятельности отдела технического надзора при Министерстве образования и науки Республики Адыгея</t>
  </si>
  <si>
    <t>52 2 03 00000</t>
  </si>
  <si>
    <t>Государственная программа Республики Адыгея "Социальная поддержка граждан" на 2014-2020 годы</t>
  </si>
  <si>
    <t>53 0 00 00000</t>
  </si>
  <si>
    <t>Подпрограмма "Развитие социального обслуживания населения"</t>
  </si>
  <si>
    <t>53 1 00 00000</t>
  </si>
  <si>
    <t>Укрепление материально-технической базы учреждений социального обслуживания населения Республики Адыгея</t>
  </si>
  <si>
    <t>53 1 01 00000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</si>
  <si>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</si>
  <si>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53 1 01 52090</t>
  </si>
  <si>
    <t>Социальная программа Республики Адыгея, связанная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</si>
  <si>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53 1 01 R2090</t>
  </si>
  <si>
    <t>Обеспечение деятельности государственных учреждений социального обслуживания населения Республики Адыгея для социального обслуживания граждан пожилого возраста и инвалидов</t>
  </si>
  <si>
    <t>53 1 02 00000</t>
  </si>
  <si>
    <t>53 1 02 00600</t>
  </si>
  <si>
    <t>Обеспечение деятельности государственных учреждений социального обслуживания населения Республики Адыгея для социального обслуживания семьи и детей</t>
  </si>
  <si>
    <t>53 1 03 00000</t>
  </si>
  <si>
    <t>53 1 03 00500</t>
  </si>
  <si>
    <t>53 1 03 00600</t>
  </si>
  <si>
    <t>Мероприятия, реализуемые за счет межбюджетных трансфертов, предоставляемых из федерального бюджета республиканскому бюджету Республики Адыгея</t>
  </si>
  <si>
    <t>53 1 06 00000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</si>
  <si>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</si>
  <si>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53 1 06 52240</t>
  </si>
  <si>
    <t>Ведомственная целевая программа "Старшее поколение" на 2014 - 2016 годы</t>
  </si>
  <si>
    <t>53 1 08 00000</t>
  </si>
  <si>
    <t>Проведение независимой оценки качества оказания социальных услуг организациями в сфере социального обслуживания</t>
  </si>
  <si>
    <t>53 1 11 00000</t>
  </si>
  <si>
    <t>Подпрограмма "Совершенствование социальной поддержки семьи и детей"</t>
  </si>
  <si>
    <t>53 2 00 00000</t>
  </si>
  <si>
    <t>Организация предоставления мер социальной поддержки в соответствии с Законом Республики Адыгея от 30 декабря 2004 года № 277 "О пособии на ребенка"</t>
  </si>
  <si>
    <t>53 2 01 00000</t>
  </si>
  <si>
    <t>Выплата пособия на ребенка</t>
  </si>
  <si>
    <t>53 2 01 00001</t>
  </si>
  <si>
    <t>Организация предоставления мер социальной поддержки в соответствии с Законом Республики Адыгея от 28 сентября 1994 года № 117-1 "Об охране семьи, материнства, отцовства и детства"</t>
  </si>
  <si>
    <t>53 2 02 00000</t>
  </si>
  <si>
    <t>Выплата дополнительного единовременного пособия при рождении ребенка, выплата дополнительного ежемесячного пособия по уходу за ребенком-инвалидом, а также денежная выплата многодетной семье в размере тридцати процентов оплаты коммунальных услуг, предоставление единовременной выплаты в размере 50000 рублей на третьего ребенка или последующих детей, родившихся (усыновленных) начиная с 1 января 2012 года, если ранее многодетная семья не воспользовалась правом на получение единовременной выплаты, и бесплатный проезд для учащихся из многодетной семьи на транспорте общего пользования городского сообщения, а также пригородного и междугородного сообщения</t>
  </si>
  <si>
    <t>53 2 02 00001</t>
  </si>
  <si>
    <t>Осуществление комплекса мероприятий по поддержанию престижа материнства и отцовства, развитию и сохранению семейных отношений</t>
  </si>
  <si>
    <t>53 2 03 00000</t>
  </si>
  <si>
    <t>Осуществление социальной реабилитации и комплекса мероприятий для детей и семей с детьми</t>
  </si>
  <si>
    <t>53 2 04 00000</t>
  </si>
  <si>
    <t>Организация отдыха и оздоровления детей</t>
  </si>
  <si>
    <t>53 2 05 00000</t>
  </si>
  <si>
    <t>Финансовое обеспечение мероприятий, связанных с отдыхом и оздоровлением детей, находящихся в трудной жизненной ситуации</t>
  </si>
  <si>
    <t>53 2 05 54570</t>
  </si>
  <si>
    <t>53 2 06 00000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</si>
  <si>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</si>
  <si>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53 2 06 52700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</si>
  <si>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</si>
  <si>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53 2 06 53800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</si>
  <si>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и иных организаций</t>
  </si>
  <si>
    <t>53 2 06 59400</t>
  </si>
  <si>
    <t>Подпрограмма "Улучшение условий и охраны труда"</t>
  </si>
  <si>
    <t>53 3 00 00000</t>
  </si>
  <si>
    <t>Осуществление комплекса мероприятий по улучшению условий и охраны труда в Республике Адыгея</t>
  </si>
  <si>
    <t>53 3 06 00000</t>
  </si>
  <si>
    <t>Подпрограмма "Развитие мер социальной поддержки граждан"</t>
  </si>
  <si>
    <t>53 4 00 00000</t>
  </si>
  <si>
    <t>Организация предоставления мер социальной поддержки в соответствии с постановлением Правительства Российской Федерации от 14 декабря 2005 года № 761 "О предоставлении субсидий на оплату жилого помещения и коммунальных услуг"</t>
  </si>
  <si>
    <t>53 4 01 00000</t>
  </si>
  <si>
    <t>Предоставление субсидий на оплату жилого помещения и коммунальных услуг</t>
  </si>
  <si>
    <t>53 4 01 00001</t>
  </si>
  <si>
    <t>Организация предоставления мер социальной поддержки в соответствии с Законом Республики Адыгея от 30 декабря 2004 года № 278 "О мерах социальной поддержки отдельных категорий жителей Республики Адыгея"</t>
  </si>
  <si>
    <t>53 4 02 00000</t>
  </si>
  <si>
    <t>Ежемесячная денежная выплата, денежная выплата на оплату жилого помещения ветеранам труда и лицам, к ним приравненным</t>
  </si>
  <si>
    <t>53 4 02 00001</t>
  </si>
  <si>
    <t>Ежемесячная денежная выплата и денежная выплата на оплату жилого помещения труженикам тыла</t>
  </si>
  <si>
    <t>53 4 02 00002</t>
  </si>
  <si>
    <t>Ежемесячная денежная выплата, денежная выплата на оплату жилого помещения реабилитированным лицам и лицам, признанным пострадавшими от политических репрессий</t>
  </si>
  <si>
    <t>53 4 02 00003</t>
  </si>
  <si>
    <t>Бесплатное обеспечение протезно-ортопедическими изделиями</t>
  </si>
  <si>
    <t>53 4 02 00004</t>
  </si>
  <si>
    <t>Предоставление денежной выплаты на приобретение жилья нуждающимся в улучшении жилищных условий реабилитированным лицам и лицам, признанным пострадавшими от политических репрессий</t>
  </si>
  <si>
    <t>53 4 02 00005</t>
  </si>
  <si>
    <t>Бесплатное изготовление и ремонт зубных протезов ветеранам труда и лицам, к ним приравненным</t>
  </si>
  <si>
    <t>53 4 02 00006</t>
  </si>
  <si>
    <t>Бесплатное изготовление и ремонт зубных протезов труженикам тыла</t>
  </si>
  <si>
    <t>53 4 02 00007</t>
  </si>
  <si>
    <t>Бесплатное изготовление и ремонт зубных протезов реабилитированным лицам и лицам, признанным пострадавшими от политических репрессий</t>
  </si>
  <si>
    <t>53 4 02 00008</t>
  </si>
  <si>
    <t>Организация предоставления мер социальной поддержки в соответствии с постановлением Кабинета Министров Республики Адыгея от 29 марта 2005 года № 53 "О мерах по обеспечению транспортными услугами отдельных категорий граждан"</t>
  </si>
  <si>
    <t>53 4 03 00000</t>
  </si>
  <si>
    <t>Денежная выплата на оплату проезда отдельным категориям граждан</t>
  </si>
  <si>
    <t>53 4 03 00001</t>
  </si>
  <si>
    <t>Организация предоставления мер социальной поддержки в соответствии с постановлением Кабинета Министров Республики Адыгея от 9 июля 2009 года № 155 "О мерах по реализации Федерального закона "О погребении и похоронном деле"</t>
  </si>
  <si>
    <t>53 4 04 00000</t>
  </si>
  <si>
    <t>Социальное пособие на погребение и оплата услуг по погребению</t>
  </si>
  <si>
    <t>53 4 04 00001</t>
  </si>
  <si>
    <t>Организация предоставления мер социальной поддержки в соответствии с Законом Республики Адыгея от 1 декабря 2008 года № 220 "О предоставлении ежемесячной денежной выплаты на проезд лицам, страдающим хронической почечной недостаточностью, получающим постоянное диализное лечение"</t>
  </si>
  <si>
    <t>53 4 06 00000</t>
  </si>
  <si>
    <t>Денежная выплата на проезд лицам, страдающим хронической почечной недостаточностью, получающим постоянное диализное лечение</t>
  </si>
  <si>
    <t>53 4 06 00001</t>
  </si>
  <si>
    <t>Организация предоставления мер социальной поддержки в соответствии с Законом Республики Адыгея от 5 февраля 2001 года № 221 "О государственной социальной помощи в Республике Адыгея"</t>
  </si>
  <si>
    <t>53 4 07 00000</t>
  </si>
  <si>
    <t>Оказание государственной социальной помощи малоимущим семьям (одиноко проживающим гражданам) и семьям, оказавшимся в экстремальной жизненной ситуации</t>
  </si>
  <si>
    <t>53 4 07 00001</t>
  </si>
  <si>
    <t>Организация предоставления мер социальной поддержки в соответствии с Законом Республики Адыгея от 30 декабря 2004 года № 276 "О предоставлении компенсаций на оплату жилья и коммунальных услуг отдельным категориям граждан в Республике Адыгея"</t>
  </si>
  <si>
    <t>53 4 09 00000</t>
  </si>
  <si>
    <t>Компенсационные выплаты на оплату жилья и коммунальных услуг</t>
  </si>
  <si>
    <t>53 4 09 00001</t>
  </si>
  <si>
    <t>Субвенции на 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</si>
  <si>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53 4 09 69010</t>
  </si>
  <si>
    <t>Организация предоставления мер социальной поддержки в соответствии с Законом Республики Адыгея от 30 октября 2012 года № 128 "О реализации права граждан на получение бесплатной юридической помощи"</t>
  </si>
  <si>
    <t>53 4 10 00000</t>
  </si>
  <si>
    <t>Предоставление бесплатной юридической помощи</t>
  </si>
  <si>
    <t>53 4 10 00001</t>
  </si>
  <si>
    <t>Организация предоставления мер социальной поддержки в соответствии с Законом Республики Адыгея от 24 июля 2009 года № 281 "О дополнительном ежемесячном материальном обеспечении за особые заслуги перед Республикой Адыгея", Законом Республики Адыгея от 6 июля 2007 года № 103 "О статусе депутата Государственного Совета-Хасэ Республики Адыгея", Законом Республики Адыгея от 9 августа 2010 года № 374 "О пенсии за выслугу лет", Законом Республики Адыгея от 6 июля 2007 года № 102 "О Главе Республики Адыгея", Указом Президента Республики Адыгея от 21 октября 2010 года № 111 "О ежемесячной доплате к страховой пенсии"</t>
  </si>
  <si>
    <t>53 4 11 00000</t>
  </si>
  <si>
    <t>Выплата пенсии за выслугу лет, ежемесячное дополнительное материальное обеспечение, пособия, надбавки, доплаты к пенсиям</t>
  </si>
  <si>
    <t>53 4 11 00001</t>
  </si>
  <si>
    <t>Возмещение жилищно-коммунальных расходов экс-Главе Республики Адыгея</t>
  </si>
  <si>
    <t>53 4 11 00002</t>
  </si>
  <si>
    <t>Мероприятия, реализуемые за счет субвенций, предоставляемых из федерального бюджета республиканскому бюджету Республики Адыгея</t>
  </si>
  <si>
    <t>53 4 13 00000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</si>
  <si>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</si>
  <si>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53 4 13 51340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</si>
  <si>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</si>
  <si>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53 4 13 51350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</si>
  <si>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</si>
  <si>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53 4 13 51370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</si>
  <si>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</si>
  <si>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53 4 13 52200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</si>
  <si>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</si>
  <si>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53 4 13 52400</t>
  </si>
  <si>
    <t>Оплата жилищно-коммунальных услуг отдельным категориям граждан</t>
  </si>
  <si>
    <t>53 4 13 52500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</si>
  <si>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</si>
  <si>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53 4 13 52800</t>
  </si>
  <si>
    <t>Компенсация отдельным категориям граждан оплаты взноса на капитальный ремонт общего имущества в многоквартирном доме</t>
  </si>
  <si>
    <t>53 4 13 54620</t>
  </si>
  <si>
    <t>Ведомственная целевая программа "Социальная реабилитация и адаптация граждан, отбывших наказание в виде лишения свободы, на 2014 - 2016 годы"</t>
  </si>
  <si>
    <t>53 4 14 00000</t>
  </si>
  <si>
    <t>Единовременная денежная выплата отдельным категориям жителей Республики Адыгея, пострадавшим от воздействия радиации</t>
  </si>
  <si>
    <t>53 4 15 00000</t>
  </si>
  <si>
    <t>Подпрограмма "Повышение качества оказания услуг на базе многофункциональных центров предоставления государственных и муниципальных услуг в Республике Адыгея"</t>
  </si>
  <si>
    <t>53 5 00 00000</t>
  </si>
  <si>
    <t>Обеспечение деятельности государственного бюджетного учреждения Республики Адыгея "Многофункциональный центр предоставления государственных и муниципальных услуг"</t>
  </si>
  <si>
    <t>53 5 01 00000</t>
  </si>
  <si>
    <t>Материально-техническое оснащение, программное обеспечение и развитие механизмов предоставления услуг на базе многофункциональных центров</t>
  </si>
  <si>
    <t>53 5 01 00001</t>
  </si>
  <si>
    <t>Организация выпуска, выдачи и обслуживания универсальных электронных карт</t>
  </si>
  <si>
    <t>53 5 01 00002</t>
  </si>
  <si>
    <t>53 5 01 00600</t>
  </si>
  <si>
    <t>Подпрограмма "Обеспечение условий реализации государственной программы Республики Адыгея "Социальная поддержка граждан" на 2014-2020 годы"</t>
  </si>
  <si>
    <t>53 6 00 00000</t>
  </si>
  <si>
    <t>Выполнение функций Министерства труда и социального развития Республики Адыгея и территориальных органов труда и социальной защиты населения Республики Адыгея</t>
  </si>
  <si>
    <t>53 6 01 00000</t>
  </si>
  <si>
    <t>Выполнение функций  территориальных органов труда и социальной защиты населения Республики Адыгея</t>
  </si>
  <si>
    <t>53 6 01 00430</t>
  </si>
  <si>
    <t>Выполнение функций Министерства труда и социального развития Республики Адыгея</t>
  </si>
  <si>
    <t>53 6 01 00440</t>
  </si>
  <si>
    <t>Обеспечение деятельности государственного казенного учреждения Республики Адыгея "Централизованная бухгалтерия учреждений труда и социального развития Республики Адыгея"</t>
  </si>
  <si>
    <t>53 6 02 00000</t>
  </si>
  <si>
    <t>53 6 02 00500</t>
  </si>
  <si>
    <t>Обеспечение деятельности государственного бюджетного учреждения Республики Адыгея "Центр программно-технического обеспечения"</t>
  </si>
  <si>
    <t>53 6 03 00000</t>
  </si>
  <si>
    <t>53 6 03 00600</t>
  </si>
  <si>
    <t>Программное и техническое обеспечение деятельности Министерства труда и социального развития Республики Адыгея, территориальных органов труда и социальной защиты населения Министерства труда и социального развития Республики Адыгея и подведомственных государственных учреждений Республики Адыгея</t>
  </si>
  <si>
    <t>53 6 04 00000</t>
  </si>
  <si>
    <t>Прочие программные мероприятия</t>
  </si>
  <si>
    <t>53 6 05 00000</t>
  </si>
  <si>
    <t>Подпрограмма "Повышение эффективности государственной поддержки социально ориентированных некоммерческих организаций"</t>
  </si>
  <si>
    <t>53 7 00 00000</t>
  </si>
  <si>
    <t>Предоставление субсидий (грантов), имущественной, информационной и консультационной поддержки, а также поддержки в области подготовки и переподготовки кадров социально ориентированным некоммерческим организациям</t>
  </si>
  <si>
    <t>53 7 02 00000</t>
  </si>
  <si>
    <t>Предоставление целевой поддержки социально ориентированным некоммерческим организациям на проведение общественно значимых мероприятий</t>
  </si>
  <si>
    <t>53 7 02 00001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</si>
  <si>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баскетболу</t>
  </si>
  <si>
    <t>53 7 02 00002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</si>
  <si>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гандболу</t>
  </si>
  <si>
    <t>53 7 02 00003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</si>
  <si>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футболу</t>
  </si>
  <si>
    <t>53 7 02 00004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</si>
  <si>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волейболу</t>
  </si>
  <si>
    <t>53 7 02 00005</t>
  </si>
  <si>
    <t>Государственная программа Республики Адыгея "Доступная среда" на 2016-2020 годы</t>
  </si>
  <si>
    <t>54 0 00 00000</t>
  </si>
  <si>
    <t>Осуществление комплекса мероприятий, направленных на обеспечение доступности приоритетных объектов и услуг в сферах жизнедеятельности инвалидов и других маломобильных групп населения</t>
  </si>
  <si>
    <t>54 0 01 00000</t>
  </si>
  <si>
    <t>Реализация мероприятий государственной программы Российской Федерации "Доступная среда" на 2011 - 2020 годы</t>
  </si>
  <si>
    <t>54 0 01 50270</t>
  </si>
  <si>
    <t>54 0 01 R0270</t>
  </si>
  <si>
    <t>Государственная программа Республики Адыгея "Обеспечение доступным и комфортным жильем и коммунальными услугами" на 2014-2020 годы</t>
  </si>
  <si>
    <t>55 0 00 00000</t>
  </si>
  <si>
    <t>Подпрограмма "Обеспечение жильем молодых семей"</t>
  </si>
  <si>
    <t>55 2 00 00000</t>
  </si>
  <si>
    <t>Организация работы по предоставлению молодым семьям социальных выплат на приобретение жилого помещения или строительство индивидуального жилого дома</t>
  </si>
  <si>
    <t>55 2 01 00000</t>
  </si>
  <si>
    <t>Мероприятия подпрограммы "Обеспечение жильем молодых семей" федеральной целевой программы "Жилище" на 2015 - 2020 годы</t>
  </si>
  <si>
    <t>55 2 01 50200</t>
  </si>
  <si>
    <t>Субсидии местным бюджетам на предоставление молодым семьям социальных выплат на приобретение жилого помещения или строительство индивидуального жилого дома</t>
  </si>
  <si>
    <t>55 2 01 R0200</t>
  </si>
  <si>
    <t>Подпрограмма "Обеспечение инженерной инфраструктурой земельных участков, выделяемых семьям, имеющим трех и более детей"</t>
  </si>
  <si>
    <t>55 3 00 00000</t>
  </si>
  <si>
    <t>Обеспечение инженерной инфраструктурой земельных участков, выделяемых семьям, имеющим трех и более детей</t>
  </si>
  <si>
    <t>55 3 01 00000</t>
  </si>
  <si>
    <t>Субсидии местным бюджетам на обеспечение инженерной инфраструктурой земельных участков, выделяемых семьям, имеющим трех и более детей</t>
  </si>
  <si>
    <t>55 3 01 60210</t>
  </si>
  <si>
    <t>Создание инженерной инфраструктуры на земельных участках, расположенных по адресу: город Майкоп, улица Низпоташная</t>
  </si>
  <si>
    <t>55 3 0Г 00000</t>
  </si>
  <si>
    <t>55 3 0Г 71110</t>
  </si>
  <si>
    <t>Подпрограмма "Создание условий для обеспечения граждан доступным жильем и качественными услугами жилищно-коммунального хозяйства"</t>
  </si>
  <si>
    <t>55 4 00 00000</t>
  </si>
  <si>
    <t>Осуществление государственной поддержки капитального ремонта многоквартирных домов</t>
  </si>
  <si>
    <t>55 4 01 00000</t>
  </si>
  <si>
    <t>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</si>
  <si>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55 4 01 09501</t>
  </si>
  <si>
    <t>Взносы в специализированную некоммерческую организацию "Адыгейский республиканский фонд капитального ремонта общего имущества в многоквартирных домах" для обеспечения текущей деятельности</t>
  </si>
  <si>
    <t>55 4 02 00000</t>
  </si>
  <si>
    <t>Переселение граждан из аварийного жилищного фонда</t>
  </si>
  <si>
    <t>55 4 03 00000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</si>
  <si>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</si>
  <si>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55 4 03 09502</t>
  </si>
  <si>
    <t>Обеспечение мероприятий по переселению граждан из аварийного жилищного фонда за счет средств бюджетов</t>
  </si>
  <si>
    <t>55 4 03 09602</t>
  </si>
  <si>
    <t>Подпрограмма "Модернизация объектов коммунальной инфраструктуры"</t>
  </si>
  <si>
    <t>55 5 00 00000</t>
  </si>
  <si>
    <t>Строительство водозабора и магистрального водовода к населенным пунктам Майкопского района и города Майкопа</t>
  </si>
  <si>
    <t>55 5 0Б 00000</t>
  </si>
  <si>
    <t>55 5 0Б 71110</t>
  </si>
  <si>
    <t>Реконструкция и расширение Майкопского группового водопровода по условиям сейсмичности (первый этап строительства)</t>
  </si>
  <si>
    <t>55 5 0В 00000</t>
  </si>
  <si>
    <t>55 5 0В 71110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</si>
  <si>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</si>
  <si>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55 6 00 00000</t>
  </si>
  <si>
    <t>Обеспечение предоставления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</si>
  <si>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55 6 01 00000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</si>
  <si>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</si>
  <si>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55 6 01 50820</t>
  </si>
  <si>
    <t>Субвенции местным бюджетам на 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</si>
  <si>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55 6 01 R0820</t>
  </si>
  <si>
    <t>Обеспечение временного проживания детей-сирот и детей, оставшихся без попечения родителей, лиц из числа детей-сирот и детей, оставшихся без попечения родителей, в благоустроенных жилых помещениях</t>
  </si>
  <si>
    <t>55 6 02 00000</t>
  </si>
  <si>
    <t>Обеспечение содержания жилых помещений, предоставляемых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</si>
  <si>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55 6 03 00000</t>
  </si>
  <si>
    <t>Подпрограмма "Обеспечение жилыми помещениями граждан, уволенных с военной службы (службы), и приравненных к ним лиц"</t>
  </si>
  <si>
    <t>55 8 00 00000</t>
  </si>
  <si>
    <t>Предоставление социальных выплат за счет средств федерального бюджета для приобретения жилья гражданам, уволенным с военной службы (службы), и приравненным к ним лицам</t>
  </si>
  <si>
    <t>55 8 01 00000</t>
  </si>
  <si>
    <t>Обеспечение жильем граждан, уволенных с военной службы (службы), и приравненных к ним лиц</t>
  </si>
  <si>
    <t>55 8 01 54850</t>
  </si>
  <si>
    <t>Государственная программа Республики Адыгея "Содействие занятости населения" на 2014-2020 годы</t>
  </si>
  <si>
    <t>56 0 00 00000</t>
  </si>
  <si>
    <t>Подпрограмма "Активная политика занятости населения и социальная поддержка безработных граждан"</t>
  </si>
  <si>
    <t>56 1 00 00000</t>
  </si>
  <si>
    <t>Реализация мероприятий в области занятости населения</t>
  </si>
  <si>
    <t>56 1 01 00000</t>
  </si>
  <si>
    <t>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</t>
  </si>
  <si>
    <t>56 1 01 52900</t>
  </si>
  <si>
    <t>Подпрограмма "Создание условий для реализации государственной программы Республики Адыгея "Содействие занятости населения" на 2014-2020 годы"</t>
  </si>
  <si>
    <t>56 3 00 00000</t>
  </si>
  <si>
    <t>Обеспечение деятельности Управления государственной службы занятости населения Республики Адыгея</t>
  </si>
  <si>
    <t>56 3 01 00000</t>
  </si>
  <si>
    <t>56 3 01 00400</t>
  </si>
  <si>
    <t>Обеспечение деятельности государственных учреждений Республики Адыгея государственной службы занятости населения</t>
  </si>
  <si>
    <t>56 3 02 00000</t>
  </si>
  <si>
    <t>56 3 02 00500</t>
  </si>
  <si>
    <t>Государственная программа Республики Адыгея "Охрана окружающей среды, воспроизводство и использование природных ресурсов" на 2014-2020 годы</t>
  </si>
  <si>
    <t>57 0 00 00000</t>
  </si>
  <si>
    <t>Подпрограмма "Развитие водохозяйственного комплекса Республики Адыгея"</t>
  </si>
  <si>
    <t>57 1 00 00000</t>
  </si>
  <si>
    <t>Эксплуатация гидротехнических сооружений</t>
  </si>
  <si>
    <t>57 1 03 00000</t>
  </si>
  <si>
    <t>57 1 03 00600</t>
  </si>
  <si>
    <t>Организационные мероприятия</t>
  </si>
  <si>
    <t>57 1 04 00000</t>
  </si>
  <si>
    <t>Подпрограмма "Обращение с отходами производства и потребления, в том числе вторичными материальными ресурсами"</t>
  </si>
  <si>
    <t>57 2 00 00000</t>
  </si>
  <si>
    <t>Разработка проектов территориальной схемы в области обращения с отходами, в том числе с твердыми коммунальными отходами, и республиканской программы в области обращения с отходами, в том числе с твердыми коммунальными отходами</t>
  </si>
  <si>
    <t>57 2 02 00000</t>
  </si>
  <si>
    <t>Строительство объектов инфраструктуры для Майкопского межмуниципального экологического отходоперерабатывающего комплекса (система водоснабжения с расчетным расходом воды 25 м3/час, линия электроснабжения с подстанцией на 250 кВт)</t>
  </si>
  <si>
    <t>57 2 0Б 00000</t>
  </si>
  <si>
    <t>57 2 0Б 71110</t>
  </si>
  <si>
    <t>Подпрограмма "Охрана окружающей среды"</t>
  </si>
  <si>
    <t>57 3 00 00000</t>
  </si>
  <si>
    <t>Развитие природного парка Республики Адыгея "Большой Тхач"</t>
  </si>
  <si>
    <t>57 3 01 00000</t>
  </si>
  <si>
    <t>57 3 01 00500</t>
  </si>
  <si>
    <t>Обеспечение радиационной безопасности Республики Адыгея</t>
  </si>
  <si>
    <t>57 3 03 00000</t>
  </si>
  <si>
    <t>Сохранение биологического разнообразия, обеспечение охраны и развития особо охраняемых природных территорий регионального значения</t>
  </si>
  <si>
    <t>57 3 05 00000</t>
  </si>
  <si>
    <t>Подпрограмма "Обеспечение реализации государственной программы Республики Адыгея "Охрана окружающей среды, воспроизводство и использование природных ресурсов" на 2014-2020 годы"</t>
  </si>
  <si>
    <t>57 4 00 00000</t>
  </si>
  <si>
    <t>Обеспечение деятельности Управления по охране окружающей среды и природным ресурсам Республики Адыгея</t>
  </si>
  <si>
    <t>57 4 01 00000</t>
  </si>
  <si>
    <t>57 4 01 00400</t>
  </si>
  <si>
    <t>Организация и проведение государственной экологической экспертизы объектов регионального уровня</t>
  </si>
  <si>
    <t>57 4 03 00000</t>
  </si>
  <si>
    <t>Подпрограмма "Обеспечение использования, охраны, защиты и воспроизводства лесов"</t>
  </si>
  <si>
    <t>57 5 00 00000</t>
  </si>
  <si>
    <t>Выполнение работ по охране, защите и воспроизводству лесов</t>
  </si>
  <si>
    <t>57 5 01 00000</t>
  </si>
  <si>
    <t>Выполнение работ по охране, защите и воспроизводству лесов (осуществление отдельных полномочий в области лесных отношений)</t>
  </si>
  <si>
    <t>57 5 01 51291</t>
  </si>
  <si>
    <t>Обеспечение исполнения переданных полномочий Российской Федерации в области лесных отношений</t>
  </si>
  <si>
    <t>57 5 02 00000</t>
  </si>
  <si>
    <t>Обеспечение деятельности Управления лесами Республики Адыгея (осуществление отдельных полномочий в области лесных отношений)</t>
  </si>
  <si>
    <t>57 5 02 51292</t>
  </si>
  <si>
    <t>Обеспечение деятельности подразделений Управления лесами Республики Адыгея и реализация иных мероприятий в области лесных отношений (осуществление отдельных полномочий в области лесных отношений)</t>
  </si>
  <si>
    <t>57 5 02 51293</t>
  </si>
  <si>
    <t>Выполнение мероприятий по содержанию государственного имущества Республики Адыгея, закрепленного на праве оперативного управления за Управлением лесами Республики Адыгея</t>
  </si>
  <si>
    <t>57 5 03 00000</t>
  </si>
  <si>
    <t>Обеспечение деятельности специализированного автономного учреждения Республики Адыгея "Адыгейская лесопожарная охрана"</t>
  </si>
  <si>
    <t>57 5 04 00000</t>
  </si>
  <si>
    <t>57 5 04 00600</t>
  </si>
  <si>
    <t>Государственная программа Республики Адыгея "Защита населения и территорий от чрезвычайных ситуаций, обеспечение пожарной безопасности и безопасности людей на водных объектах" на 2014-2020 годы</t>
  </si>
  <si>
    <t>58 0 00 00000</t>
  </si>
  <si>
    <t>Подпрограмма "Снижение рисков и смягчение последствий чрезвычайных ситуаций природного и техногенного характера и обеспечение пожарной безопасности в Республике Адыгея"</t>
  </si>
  <si>
    <t>58 1 00 00000</t>
  </si>
  <si>
    <t>Развитие и совершенствование материально-технической базы подразделений противопожарной службы Республики Адыгея и Адыгейского поисково-спасательного отряда Республики Адыгея</t>
  </si>
  <si>
    <t>58 1 01 00000</t>
  </si>
  <si>
    <t>Профессиональная подготовка подразделений противопожарной службы Республики Адыгея и Адыгейского поисково-спасательного отряда Республики Адыгея</t>
  </si>
  <si>
    <t>58 1 02 00000</t>
  </si>
  <si>
    <t>Информирование населения и пропаганда культуры безопасности жизнедеятельности</t>
  </si>
  <si>
    <t>58 1 03 00000</t>
  </si>
  <si>
    <t>Обеспечение деятельности государственного казенного учреждения Республики Адыгея "Центр по делам гражданской обороны, чрезвычайным ситуациям и пожарной безопасности"</t>
  </si>
  <si>
    <t>58 1 05 00000</t>
  </si>
  <si>
    <t>Обеспечение деятельности работников подведомственного казенного учреждения Республики Адыгея</t>
  </si>
  <si>
    <t>58 1 05 00510</t>
  </si>
  <si>
    <t>Обеспечение деятельности Адыгейского поисково-спасательного отряда Республики Адыгея</t>
  </si>
  <si>
    <t>58 1 05 00520</t>
  </si>
  <si>
    <t>Обеспечение деятельности противопожарной службы Республики Адыгея</t>
  </si>
  <si>
    <t>58 1 05 00530</t>
  </si>
  <si>
    <t>Обслуживание системы оповещения</t>
  </si>
  <si>
    <t>58 1 06 00000</t>
  </si>
  <si>
    <t>Обеспечение деятельности автономного учреждения дополнительного образования Республики Адыгея "Учебно-методический центр по гражданской обороне, защите от чрезвычайных ситуаций и пожарной безопасности"</t>
  </si>
  <si>
    <t>58 1 07 00000</t>
  </si>
  <si>
    <t>58 1 07 00600</t>
  </si>
  <si>
    <t>Подпрограмма "Создание системы обеспечения вызова экстренных оперативных служб по единому номеру "112"</t>
  </si>
  <si>
    <t>58 2 00 00000</t>
  </si>
  <si>
    <t>Подготовка сети связи общего пользования для ввода в действие Системы -112</t>
  </si>
  <si>
    <t>58 2 01 00000</t>
  </si>
  <si>
    <t>Развертывание и ввод в действие Системы-112</t>
  </si>
  <si>
    <t>58 2 02 00000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</si>
  <si>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2013-2017 годы"</t>
  </si>
  <si>
    <t>58 2 02 50980</t>
  </si>
  <si>
    <t>Организация своевременного оповещения населения об угрозе возникновения или о возникновении чрезвычайных ситуаций</t>
  </si>
  <si>
    <t>58 2 04 00000</t>
  </si>
  <si>
    <t>Подпрограмма "Обеспечение реализации государственной программы Республики Адыгея "Защита населения и территорий от чрезвычайных ситуаций, обеспечение пожарной безопасности и безопасности людей на водных объектах" на 2014-2020 годы"</t>
  </si>
  <si>
    <t>58 4 00 00000</t>
  </si>
  <si>
    <t>Обеспечение функций Комитета Республики Адыгея по делам гражданской обороны и чрезвычайным ситуациям</t>
  </si>
  <si>
    <t>58 4 01 00000</t>
  </si>
  <si>
    <t>58 4 01 00400</t>
  </si>
  <si>
    <t>Подпрограмма "Построение и развитие аппаратно-программного комплекса "Безопасный город"</t>
  </si>
  <si>
    <t>58 5 00 00000</t>
  </si>
  <si>
    <t>Создание инженерной инфраструктуры на базе дежурно-диспетчерских служб муниципальных образований с последующей интеграцией в аппаратно-программный комплекс "Безопасный город"</t>
  </si>
  <si>
    <t>58 5 01 00000</t>
  </si>
  <si>
    <t>Субсидии местным бюджетам на разработку проектно-сметной документации, приобретение (модернизацию) и установку технических средств</t>
  </si>
  <si>
    <t>58 5 01 60370</t>
  </si>
  <si>
    <t>Создание условий по обеспечению безопасности на объектах с массовым пребыванием людей</t>
  </si>
  <si>
    <t>58 5 02 00000</t>
  </si>
  <si>
    <t>Субсидии местным бюджетам на приобретение ручных досмотровых металлодетекторов</t>
  </si>
  <si>
    <t>58 5 02 60290</t>
  </si>
  <si>
    <t>Государственная программа Республики Адыгея "Развитие культуры" на 2014-2020 годы</t>
  </si>
  <si>
    <t>59 0 00 00000</t>
  </si>
  <si>
    <t>Подпрограмма "Развитие культуры, искусства, художественного образования и архивного дела"</t>
  </si>
  <si>
    <t>59 1 00 00000</t>
  </si>
  <si>
    <t>Сохранение и развитие культурного наследия</t>
  </si>
  <si>
    <t>59 1 01 00000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</si>
  <si>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</si>
  <si>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59 1 01 56100</t>
  </si>
  <si>
    <t>Поддержка системы художественного образования, молодых дарований</t>
  </si>
  <si>
    <t>59 1 02 00000</t>
  </si>
  <si>
    <t>Поддержка профессионального искусства, художественного творчества, развитие международных культурных связей</t>
  </si>
  <si>
    <t>59 1 03 00000</t>
  </si>
  <si>
    <t>Модернизация государственных учреждений культуры Республики Адыгея и государственная поддержка (грант) комплексного развития государственных учреждений культуры Республики Адыгея и муниципальных учреждений культуры</t>
  </si>
  <si>
    <t>59 1 04 00000</t>
  </si>
  <si>
    <t>Проведение республиканских конкурсов в сфере культуры "Лучшая муниципальная библиотека" и "Лучший библиотекарь года"</t>
  </si>
  <si>
    <t>59 1 05 00000</t>
  </si>
  <si>
    <t>Поддержка муниципальных учреждений культуры</t>
  </si>
  <si>
    <t>59 1 07 00000</t>
  </si>
  <si>
    <t>Реализация мероприятий федеральной целевой программы "Культура России (2012-2018 годы)"</t>
  </si>
  <si>
    <t>59 1 07 50140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</si>
  <si>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</si>
  <si>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59 1 07 51440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</si>
  <si>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</si>
  <si>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59 1 07 51460</t>
  </si>
  <si>
    <t>Государственная поддержка муниципальных учреждений культуры</t>
  </si>
  <si>
    <t>59 1 07 51470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</si>
  <si>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</si>
  <si>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59 1 07 51480</t>
  </si>
  <si>
    <t>59 1 07 R0140</t>
  </si>
  <si>
    <t>Строительство сельского Дома культуры в ауле Шенджий</t>
  </si>
  <si>
    <t>59 1 10 00000</t>
  </si>
  <si>
    <t>Субсидии на софинансирование капитальных вложений в объекты муниципальной собственности</t>
  </si>
  <si>
    <t>59 1 10 61120</t>
  </si>
  <si>
    <t>Ремонт мемориального памятника Герою Советского Союза Х.Б. Андрухаеву в ауле Хакуринохабль муниципального образования "Шовгеновский район"</t>
  </si>
  <si>
    <t>59 1 11 00000</t>
  </si>
  <si>
    <t>Субсидия на софинансирование ремонта мемориального памятника Герою Советского Союза Х.Б. Андрухаеву в ауле Хакуринохабль муниципального образования "Шовгеновский район"</t>
  </si>
  <si>
    <t>59 1 11 60230</t>
  </si>
  <si>
    <t>Подпрограмма "Обеспечение условий реализации государственной программы Республики Адыгея "Развитие культуры" на 2014 - 2020 годы"</t>
  </si>
  <si>
    <t>59 2 00 00000</t>
  </si>
  <si>
    <t>Обеспечение функций Министерства культуры Республики Адыгея</t>
  </si>
  <si>
    <t>59 2 01 00000</t>
  </si>
  <si>
    <t>59 2 01 00400</t>
  </si>
  <si>
    <t>Обеспечение деятельности подведомственных  Министерству культуры Республики Адыгея государственных казенных учреждений Республики Адыгея</t>
  </si>
  <si>
    <t>59 2 02 00000</t>
  </si>
  <si>
    <t>59 2 02 00500</t>
  </si>
  <si>
    <t>Обеспечение деятельности (оказание услуг) подведомственных  Министерству культуры Республики Адыгея государственных бюджетных учреждений Республики Адыгея</t>
  </si>
  <si>
    <t>59 2 03 00000</t>
  </si>
  <si>
    <t>59 2 03 00600</t>
  </si>
  <si>
    <t>59 2 04 00000</t>
  </si>
  <si>
    <t>59 2 04 72000</t>
  </si>
  <si>
    <t>59 2 04 Ш0000</t>
  </si>
  <si>
    <t>Государственная программа Республики Адыгея "Развитие туризма" на 2014-2020 годы</t>
  </si>
  <si>
    <t>5Б 0 00 00000</t>
  </si>
  <si>
    <t>Подпрограмма "Внутренний и въездной туризм"</t>
  </si>
  <si>
    <t>5Б 1 00 00000</t>
  </si>
  <si>
    <t>Развитие внутреннего и въездного туризма в Республике Адыгея</t>
  </si>
  <si>
    <t>5Б 1 01 00000</t>
  </si>
  <si>
    <t>Ведомственная целевая программа "Подготовка документации на объекты культурного наследия, расположенные на территории Республики Адыгея, для их включения в единый государственный реестр объектов культурного наследия (памятников истории и культуры) народов Российской Федерации" на 2015 - 2017 годы</t>
  </si>
  <si>
    <t>5Б 1 04 00000</t>
  </si>
  <si>
    <t>Туристско-рекреационный кластер "Ворота Лаго-Наки" Республики Адыгея</t>
  </si>
  <si>
    <t>5Б 1 0Г 00000</t>
  </si>
  <si>
    <t>Реализация мероприятий федеральной целевой программы "Развитие внутреннего и въездного туризма в Российской Федерации (2011 - 2018 годы)"</t>
  </si>
  <si>
    <t>5Б 1 0Г 51100</t>
  </si>
  <si>
    <t>Капитальные вложения в объекты государственной собственности Республики Адыгея в рамках реализации мероприятий федеральной целевой программы "Развитие внутреннего и въездного туризма в Российской Федерации (2011 - 2018 годы)"</t>
  </si>
  <si>
    <t>5Б 1 0Г R1100</t>
  </si>
  <si>
    <t>Подпрограмма "Обеспечение условий реализации государственной программы Республики Адыгея "Развитие туризма" на 2014-2020 годы"</t>
  </si>
  <si>
    <t>5Б 2 00 00000</t>
  </si>
  <si>
    <t>Обеспечение деятельности Комитета Республики Адыгея по туризму и курортам</t>
  </si>
  <si>
    <t>5Б 2 01 00000</t>
  </si>
  <si>
    <t>5Б 2 01 00400</t>
  </si>
  <si>
    <t>Государственная программа Республики Адыгея "Развитие физической культуры и спорта" на 2014-2020 годы</t>
  </si>
  <si>
    <t>5Г 0 00 00000</t>
  </si>
  <si>
    <t>Подпрограмма "Развитие физической культуры и массового спорта"</t>
  </si>
  <si>
    <t>5Г 1 00 00000</t>
  </si>
  <si>
    <t>Оптимизация учебно-тренировочного процесса, системы соревновательных мероприятий</t>
  </si>
  <si>
    <t>5Г 1 05 00000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</si>
  <si>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</si>
  <si>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5Г 1 05 54950</t>
  </si>
  <si>
    <t>5Г 1 05 R4950</t>
  </si>
  <si>
    <t>Уплата земельного налога за земельный участок под многофункциональным спортивным комплексом</t>
  </si>
  <si>
    <t>5Г 1 06 00000</t>
  </si>
  <si>
    <t>Обеспечение деятельности государственных учреждений в сфере физической культуры и массового спорта</t>
  </si>
  <si>
    <t>5Г 1 07 00000</t>
  </si>
  <si>
    <t>5Г 1 07 00600</t>
  </si>
  <si>
    <t>Проведение мероприятий Всероссийского физкультурно-спортивного комплекса "Готов к труду и обороне" (ГТО)</t>
  </si>
  <si>
    <t>5Г 1 08 00000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</si>
  <si>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</si>
  <si>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5Г 1 08 51270</t>
  </si>
  <si>
    <t>5Г 1 08 R1270</t>
  </si>
  <si>
    <t>Реконструкция Адыгейского республиканского стадиона в городе Майкопе</t>
  </si>
  <si>
    <t>5Г 1 0Б 00000</t>
  </si>
  <si>
    <t>5Г 1 0Б 54950</t>
  </si>
  <si>
    <t>Капитальные вложения в объекты государственной собственности Республики Адыгея в рамках мероприятий федеральной целевой программы "Развитие физической культуры и спорта в Российской Федерации на 2016 - 2020 годы"</t>
  </si>
  <si>
    <t>5Г 1 0Б R4950</t>
  </si>
  <si>
    <t>Спортивно-стрелковый тир государственного бюджетного учреждения Республики Адыгея "Центр спортивной подготовки сборных команд Республики Адыгея"</t>
  </si>
  <si>
    <t>5Г 1 0В 00000</t>
  </si>
  <si>
    <t>5Г 1 0В 54950</t>
  </si>
  <si>
    <t>5Г 1 0В R4950</t>
  </si>
  <si>
    <t>Реконструкция спортивного комплекса государственного бюджетного учреждения Республики Адыгея "Спортивная школа олимпийского резерва по борьбе дзюдо имени Я.К. Коблева" по адресу: город Майкоп, улица Крестьянская, 378а</t>
  </si>
  <si>
    <t>5Г 1 0Д 00000</t>
  </si>
  <si>
    <t>5Г 1 0Д 54950</t>
  </si>
  <si>
    <t>5Г 1 0Д R4950</t>
  </si>
  <si>
    <t>Подпрограмма "Развитие спорта высших достижений и системы подготовки спортивного резерва"</t>
  </si>
  <si>
    <t>5Г 2 00 00000</t>
  </si>
  <si>
    <t>Развитие пулевой стрельбы</t>
  </si>
  <si>
    <t>5Г 2 02 00000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</si>
  <si>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</si>
  <si>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5Г 2 02 R0810</t>
  </si>
  <si>
    <t>Обеспечение деятельности государственных учреждений, подведомственных Комитету Республики Адыгея по физической культуре и спорту</t>
  </si>
  <si>
    <t>5Г 2 03 00000</t>
  </si>
  <si>
    <t>5Г 2 03 00600</t>
  </si>
  <si>
    <t>5Г 2 03 R0810</t>
  </si>
  <si>
    <t>Организационно-финансовое обеспечение мероприятий в рамках спорта высших достижений</t>
  </si>
  <si>
    <t>5Г 2 04 00000</t>
  </si>
  <si>
    <t>5Г 2 04 50810</t>
  </si>
  <si>
    <t>Информационно-методическое обеспечение развития спорта высших достижений</t>
  </si>
  <si>
    <t>5Г 2 05 00000</t>
  </si>
  <si>
    <t>Развитие игровых видов спорта</t>
  </si>
  <si>
    <t>5Г 2 06 00000</t>
  </si>
  <si>
    <t>5Г 2 06 54950</t>
  </si>
  <si>
    <t>Выполнение мероприятий по проведению соревнований, командированию спортсменов, проведение учебно-тренировочных сборов в Республике Адыгея</t>
  </si>
  <si>
    <t>5Г 2 07 00000</t>
  </si>
  <si>
    <t>5Г 2 07 R0810</t>
  </si>
  <si>
    <t>Укрепление материально-технической базы государственных бюджетных учреждений, подведомственных Комитету Республики Адыгея по физической культуре и спорту</t>
  </si>
  <si>
    <t>5Г 2 09 00000</t>
  </si>
  <si>
    <t>5Г 2 09 R0810</t>
  </si>
  <si>
    <t>Подпрограмма "Реализация государственной политики в сфере физической культуры и спорта в Республике Адыгея"</t>
  </si>
  <si>
    <t>5Г 3 00 00000</t>
  </si>
  <si>
    <t>Обеспечение функций Комитета Республики Адыгея по физической культуре и спорту</t>
  </si>
  <si>
    <t>5Г 3 01 00000</t>
  </si>
  <si>
    <t>5Г 3 01 00400</t>
  </si>
  <si>
    <t>Обеспечение деятельности государственного казенного учреждения Республики Адыгея "Централизованная бухгалтерия учреждений физической культуры и спорта Республики Адыгея"</t>
  </si>
  <si>
    <t>5Г 3 02 00000</t>
  </si>
  <si>
    <t>5Г 3 02 00500</t>
  </si>
  <si>
    <t>Выплаты по государственным обязательствам</t>
  </si>
  <si>
    <t>5Г 3 03 00000</t>
  </si>
  <si>
    <t>Государственная программа Республики Адыгея "Развитие экономики" на 2014-2018 годы</t>
  </si>
  <si>
    <t>5Д 0 00 00000</t>
  </si>
  <si>
    <t>Подпрограмма "Совершенствование системы стратегического управления"</t>
  </si>
  <si>
    <t>5Д 1 00 00000</t>
  </si>
  <si>
    <t>Развитие государственного стратегического планирования</t>
  </si>
  <si>
    <t>5Д 1 01 00000</t>
  </si>
  <si>
    <t>Подпрограмма "Формирование благоприятной инвестиционной среды"</t>
  </si>
  <si>
    <t>5Д 2 00 00000</t>
  </si>
  <si>
    <t>Формирование позитивного имиджа Республики Адыгея</t>
  </si>
  <si>
    <t>5Д 2 03 00000</t>
  </si>
  <si>
    <t>Использование результатов космической деятельности для создания государственной информационной системы</t>
  </si>
  <si>
    <t>5Д 2 04 00000</t>
  </si>
  <si>
    <t>Подпрограмма "Развитие малого и среднего предпринимательства"</t>
  </si>
  <si>
    <t>5Д 3 00 00000</t>
  </si>
  <si>
    <t>Стимулирование и поддержка предпринимательской активности населения</t>
  </si>
  <si>
    <t>5Д 3 01 00000</t>
  </si>
  <si>
    <t>5Д 3 01 00600</t>
  </si>
  <si>
    <t>Государственная поддержка малого и среднего предпринимательства, включая крестьянские (фермерские) хозяйства</t>
  </si>
  <si>
    <t>5Д 3 01 50640</t>
  </si>
  <si>
    <t>5Д 3 01 R0640</t>
  </si>
  <si>
    <t>Создание и развитие инфраструктуры поддержки субъектов малого и среднего предпринимательства</t>
  </si>
  <si>
    <t>5Д 3 02 00000</t>
  </si>
  <si>
    <t>5Д 3 02 00600</t>
  </si>
  <si>
    <t>Содействие развитию модернизации производства и инновационному предпринимательству</t>
  </si>
  <si>
    <t>5Д 3 03 00000</t>
  </si>
  <si>
    <t>5Д 3 03 50640</t>
  </si>
  <si>
    <t>5Д 3 03 R0640</t>
  </si>
  <si>
    <t>Формирование положительного образа предпринимателя, популяризация роли предпринимательства</t>
  </si>
  <si>
    <t>5Д 3 04 00000</t>
  </si>
  <si>
    <t>Формирование имущества некоммерческой организации "Фонд поддержки предпринимательства Республики Адыгея" в целях обеспечения ее деятельности</t>
  </si>
  <si>
    <t>5Д 3 05 00000</t>
  </si>
  <si>
    <t>Создание "АгроБизнесИнкубатора"</t>
  </si>
  <si>
    <t>5Д 3 0Б 00000</t>
  </si>
  <si>
    <t>Софинансирование капитальных вложений в объекты государственной собственности субъектов Российской Федерации</t>
  </si>
  <si>
    <t>5Д 3 0Б 51110</t>
  </si>
  <si>
    <t>5Д 3 0Б R1110</t>
  </si>
  <si>
    <t>Подпрограмма "Развитие торговой деятельности"</t>
  </si>
  <si>
    <t>5Д 4 00 00000</t>
  </si>
  <si>
    <t>Продвижение продукции товаропроизводителей Республики Адыгея на потребительский рынок Республики Адыгея</t>
  </si>
  <si>
    <t>5Д 4 03 00000</t>
  </si>
  <si>
    <t>Подпрограмма "Создание условий для реализации государственной политики в сфере экономического развития Республики Адыгея"</t>
  </si>
  <si>
    <t>5Д 5 00 00000</t>
  </si>
  <si>
    <t>Реализация полномочий Министерства экономического развития и торговли Республики Адыгея, обеспечивающих реализацию государственной программы Республики Адыгея "Развитие экономики" на 2014 - 2018 годы</t>
  </si>
  <si>
    <t>5Д 5 01 00000</t>
  </si>
  <si>
    <t>5Д 5 01 00400</t>
  </si>
  <si>
    <t>Участие Республики Адыгея в работе Ассоциации экономического взаимодействия субъектов Российской Федерации Южного федерального округа "Юг"</t>
  </si>
  <si>
    <t>5Д 5 02 00000</t>
  </si>
  <si>
    <t>Государственная программа Республики Адыгея "Развитие информатизации" на 2014-2020 годы</t>
  </si>
  <si>
    <t>5И 0 00 00000</t>
  </si>
  <si>
    <t>Подпрограмма "Формирование инфраструктуры электронного правительства в Республике Адыгея"</t>
  </si>
  <si>
    <t>5И 1 00 00000</t>
  </si>
  <si>
    <t>Создание (доработка) регионального сегмента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</t>
  </si>
  <si>
    <t>5И 1 01 00000</t>
  </si>
  <si>
    <t>Обеспечение инфраструктуры электронного правительства Республики Адыгея</t>
  </si>
  <si>
    <t>5И 1 05 00000</t>
  </si>
  <si>
    <t>Развитие сети структурных подразделений государственного бюджетного учреждения Республики Адыгея "Многофункциональный центр предоставления государственных и муниципальных услуг"</t>
  </si>
  <si>
    <t>5И 1 06 00000</t>
  </si>
  <si>
    <t>Подпрограмма "Обеспечение функции по выработке государственной политики в области информатизации"</t>
  </si>
  <si>
    <t>5И 2 00 00000</t>
  </si>
  <si>
    <t>Обеспечение деятельности Управления информатизации Республики Адыгея</t>
  </si>
  <si>
    <t>5И 2 01 00000</t>
  </si>
  <si>
    <t>5И 2 01 00400</t>
  </si>
  <si>
    <t>Государственная программа Республики Адыгея "Развитие транспортной системы" на 2014-2020 годы</t>
  </si>
  <si>
    <t>5Л 0 00 00000</t>
  </si>
  <si>
    <t>Подпрограмма "Развитие дорожного хозяйства Республики Адыгея"</t>
  </si>
  <si>
    <t>5Л 1 00 00000</t>
  </si>
  <si>
    <t>Ведомственная целевая программа "Дороги Адыгеи" на 2014 - 2016 годы</t>
  </si>
  <si>
    <t>5Л 1 01 00000</t>
  </si>
  <si>
    <t>Содержание автомобильных дорог республиканского или межмуниципального значения Республики Адыгея и искусственных сооружений на них, включая затраты на выполнение мероприятий по обеспечению безопасности дорожного движения</t>
  </si>
  <si>
    <t>5Л 1 01 00010</t>
  </si>
  <si>
    <t>Ремонт автомобильных дорог республиканского или межмуниципального значения Республики Адыгея и искусственных сооружений на них</t>
  </si>
  <si>
    <t>5Л 1 01 00020</t>
  </si>
  <si>
    <t>Капитальный ремонт автомобильных дорог республиканского или межмуниципального значения Республики Адыгея и искусственных сооружений на них</t>
  </si>
  <si>
    <t>5Л 1 01 00030</t>
  </si>
  <si>
    <t>Прочие мероприятия в области дорожного хозяйства</t>
  </si>
  <si>
    <t>5Л 1 01 00040</t>
  </si>
  <si>
    <t>5Л 1 01 00500</t>
  </si>
  <si>
    <t>Повышение уровня транспортно-эксплуатационного состояния сети автомобильных дорог</t>
  </si>
  <si>
    <t>5Л 1 02 00000</t>
  </si>
  <si>
    <t>5Л 1 02 00020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</si>
  <si>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реконструкция и ремонт уникальных искусственных дорожных сооружений по решениям Правительства Российской Федерации</t>
  </si>
  <si>
    <t>5Л 1 02 54200</t>
  </si>
  <si>
    <t>Субсидии местным бюджетам на капитальный ремонт и ремонт автомобильных дорог общего пользования местного значения</t>
  </si>
  <si>
    <t>5Л 1 02 60280</t>
  </si>
  <si>
    <t>Субсидии местным бюджетам на строительство (реконструкцию) автомобильных дорог общего пользования местного значения</t>
  </si>
  <si>
    <t>5Л 1 02 60390</t>
  </si>
  <si>
    <t>Реконструкция автодороги от станицы Даховской до плато Лаго-Наки</t>
  </si>
  <si>
    <t>5Л 1 0А 00000</t>
  </si>
  <si>
    <t>5Л 1 0А 71110</t>
  </si>
  <si>
    <t>Строительство автомобильной дороги Гузерипль - плато Лаго-Наки</t>
  </si>
  <si>
    <t>5Л 1 0Б 00000</t>
  </si>
  <si>
    <t>5Л 1 0Б 71110</t>
  </si>
  <si>
    <t>Реконструкция мостового перехода через реку Пшиш на км 66+515 (левый) автомобильной дороги Энем-Адыгейск-Бжедугхабль в Теучежском районе Республики Адыгея</t>
  </si>
  <si>
    <t>5Л 1 0В 00000</t>
  </si>
  <si>
    <t>5Л 1 0В 54200</t>
  </si>
  <si>
    <t>5Л 1 0В 71110</t>
  </si>
  <si>
    <t>Строительство автомобильной дороги Уляп - Тенгинская в Республике Адыгея и Краснодарском крае</t>
  </si>
  <si>
    <t>5Л 1 0Д 00000</t>
  </si>
  <si>
    <t>5Л 1 0Д 71110</t>
  </si>
  <si>
    <t>Реконструкция автомобильной дороги "Козет - Яблоновский" в Тахтамукайском районе Республики Адыгея</t>
  </si>
  <si>
    <t>5Л 1 0Е 00000</t>
  </si>
  <si>
    <t>5Л 1 0Е 54200</t>
  </si>
  <si>
    <t>5Л 1 0Е 71110</t>
  </si>
  <si>
    <t>Подпрограмма "Развитие пассажирского транспорта"</t>
  </si>
  <si>
    <t>5Л 2 00 00000</t>
  </si>
  <si>
    <t>Развитие железнодорожного транспорта пригородного сообщения</t>
  </si>
  <si>
    <t>5Л 2 01 00000</t>
  </si>
  <si>
    <t>Возмещение организациям железнодорожного транспорта недополученных доходов, возникающих вследствие регулирования тарифов на перевозку пассажиров и багажа железнодорожным транспортом в пригородном сообщении</t>
  </si>
  <si>
    <t>5Л 2 01 00010</t>
  </si>
  <si>
    <t>Возмещение организациям железнодорожного транспорта, осуществляющим перевозку пассажиров в пригородном железнодорожном сообщении, недополученных доходов, связанных с предоставлением на территории Республики Адыгея льгот по тарифам на проезд учащихся и воспитанников общеобразовательных организаций, студентов профессиональных образовательных организаций и образовательных организаций высшего образования, обучающихся по очной форме обучения, железнодорожным транспортом общего пользования в пригородном сообщении</t>
  </si>
  <si>
    <t>5Л 2 01 00020</t>
  </si>
  <si>
    <t>Развитие автомобильного транспорта общего пользования</t>
  </si>
  <si>
    <t>5Л 2 02 00000</t>
  </si>
  <si>
    <t>Возмещение части затрат организациям, осуществляющим транспортную вспомогательную деятельность, возникающих при реализации билетов на автобусы пригородного сообщения через автомобильные вокзалы, станции и кассы на территории Республики Адыгея</t>
  </si>
  <si>
    <t>5Л 2 02 00010</t>
  </si>
  <si>
    <t>Возмещение транспортным организациям, осуществляющим перевозку пассажиров, недополученных доходов, связанных с предоставлением на территории Республики Адыгея пятидесятипроцентной скидки со стоимости проезда в автобусах междугородного сообщения для студентов профессиональных образовательных организаций и образовательных организаций высшего образования, обучающихся по очной форме обучения</t>
  </si>
  <si>
    <t>5Л 2 02 00020</t>
  </si>
  <si>
    <t>Возмещение транспортным организациям, осуществляющим перевозку пассажиров, недополученных доходов, связанных с реализацией отдельным категориям граждан социальных проездных билетов на проезд в городском пассажирском транспорте (кроме такси) в городе Майкопе</t>
  </si>
  <si>
    <t>5Л 2 02 00030</t>
  </si>
  <si>
    <t>Развитие городского наземного электрического транспорта</t>
  </si>
  <si>
    <t>5Л 2 03 00000</t>
  </si>
  <si>
    <t>5Л 2 03 00010</t>
  </si>
  <si>
    <t>Подпрограмма "Повышение безопасности дорожного движения и профилактика правонарушений в области дорожного движения"</t>
  </si>
  <si>
    <t>5Л 4 00 00000</t>
  </si>
  <si>
    <t>Профилактика дорожно-транспортных происшествий среди детей и молодежи</t>
  </si>
  <si>
    <t>5Л 4 02 00000</t>
  </si>
  <si>
    <t>Совершенствование системы организации дорожного движения</t>
  </si>
  <si>
    <t>5Л 4 04 00000</t>
  </si>
  <si>
    <t>Субсидии местным бюджетам на мероприятия по совершенствованию системы организации дорожного движения</t>
  </si>
  <si>
    <t>5Л 4 04 60360</t>
  </si>
  <si>
    <t>Эксплуатация технических средств</t>
  </si>
  <si>
    <t>5Л 4 06 00000</t>
  </si>
  <si>
    <t>Субсидии местным бюджетам на эксплуатацию технических средств</t>
  </si>
  <si>
    <t>5Л 4 06 60330</t>
  </si>
  <si>
    <t>Субсидии местным бюджетам на эксплуатацию технических средств (обеспечение предпочтовых и почтовых расходов)</t>
  </si>
  <si>
    <t>5Л 4 06 60340</t>
  </si>
  <si>
    <t>Приобретение и организация установки информационных баннеров по профилактике правонарушений в области дорожного движения</t>
  </si>
  <si>
    <t>5Л 4 07 00000</t>
  </si>
  <si>
    <t>Государственная программа Республики Адыгея "Развитие сельского хозяйства и регулирование рынков сельскохозяйственной продукции, сырья и продовольствия" на 2013-2020 годы</t>
  </si>
  <si>
    <t>5П 0 00 00000</t>
  </si>
  <si>
    <t>Подпрограмма "Развитие подотрасли растениеводства, переработки и реализации продукции растениеводства"</t>
  </si>
  <si>
    <t>5П 1 00 00000</t>
  </si>
  <si>
    <t>Развитие садоводства, поддержка закладки и ухода за многолетними насаждениями и виноградниками</t>
  </si>
  <si>
    <t>5П 1 02 00000</t>
  </si>
  <si>
    <t>Возмещение части затрат на раскорчевку выбывших из эксплуатации старых садов и рекультивацию раскорчеванных площадей</t>
  </si>
  <si>
    <t>5П 1 02 50330</t>
  </si>
  <si>
    <t>Возмещение части затрат на закладку и уход за многолетними плодовыми и ягодными насаждениями</t>
  </si>
  <si>
    <t>5П 1 02 50340</t>
  </si>
  <si>
    <t>5П 1 02 R0330</t>
  </si>
  <si>
    <t>5П 1 02 R0340</t>
  </si>
  <si>
    <t>Государственная поддержка кредитования подотрасли растениеводства</t>
  </si>
  <si>
    <t>5П 1 05 00000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</si>
  <si>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</si>
  <si>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5П 1 05 50380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</si>
  <si>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</si>
  <si>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5П 1 05 50390</t>
  </si>
  <si>
    <t>5П 1 05 R0380</t>
  </si>
  <si>
    <t>Возмещение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</si>
  <si>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5П 1 05 R0390</t>
  </si>
  <si>
    <t>Снижение рисков в подотраслях растениеводства</t>
  </si>
  <si>
    <t>5П 1 06 00000</t>
  </si>
  <si>
    <t>Проведение противоградовых мероприятий</t>
  </si>
  <si>
    <t>5П 1 06 00010</t>
  </si>
  <si>
    <t>Поддержка доходов сельскохозяйственных производителей в области растениеводства</t>
  </si>
  <si>
    <t>5П 1 07 00000</t>
  </si>
  <si>
    <t>Оказание несвязанной поддержки сельскохозяйственным товаропроизводителям в области растениеводства</t>
  </si>
  <si>
    <t>5П 1 07 50410</t>
  </si>
  <si>
    <t>5П 1 07 R0410</t>
  </si>
  <si>
    <t>Профилактика массового размножения и распространения особо опасных вредителей сельскохозяйственных культур в Республике Адыгея</t>
  </si>
  <si>
    <t>5П 1 08 00000</t>
  </si>
  <si>
    <t>Проведение агрохимических обследований земель сельскохозяйственного назначения</t>
  </si>
  <si>
    <t>5П 1 09 00000</t>
  </si>
  <si>
    <t>Участие сельскохозяйственных предприятий в выставочных форумах, проведение смотров-конкурсов</t>
  </si>
  <si>
    <t>5П 1 10 00000</t>
  </si>
  <si>
    <t>Подпрограмма "Развитие подотрасли животноводства, переработки и реализации продукции животноводства"</t>
  </si>
  <si>
    <t>5П 2 00 00000</t>
  </si>
  <si>
    <t>Государственная поддержка кредитования подотрасли животноводства и переработки продукции животноводства</t>
  </si>
  <si>
    <t>5П 2 04 00000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</si>
  <si>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</si>
  <si>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5П 2 04 50470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</si>
  <si>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</si>
  <si>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5П 2 04 50480</t>
  </si>
  <si>
    <t>5П 2 04 R0470</t>
  </si>
  <si>
    <t>5П 2 04 R0480</t>
  </si>
  <si>
    <t>Подпрограмма "Развитие мясного скотоводства"</t>
  </si>
  <si>
    <t>5П 3 00 00000</t>
  </si>
  <si>
    <t>Ведомственная целевая программа “Развитие мясного скотоводства в Республике Адыгея на 2016-2020 годы”</t>
  </si>
  <si>
    <t>5П 3 03 00000</t>
  </si>
  <si>
    <t>Поддержка экономически значимых региональных программ по развитию мясного скотоводства</t>
  </si>
  <si>
    <t>5П 3 03 50510</t>
  </si>
  <si>
    <t>5П 3 03 R0510</t>
  </si>
  <si>
    <t>Подпрограмма "Поддержка малых форм хозяйствования"</t>
  </si>
  <si>
    <t>5П 4 00 00000</t>
  </si>
  <si>
    <t>Кредитование малых форм хозяйствования</t>
  </si>
  <si>
    <t>5П 4 03 00000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</si>
  <si>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</si>
  <si>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5П 4 03 50550</t>
  </si>
  <si>
    <t>Возмещение части процентной ставки по долгосрочным, среднесрочным и краткосрочным кредитам (займам), взятым малыми формами хозяйствования</t>
  </si>
  <si>
    <t>5П 4 03 R0550</t>
  </si>
  <si>
    <t>Ведомственная целевая программа "Поддержка начинающих фермеров в Республике Адыгея на 2015-2017 годы"</t>
  </si>
  <si>
    <t>5П 4 06 00000</t>
  </si>
  <si>
    <t>Поддержка начинающих фермеров</t>
  </si>
  <si>
    <t>5П 4 06 50530</t>
  </si>
  <si>
    <t>5П 4 06 R0530</t>
  </si>
  <si>
    <t>Ведомственная целевая программа "Развитие семейных животноводческих ферм на базе крестьянских (фермерских) хозяйств в Республике Адыгея на 2015-2017 годы"</t>
  </si>
  <si>
    <t>5П 4 07 00000</t>
  </si>
  <si>
    <t>Развитие семейных животноводческих ферм</t>
  </si>
  <si>
    <t>5П 4 07 50540</t>
  </si>
  <si>
    <t>5П 4 07 R0540</t>
  </si>
  <si>
    <t>Подпрограмма "Развитие мелиорации земель сельскохозяйственного назначения"</t>
  </si>
  <si>
    <t>5П 6 00 00000</t>
  </si>
  <si>
    <t>Возмещение затрат, связанных с созданием мелиоративных систем общего и индивидуального пользования и отдельно расположенных гидротехнических сооружений</t>
  </si>
  <si>
    <t>5П 6 01 00000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</si>
  <si>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</si>
  <si>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5П 6 01 50760</t>
  </si>
  <si>
    <t>Реализация мероприятий по развитию мелиорации земель сельскохозяйственного назначения Республики Адыгея</t>
  </si>
  <si>
    <t>5П 6 01 R0760</t>
  </si>
  <si>
    <t>Возмещение части затрат по оплате за электроэнергию, потребляемую насосными станциями для подачи воды на орошение и водоотведение</t>
  </si>
  <si>
    <t>5П 6 05 00000</t>
  </si>
  <si>
    <t>Подпрограмма "Устойчивое развитие сельских территорий на 2014 - 2017 годы и на период до 2020 года в Республике Адыгея"</t>
  </si>
  <si>
    <t>5П 7 00 00000</t>
  </si>
  <si>
    <t>Улучшение жилищных условий граждан, проживающих в сельской местности</t>
  </si>
  <si>
    <t>5П 7 01 00000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</si>
  <si>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</si>
  <si>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5П 7 01 50180</t>
  </si>
  <si>
    <t>Реализация мероприятий по устойчивому развитию сельских территорий Республики Адыгея</t>
  </si>
  <si>
    <t>5П 7 01 R0180</t>
  </si>
  <si>
    <t>Комплексное обустройство населенных пунктов, расположенных в сельской местности, объектами социальной и инженерной инфраструктуры</t>
  </si>
  <si>
    <t>5П 7 03 00000</t>
  </si>
  <si>
    <t>5П 7 03 50180</t>
  </si>
  <si>
    <t>5П 7 03 R0180</t>
  </si>
  <si>
    <t>Строительство фельдшерско-акушерского пункта в ауле Хаштук Тахтамукайского района</t>
  </si>
  <si>
    <t>5П 7 0А 00000</t>
  </si>
  <si>
    <t>5П 7 0А R0180</t>
  </si>
  <si>
    <t>Строительство фельдшерско-акушерского пункта в ауле Нечерезий Теучежского района</t>
  </si>
  <si>
    <t>5П 7 0В 00000</t>
  </si>
  <si>
    <t>5П 7 0В R0180</t>
  </si>
  <si>
    <t>Строительство фельдшерско-акушерского пункта в хуторе Грозном Майкопского района</t>
  </si>
  <si>
    <t>5П 7 0Д 00000</t>
  </si>
  <si>
    <t>5П 7 0Д R0180</t>
  </si>
  <si>
    <t>Строительство офиса врача общей практики в ауле Уляп Красногвардейского района</t>
  </si>
  <si>
    <t>5П 7 0Л 00000</t>
  </si>
  <si>
    <t>5П 7 0Л 50180</t>
  </si>
  <si>
    <t>5П 7 0Л R0180</t>
  </si>
  <si>
    <t>Подпрограмма "Обеспечение реализации государственной программы Республики Адыгея "Развитие сельского хозяйства и регулирование рынков сельскохозяйственной продукции, сырья и продовольствия" на 2013 - 2020 годы"</t>
  </si>
  <si>
    <t>5П 8 00 00000</t>
  </si>
  <si>
    <t>Обеспечение деятельности Министерства сельского хозяйства Республики Адыгея</t>
  </si>
  <si>
    <t>5П 8 01 00000</t>
  </si>
  <si>
    <t>5П 8 01 00400</t>
  </si>
  <si>
    <t>Мероприятия по обеспечению гидрометеорологических работ регионального уровня</t>
  </si>
  <si>
    <t>5П 8 02 00000</t>
  </si>
  <si>
    <t>Обеспечение деятельности подведомственного Министерству сельского хозяйства Республики Адыгея бюджетного учреждения</t>
  </si>
  <si>
    <t>5П 8 03 00000</t>
  </si>
  <si>
    <t>5П 8 03 00600</t>
  </si>
  <si>
    <t>Подпрограмма "Развитие овощеводства открытого и защищенного грунта и семенного картофелеводства"</t>
  </si>
  <si>
    <t>5П 9 00 00000</t>
  </si>
  <si>
    <t>Развитие производства семенного картофеля и овощей открытого грунта</t>
  </si>
  <si>
    <t>5П 9 01 00000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</si>
  <si>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</si>
  <si>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5П 9 01 54390</t>
  </si>
  <si>
    <t>5П 9 01 R4390</t>
  </si>
  <si>
    <t>Подпрограмма "Развитие молочного скотоводства"</t>
  </si>
  <si>
    <t>5П А 00 00000</t>
  </si>
  <si>
    <t>Субсидии на 1 килограмм реализованного и (или) отгруженного на собственную переработку молока</t>
  </si>
  <si>
    <t>5П А 01 00000</t>
  </si>
  <si>
    <t>5П А 01 50430</t>
  </si>
  <si>
    <t>5П А 01 R0430</t>
  </si>
  <si>
    <t>Государственная поддержка кредитования подотрасли молочного скотоводства</t>
  </si>
  <si>
    <t>5П А 03 00000</t>
  </si>
  <si>
    <t>Возмещение части процентной ставки по краткосрочным кредитам (займам) на развитие молочного скотоводства</t>
  </si>
  <si>
    <t>5П А 03 54430</t>
  </si>
  <si>
    <t>5П А 03 R4430</t>
  </si>
  <si>
    <t>Подпрограмма "Поддержка племенного дела, селекции и семеноводства"</t>
  </si>
  <si>
    <t>5П Б 00 00000</t>
  </si>
  <si>
    <t>Развитие элитного семеноводства</t>
  </si>
  <si>
    <t>5П Б 01 00000</t>
  </si>
  <si>
    <t>Возмещение части затрат на приобретение элитных семян</t>
  </si>
  <si>
    <t>5П Б 01 50310</t>
  </si>
  <si>
    <t>5П Б 01 R0310</t>
  </si>
  <si>
    <t>Поддержка племенного животноводства</t>
  </si>
  <si>
    <t>5П Б 02 00000</t>
  </si>
  <si>
    <t>5П Б 02 50420</t>
  </si>
  <si>
    <t>5П Б 02 R0420</t>
  </si>
  <si>
    <t>Подпрограмма "Развитие оптово-распределительных центров и инфраструктуры системы социального питания"</t>
  </si>
  <si>
    <t>5П В 00 00000</t>
  </si>
  <si>
    <t>Государственная поддержка кредитования развития оптово-распределительных центров, производства и товаропроводящей инфраструктуры системы социального питания</t>
  </si>
  <si>
    <t>5П В 01 00000</t>
  </si>
  <si>
    <t>Возмещение части процентной ставки по краткосрочным кредитам (займам) на переработку продукции растениеводства и животноводства</t>
  </si>
  <si>
    <t>5П В 01 54500</t>
  </si>
  <si>
    <t>5П В 01 R4500</t>
  </si>
  <si>
    <t>Государственная программа Республики Адыгея "Управление государственными финансами" на 2014-2020 годы</t>
  </si>
  <si>
    <t>5Ф 0 00 00000</t>
  </si>
  <si>
    <t>Подпрограмма "Повышение эффективности управления государственными финансами Республики Адыгея"</t>
  </si>
  <si>
    <t>5Ф 2 00 00000</t>
  </si>
  <si>
    <t>Развитие автоматизированных информационных систем управления государственными финансами Республики Адыгея</t>
  </si>
  <si>
    <t>5Ф 2 05 00000</t>
  </si>
  <si>
    <t>Подпрограмма "Управление государственным долгом Республики Адыгея"</t>
  </si>
  <si>
    <t>5Ф 3 00 00000</t>
  </si>
  <si>
    <t>Обслуживание государственного долга Республики Адыгея</t>
  </si>
  <si>
    <t>5Ф 3 03 00000</t>
  </si>
  <si>
    <t>Обслуживание государственного (муниципального) долга</t>
  </si>
  <si>
    <t>700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</si>
  <si>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образований"</t>
  </si>
  <si>
    <t>5Ф 4 00 00000</t>
  </si>
  <si>
    <t>Выравнивание бюджетной обеспеченности муниципальных образований</t>
  </si>
  <si>
    <t>5Ф 4 02 00000</t>
  </si>
  <si>
    <t>Дотации на выравнивание бюджетной обеспеченности муниципальных районов (городских округов)</t>
  </si>
  <si>
    <t>5Ф 4 02 60010</t>
  </si>
  <si>
    <t>Дотации на выравнивание бюджетной обеспеченности поселений</t>
  </si>
  <si>
    <t>5Ф 4 02 60020</t>
  </si>
  <si>
    <t>Субвенции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</t>
  </si>
  <si>
    <t>5Ф 4 02 60030</t>
  </si>
  <si>
    <t>Поддержка мер по обеспечению сбалансированности местных бюджетов</t>
  </si>
  <si>
    <t>5Ф 4 03 00000</t>
  </si>
  <si>
    <t>Дотации бюджетам муниципальных районов (городских округов) на поддержку мер по обеспечению сбалансированности бюджетов</t>
  </si>
  <si>
    <t>5Ф 4 03 60040</t>
  </si>
  <si>
    <t>Поощрение достижения наилучших показателей деятельности органов местного самоуправления муниципальных районов (городских округов)</t>
  </si>
  <si>
    <t>5Ф 4 04 00000</t>
  </si>
  <si>
    <t>Дотации на поощрение достижения наилучших показателей деятельности органов местного самоуправления городских округов и муниципальных районов</t>
  </si>
  <si>
    <t>5Ф 4 04 60050</t>
  </si>
  <si>
    <t>Подпрограмма "Обеспечение реализации государственной программы Республики Адыгея "Управление государственными финансами" на 2014 - 2020 годы"</t>
  </si>
  <si>
    <t>5Ф 5 00 00000</t>
  </si>
  <si>
    <t>Обеспечение деятельности и выполнение функций Министерства финансов Республики Адыгея</t>
  </si>
  <si>
    <t>5Ф 5 01 00000</t>
  </si>
  <si>
    <t>5Ф 5 01 00400</t>
  </si>
  <si>
    <t>Обеспечение бюджетных полномочий государственного казенного учреждения Республики Адыгея "Централизованная бухгалтерия Министерства финансов Республики Адыгея"</t>
  </si>
  <si>
    <t>5Ф 5 02 00000</t>
  </si>
  <si>
    <t>5Ф 5 02 00500</t>
  </si>
  <si>
    <t>Государственная программа Республики Адыгея "Энергетическая эффективность и развитие энергетики" на 2014-2018 годы</t>
  </si>
  <si>
    <t>5Э 0 00 00000</t>
  </si>
  <si>
    <t>Подпрограмма "Энергосбережение и повышение энергетической эффективности Республики Адыгея"</t>
  </si>
  <si>
    <t>5Э 1 00 00000</t>
  </si>
  <si>
    <t>Мероприятия по энергосбережению и повышению энергетической эффективности в государственном и муниципальном секторах</t>
  </si>
  <si>
    <t>5Э 1 01 00000</t>
  </si>
  <si>
    <t>Субсидии местным бюджетам на мероприятия по энергосбережению и повышению энергетической эффективности</t>
  </si>
  <si>
    <t>5Э 1 01 60310</t>
  </si>
  <si>
    <t>Подпрограмма "Создание условий для формирования эффективной энергетической инфраструктуры Республики Адыгея"</t>
  </si>
  <si>
    <t>5Э 2 00 00000</t>
  </si>
  <si>
    <t>Повышение надежности энергоснабжения Республики Адыгея</t>
  </si>
  <si>
    <t>5Э 2 01 00000</t>
  </si>
  <si>
    <t>Повышение доступности газовой инфраструктуры</t>
  </si>
  <si>
    <t>5Э 2 02 00000</t>
  </si>
  <si>
    <t>5Э 2 02 61120</t>
  </si>
  <si>
    <t>Государственная программа Республики Адыгея "Укрепление межнациональных отношений и патриотическое воспитание" на 2014-2020 годы</t>
  </si>
  <si>
    <t>5Ю 0 00 00000</t>
  </si>
  <si>
    <t>Подпрограмма "Укрепление единства многонационального народа Республики Адыгея и этнокультурное развитие народов Республики Адыгея"</t>
  </si>
  <si>
    <t>5Ю 1 00 00000</t>
  </si>
  <si>
    <t>Формирование толерантного сознания молодежи, противодействие проявлениям ксенофобии</t>
  </si>
  <si>
    <t>5Ю 1 01 00000</t>
  </si>
  <si>
    <t>Сохранение и развитие культуры народов, проживающих на территории Республики Адыгея, и организация взаимодействия с национальными общественными объединениями, ориентированными на поддержание  межэтнической стабильности</t>
  </si>
  <si>
    <t>5Ю 1 02 00000</t>
  </si>
  <si>
    <t>Информационная пропаганда взаимоуважения, веротерпимости и толерантности в Республике Адыгея</t>
  </si>
  <si>
    <t>5Ю 1 03 00000</t>
  </si>
  <si>
    <t>Исследование общественно-политической ситуации в Республике Адыгея</t>
  </si>
  <si>
    <t>5Ю 1 04 00000</t>
  </si>
  <si>
    <t>Оказание государственной поддержки централизованным религиозным организациям</t>
  </si>
  <si>
    <t>5Ю 1 05 00000</t>
  </si>
  <si>
    <t>Подпрограмма "Патриотическое воспитание жителей Республики Адыгея"</t>
  </si>
  <si>
    <t>5Ю 2 00 00000</t>
  </si>
  <si>
    <t>Организация и проведение мероприятий, посвященных  праздничным дням и памятным датам в Республике Адыгея</t>
  </si>
  <si>
    <t>5Ю 2 01 00000</t>
  </si>
  <si>
    <t>Пропаганда здорового образа жизни среди молодежи</t>
  </si>
  <si>
    <t>5Ю 2 02 00000</t>
  </si>
  <si>
    <t>Информационная поддержка патриотического воспитания молодежи</t>
  </si>
  <si>
    <t>5Ю 2 03 00000</t>
  </si>
  <si>
    <t>Предоставление социальной выплаты на приобретение жилья проживающим на территории Республики Адыгея ветеранам боевых действий и инвалидам боевых действий в Афганистане</t>
  </si>
  <si>
    <t>5Ю 2 04 00000</t>
  </si>
  <si>
    <t>Финансовое стимулирование добровольной сдачи гражданами незаконно хранящегося оружия, боеприпасов, взрывчатых веществ и взрывных устройств</t>
  </si>
  <si>
    <t>5Ю 2 06 00000</t>
  </si>
  <si>
    <t>Подпрограмма "Развитие и укрепление связей с соотечественниками, проживающими за рубежом, содействие социально-культурной адаптации соотечественников, прибывших на постоянное место жительства в Республику Адыгея"</t>
  </si>
  <si>
    <t>5Ю 3 00 00000</t>
  </si>
  <si>
    <t>Содействие консолидации соотечественников в сохранении языковой  и культурной среды в диаспорах, развитие образовательных, культурных и иных связей с соотечественниками</t>
  </si>
  <si>
    <t>5Ю 3 01 00000</t>
  </si>
  <si>
    <t>Социальная поддержка соотечественников, прибывших на постоянное место жительства в Республику Адыгея, путем осуществления деятельности государственного казенного учреждения Республики Адыгея "Центр адаптации репатриантов"</t>
  </si>
  <si>
    <t>5Ю 3 02 00000</t>
  </si>
  <si>
    <t>5Ю 3 02 00500</t>
  </si>
  <si>
    <t>Подпрограмма "Поддержка и развитие средств массовой информации и книгоиздания, обеспечение информирования населения Республики Адыгея о деятельности Главы Республики Адыгея, Кабинета Министров Республики Адыгея, Государственного Совета-Хасэ Республики Адыгея"</t>
  </si>
  <si>
    <t>5Ю 4 00 00000</t>
  </si>
  <si>
    <t>Финансовое обеспечение выполнения государственного задания на оказание государственных услуг государственными бюджетными учреждениями Республики Адыгея, подведомственными Комитету Республики Адыгея по делам национальностей, связям с соотечественниками и средствам массовой информации</t>
  </si>
  <si>
    <t>5Ю 4 01 00000</t>
  </si>
  <si>
    <t>5Ю 4 01 00600</t>
  </si>
  <si>
    <t>Информационное обеспечение населения</t>
  </si>
  <si>
    <t>5Ю 4 02 00000</t>
  </si>
  <si>
    <t>Общественно значимые мероприятия</t>
  </si>
  <si>
    <t>5Ю 4 03 00000</t>
  </si>
  <si>
    <t>Подпрограмма "Обеспечение реализации государственной программы Республики Адыгея "Укрепление межнациональных отношений и патриотическое воспитание" на 2014-2020 годы"</t>
  </si>
  <si>
    <t>5Ю 5 00 00000</t>
  </si>
  <si>
    <t>Обеспечение деятельности Комитета Республики Адыгея по делам национальностей, связям с соотечественниками и средствам массовой информации</t>
  </si>
  <si>
    <t>5Ю 5 01 00000</t>
  </si>
  <si>
    <t>5Ю 5 01 00400</t>
  </si>
  <si>
    <t>Руководство и управление в сфере установленных функций</t>
  </si>
  <si>
    <t>67 0 00 00000</t>
  </si>
  <si>
    <t>Расходы от уплаты государственной пошлины, связанной с осуществлением полномочий Российской Федерации по контролю качества образования, лицензированию и государственной аккредитации образовательной деятельности, надзору и контролю за соблюдением законодательства в области образования (за счет средств республиканского бюджета)</t>
  </si>
  <si>
    <t>67 0 00 05990</t>
  </si>
  <si>
    <t>Осуществление первичного воинского учета на территориях, где отсутствуют военные комиссариаты</t>
  </si>
  <si>
    <t>67 0 00 51180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</si>
  <si>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</si>
  <si>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67 0 00 51200</t>
  </si>
  <si>
    <t>Осуществление отдельных полномочий в области водных отношений</t>
  </si>
  <si>
    <t>67 0 00 51280</t>
  </si>
  <si>
    <t>Обеспечение деятельности депутатов Государственной Думы и их помощников в избирательных округах</t>
  </si>
  <si>
    <t>67 0 00 51410</t>
  </si>
  <si>
    <t>Обеспечение членов Совета Федерации и их помощников в субъектах Российской Федерации</t>
  </si>
  <si>
    <t>67 0 00 51420</t>
  </si>
  <si>
    <t>Проведение Всероссийской сельскохозяйственной переписи в 2016 году</t>
  </si>
  <si>
    <t>67 0 00 53910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</si>
  <si>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</si>
  <si>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67 0 00 59100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</si>
  <si>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</si>
  <si>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67 0 00 59200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</si>
  <si>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</si>
  <si>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67 0 00 59300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</si>
  <si>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</si>
  <si>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67 0 00 59500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</si>
  <si>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</si>
  <si>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67 0 00 59700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</si>
  <si>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</si>
  <si>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67 0 00 59800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</si>
  <si>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</si>
  <si>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67 0 00 59900</t>
  </si>
  <si>
    <t>Обеспечение функционирования Главы Республики Адыгея и его администрации</t>
  </si>
  <si>
    <t>67 1 00 00000</t>
  </si>
  <si>
    <t>Глава Республики Адыгея</t>
  </si>
  <si>
    <t>67 1 00 00100</t>
  </si>
  <si>
    <t>Премьер-министр Республики Адыгея и его заместители</t>
  </si>
  <si>
    <t>67 1 00 00200</t>
  </si>
  <si>
    <t>Обеспечение бухгалтерского учета и отчетности Администрации Главы Республики Адыгея и Кабинета Министров Республики Адыгея</t>
  </si>
  <si>
    <t>67 1 00 00300</t>
  </si>
  <si>
    <t>67 1 00 00400</t>
  </si>
  <si>
    <t>Обеспечение деятельности законодательного (представительного) органа государственной власти Республики Адыгея</t>
  </si>
  <si>
    <t>67 2 00 00000</t>
  </si>
  <si>
    <t>Председатель законодательного (представительного) органа государственной власти Республики Адыгея</t>
  </si>
  <si>
    <t>67 2 00 00100</t>
  </si>
  <si>
    <t>Депутаты (члены) законодательного (представительного) органа государственной власти Республики Адыгея</t>
  </si>
  <si>
    <t>67 2 00 00200</t>
  </si>
  <si>
    <t>67 2 00 00400</t>
  </si>
  <si>
    <t>Расходы на информирование населения о работе Государственного Совета-Хасэ Республики Адыгея</t>
  </si>
  <si>
    <t>67 2 00 00910</t>
  </si>
  <si>
    <t>Расходы на обеспечение деятельности Молодежного парламента при Государственном Совете-Хасэ Республики Адыгея</t>
  </si>
  <si>
    <t>67 2 00 00920</t>
  </si>
  <si>
    <t>Реализация функций государственной судебной власти</t>
  </si>
  <si>
    <t>67 3 00 00000</t>
  </si>
  <si>
    <t>Председатель Конституционного Суда Республики Адыгея и судьи Конституционного Суда Республики Адыгея</t>
  </si>
  <si>
    <t>67 3 00 00100</t>
  </si>
  <si>
    <t>67 3 00 00400</t>
  </si>
  <si>
    <t>Обеспечение деятельности Контрольно-счетной палаты Республики Адыгея</t>
  </si>
  <si>
    <t>67 4 00 00000</t>
  </si>
  <si>
    <t>Председатель Контрольно-счетной палаты Республики Адыгея и его заместитель</t>
  </si>
  <si>
    <t>67 4 00 00100</t>
  </si>
  <si>
    <t>Аудиторы Контрольно-счетной палаты Республики Адыгея</t>
  </si>
  <si>
    <t>67 4 00 00200</t>
  </si>
  <si>
    <t>67 4 00 00400</t>
  </si>
  <si>
    <t>Обеспечение деятельности Центральной избирательной комиссии Республики Адыгея</t>
  </si>
  <si>
    <t>67 5 00 00000</t>
  </si>
  <si>
    <t>Члены Центральной избирательной комиссии Республики Адыгея</t>
  </si>
  <si>
    <t>67 5 01 00100</t>
  </si>
  <si>
    <t>Расходы на выплаты по оплате труда работников территориальных избирательных комиссий Республики Адыгея</t>
  </si>
  <si>
    <t>67 5 01 00200</t>
  </si>
  <si>
    <t>67 5 01 00400</t>
  </si>
  <si>
    <t>Проведение выборов в законодательные (представительные) органы государственной власти Республики Адыгея</t>
  </si>
  <si>
    <t>67 5 03 00700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</si>
  <si>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</si>
  <si>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67 5 04 00800</t>
  </si>
  <si>
    <t>Реализация функций государственной исполнительной власти Республики Адыгея</t>
  </si>
  <si>
    <t>67 6 00 00000</t>
  </si>
  <si>
    <t>67 6 00 00400</t>
  </si>
  <si>
    <t>Выплаты независимым экспертам</t>
  </si>
  <si>
    <t>67 6 00 00700</t>
  </si>
  <si>
    <t>Реализация функций государственными органами Республики Адыгея, не относящимися к органам государственной власти Республики Адыгея</t>
  </si>
  <si>
    <t>67 7 00 00000</t>
  </si>
  <si>
    <t>67 7 00 00400</t>
  </si>
  <si>
    <t>Реализация государственных функций по мобилизационной подготовке экономики Республики Адыгея</t>
  </si>
  <si>
    <t>67 8 00 00000</t>
  </si>
  <si>
    <t>Расходы на выплаты по оплате труда работников Службы ответственных дежурных Республики Адыгея</t>
  </si>
  <si>
    <t>67 8 00 00100</t>
  </si>
  <si>
    <t>Мероприятия по обеспечению мобилизационной готовности экономики</t>
  </si>
  <si>
    <t>67 8 00 00200</t>
  </si>
  <si>
    <t>Содержание объектов специального назначения</t>
  </si>
  <si>
    <t>67 8 00 00300</t>
  </si>
  <si>
    <t>Субвенции на осуществление государственных полномочий Республики Адыгея в сфере административных правоотношений</t>
  </si>
  <si>
    <t>67 9 00 61010</t>
  </si>
  <si>
    <t>Субвенции на осуществление государственных полномочий Республики Адыгея по образованию и организации деятельности комиссий по делам несовершеннолетних и защите их прав</t>
  </si>
  <si>
    <t>67 9 00 61020</t>
  </si>
  <si>
    <t>Субвенции на осуществление отдельных государственных полномочий Республики Адыгея по опеке и попечительству в отношении несовершеннолетних лиц</t>
  </si>
  <si>
    <t>67 9 00 61030</t>
  </si>
  <si>
    <t>Субвенции на осуществление отдельных государственных полномочий Республики Адыгея по опеке и попечительству в отношении отдельных категорий совершеннолетних лиц</t>
  </si>
  <si>
    <t>67 9 00 61040</t>
  </si>
  <si>
    <t>Реализация иных мероприятий в рамках непрограммных расходов Республики Адыгея</t>
  </si>
  <si>
    <t>68 0 00 00000</t>
  </si>
  <si>
    <t>Расходы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</si>
  <si>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68 0 00 51040</t>
  </si>
  <si>
    <t>Резервный фонд Кабинета Министров Республики Адыгея</t>
  </si>
  <si>
    <t>68 0 01 00000</t>
  </si>
  <si>
    <t>Резервные средства на реализацию отдельных мероприятий и оплату социально значимых затрат</t>
  </si>
  <si>
    <t>68 0 02 00000</t>
  </si>
  <si>
    <t>Выплата единовременного поощрения государственным гражданским служащим Республики Адыгея в связи с выходом на государственную пенсию за выслугу лет</t>
  </si>
  <si>
    <t>68 0 02 00310</t>
  </si>
  <si>
    <t>Выплата единовременного денежного пособия депутату, осуществляющему полномочия на профессиональной постоянной основе, в случаях прекращения полномочий Государственного Совета-Хасэ Республики Адыгея</t>
  </si>
  <si>
    <t>68 0 02 00320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</si>
  <si>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 либо должностных лиц этих органов, а также в результате деятельности казенных учреждений (расходы по исполнительным листам)</t>
  </si>
  <si>
    <t>68 0 02 00800</t>
  </si>
  <si>
    <t>Республиканский резерв материально-технических, продовольственных, медицинских и иных средств в целях гражданской обороны</t>
  </si>
  <si>
    <t>68 0 02 00910</t>
  </si>
  <si>
    <t>Резерв материальных ресурсов для ликвидации чрезвычайных ситуаций природного и техногенного характера</t>
  </si>
  <si>
    <t>68 0 02 00920</t>
  </si>
  <si>
    <t>Прочие непрограммные расходы государственных органов Республики Адыгея</t>
  </si>
  <si>
    <t>68 0 03 00000</t>
  </si>
  <si>
    <t>Расходы на уплату годового членского взноса Межрегиональной ассоциации субъектов Российской Федерации и городов, шефствующих над кораблями и частями Северного флота</t>
  </si>
  <si>
    <t>68 0 03 00100</t>
  </si>
  <si>
    <t>Расходы на предоставление социальных гарантий экс-Главе Республики Адыгея и членам его семьи</t>
  </si>
  <si>
    <t>68 0 03 00200</t>
  </si>
  <si>
    <t>Расходы на предоставление периодической статистической информации</t>
  </si>
  <si>
    <t>68 0 03 00300</t>
  </si>
  <si>
    <t>На проведение социологических опросов по оценке деятельности органов местного самоуправления</t>
  </si>
  <si>
    <t>68 0 03 00700</t>
  </si>
  <si>
    <t>Обеспечение деятельности Общественной палаты Республики Адыгея</t>
  </si>
  <si>
    <t>68 0 03 00900</t>
  </si>
  <si>
    <t>Расходы на денежные взыскания (штрафы) за нарушение условий договоров (соглашений) о предоставлении субсидий из федерального бюджета</t>
  </si>
  <si>
    <t>68 0 03 01000</t>
  </si>
  <si>
    <t>Расходы на иные цели</t>
  </si>
  <si>
    <t>68 0 08 00000</t>
  </si>
  <si>
    <t>Мероприятия по исполнению вступивших в законную силу решений судов</t>
  </si>
  <si>
    <t>68 0 08 00001</t>
  </si>
  <si>
    <t>Комплексные программы Республики Адыгея, не включенные в состав государственных программ Республики Адыгея</t>
  </si>
  <si>
    <t>68 0 09 00000</t>
  </si>
  <si>
    <t>Комплексная программа "Профилактика коррупции" на 2014 - 2016 годы</t>
  </si>
  <si>
    <t>68 0 09 00100</t>
  </si>
  <si>
    <t>Ведомственные целевые программы, не включенные в состав государственных программ Республики Адыгея</t>
  </si>
  <si>
    <t>69 0 00 00000</t>
  </si>
  <si>
    <t>Ведомственная целевая программа "Градостроительное развитие Республики Адыгея" на 2015 - 2019 годы</t>
  </si>
  <si>
    <t>69 0 01 00000</t>
  </si>
  <si>
    <t>Мероприятия по градостроительному развитию</t>
  </si>
  <si>
    <t>69 0 01 00100</t>
  </si>
  <si>
    <t>69 0 01 00400</t>
  </si>
  <si>
    <t>Ведомственная целевая программа "Обеспечение деятельности Гостехнадзора Республики Адыгея на 2015 - 2019 годы"</t>
  </si>
  <si>
    <t>69 0 02 00000</t>
  </si>
  <si>
    <t>69 0 02 00400</t>
  </si>
  <si>
    <t>Ведомственная целевая программа "Осуществление функций по государственному строительному надзору, а также по государственному жилищному надзору Управлением государственных инспекций по надзору за строительством зданий, сооружений и эксплуатацией жилищного фонда Республики Адыгея в 2015 - 2020 годах"</t>
  </si>
  <si>
    <t>69 0 03 00000</t>
  </si>
  <si>
    <t>69 0 03 00400</t>
  </si>
  <si>
    <t>Ведомственная целевая программа "Поддержание и развитие системы государственного регулирования тарифов (цен) и контроля за соблюдением порядка ценообразования на территории Республики Адыгея на 2016 - 2020 годы"</t>
  </si>
  <si>
    <t>69 0 04 00000</t>
  </si>
  <si>
    <t>69 0 04 00400</t>
  </si>
  <si>
    <t>Ведомственная целевая программа "Обеспечение деятельности Управления по охране и использованию объектов культурного наследия Республики Адыгея в 2015 - 2019 годах"</t>
  </si>
  <si>
    <t>69 0 05 00000</t>
  </si>
  <si>
    <t>69 0 05 00400</t>
  </si>
  <si>
    <t>Ведомственная целевая программа "Обеспечение деятельности Управления по делам архивов Республики Адыгея и государственного казенного учреждения Республики Адыгея "Национальный архив Республики Адыгея" в 2016 - 2020 годах"</t>
  </si>
  <si>
    <t>69 0 06 00000</t>
  </si>
  <si>
    <t>69 0 06 00400</t>
  </si>
  <si>
    <t>69 0 06 00500</t>
  </si>
  <si>
    <t>Ведомственная целевая программа "Организация обеспечения деятельности мировых судей Республики Адыгея" на 2015 - 2020 годы</t>
  </si>
  <si>
    <t>69 0 07 00000</t>
  </si>
  <si>
    <t>Предотвращение возможных проявлений терроризма в зданиях (помещениях), занимаемых мировыми судьями</t>
  </si>
  <si>
    <t>69 0 07 00100</t>
  </si>
  <si>
    <t>69 0 07 00400</t>
  </si>
  <si>
    <t>Ведомственная целевая программа "Обеспечение деятельности Министерства строительства, транспорта, жилищно-коммунального и дорожного хозяйства Республики Адыгея и подведомственных учреждений в 2015 - 2019 годах"</t>
  </si>
  <si>
    <t>69 0 08 00000</t>
  </si>
  <si>
    <t>Организация работ в сфере ценообразования в строительстве</t>
  </si>
  <si>
    <t>69 0 08 00100</t>
  </si>
  <si>
    <t>Изготовление технических планов для регистрации права собственности объектов капитального строительства</t>
  </si>
  <si>
    <t>69 0 08 00200</t>
  </si>
  <si>
    <t>Подготовка документов для постановки на кадастровый учет завершенных или планируемых к завершению строительством объектов капитального строительства для дальнейшей регистрации права государственной собственности Республики Адыгея</t>
  </si>
  <si>
    <t>69 0 08 00300</t>
  </si>
  <si>
    <t>69 0 08 00400</t>
  </si>
  <si>
    <t>69 0 08 00500</t>
  </si>
  <si>
    <t>Иные межбюджетные трансферты - денежные премии победителям республиканского смотра-конкурса по благоустройству территорий городов и районов Республики Адыгея</t>
  </si>
  <si>
    <t>69 0 08 61050</t>
  </si>
  <si>
    <t>Ведомственная целевая программа "Обеспечение деятельности Комитета Республики Адыгея по взаимодействию с органами местного самоуправления в 2016 - 2020 годах"</t>
  </si>
  <si>
    <t>69 0 09 00000</t>
  </si>
  <si>
    <t>69 0 09 00400</t>
  </si>
  <si>
    <t>Ведомственная целевая программа "Охрана объектов животного мира и водных биологических ресурсов Республики Адыгея на 2015 - 2019 годы"</t>
  </si>
  <si>
    <t>69 0 10 00000</t>
  </si>
  <si>
    <t>Прочие мероприятия по охране объектов животного мира и водных биологических ресурсов</t>
  </si>
  <si>
    <t>69 0 10 00100</t>
  </si>
  <si>
    <t>69 0 10 00400</t>
  </si>
  <si>
    <t>69 0 10 00600</t>
  </si>
  <si>
    <t>Ведомственная целевая программа "Регулирование имущественных отношений" на 2015-2019 годы</t>
  </si>
  <si>
    <t>69 0 11 00000</t>
  </si>
  <si>
    <t>Обеспечение приватизации и проведение предпродажной подготовки объектов приватизации</t>
  </si>
  <si>
    <t>69 0 11 00100</t>
  </si>
  <si>
    <t>Оценка недвижимости, признание прав и регулирование отношений по государственной собственности</t>
  </si>
  <si>
    <t>69 0 11 00200</t>
  </si>
  <si>
    <t>Мероприятия по землеустройству и землепользованию</t>
  </si>
  <si>
    <t>69 0 11 00300</t>
  </si>
  <si>
    <t>69 0 11 00400</t>
  </si>
  <si>
    <t>Организация и проведение работ по актуализации результатов государственной кадастровой оценки</t>
  </si>
  <si>
    <t>69 0 11 00700</t>
  </si>
  <si>
    <t>Ведомственная целевая программа "Обеспечение деятельности государственного казенного учреждения Республики Адыгея "Служба эксплуатации административных зданий и автотранспорта" на 2015-2020 годы</t>
  </si>
  <si>
    <t>69 0 12 00000</t>
  </si>
  <si>
    <t>69 0 12 00500</t>
  </si>
  <si>
    <t>Ведомственная целевая программа "Обеспечение деятельности Управления ветеринарии Республики Адыгея и подведомственных бюджетных учреждений на 2015-2019 годы"</t>
  </si>
  <si>
    <t>69 0 13 00000</t>
  </si>
  <si>
    <t>Выполнение прочих программных мероприятий</t>
  </si>
  <si>
    <t>69 0 13 00100</t>
  </si>
  <si>
    <t>69 0 13 00400</t>
  </si>
  <si>
    <t>69 0 13 00600</t>
  </si>
  <si>
    <t>Ведомственная целевая программа "Укрепление института семьи, популяризация семейных ценностей" на 2016 - 2019 годы</t>
  </si>
  <si>
    <t>69 0 14 00000</t>
  </si>
  <si>
    <t>Ведомственная целевая программа "Развитие муниципальной службы в Республике Адыгея" на 2016 - 2020 годы</t>
  </si>
  <si>
    <t>69 0 15 00000</t>
  </si>
  <si>
    <t>Ведомственная целевая программа "Автоматизированная система корпоративной интерактивной связи на 2016 год и на плановый период 2017 и 2018 годов"</t>
  </si>
  <si>
    <t>69 0 16 00000</t>
  </si>
  <si>
    <t>Ведомственная целевая программа "Обучение государственных гражданских служащих Республики Адыгея по программам дополнительного профессионального образования" на 2016 - 2018 годы</t>
  </si>
  <si>
    <t>69 0 17 00000</t>
  </si>
  <si>
    <t>Ведомственная целевая программа "Мониторинг закупок и организация проведения закупок для обеспечения нужд Республики Адыгея" на 2016-2020 годы</t>
  </si>
  <si>
    <t>69 0 18 00000</t>
  </si>
  <si>
    <t>Сопровождение и совершенствование автоматизированной информационной системы управления закупками Республики Адыгея</t>
  </si>
  <si>
    <t>69 0 18 00100</t>
  </si>
  <si>
    <t>69 0 18 00400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</si>
</sst>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NumberFormat="1" applyFont="1" applyFill="1" applyAlignment="1">
      <alignment vertical="top" wrapText="1"/>
    </xf>
    <xf numFmtId="0" fontId="2" fillId="2" borderId="0" xfId="0" applyNumberFormat="1" applyFont="1" applyFill="1" applyAlignment="1">
      <alignment horizontal="left" wrapText="1"/>
    </xf>
    <xf numFmtId="44" fontId="0" fillId="0" borderId="0" xfId="0" applyNumberFormat="1" applyFont="1" applyFill="1" applyAlignment="1">
      <alignment vertical="top" wrapText="1"/>
    </xf>
    <xf numFmtId="0" fontId="0" fillId="2" borderId="0" xfId="0" applyNumberFormat="1" applyFont="1" applyFill="1" applyAlignment="1">
      <alignment vertical="top" wrapText="1"/>
    </xf>
    <xf numFmtId="44" fontId="0" fillId="0" borderId="0" xfId="0" applyNumberFormat="1" applyFont="1" applyFill="1" applyAlignment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right" vertical="center" wrapText="1"/>
    </xf>
    <xf numFmtId="44" fontId="0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5" fontId="3" fillId="0" borderId="2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horizontal="right" vertical="top" wrapText="1"/>
    </xf>
    <xf numFmtId="165" fontId="1" fillId="0" borderId="2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_3,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кцион."/>
      <sheetName val="Функц. расшир."/>
      <sheetName val="Ведомственная"/>
    </sheetNames>
    <sheetDataSet>
      <sheetData sheetId="0"/>
      <sheetData sheetId="1"/>
      <sheetData sheetId="2">
        <row r="15">
          <cell r="H15">
            <v>18530.7</v>
          </cell>
          <cell r="I15">
            <v>18530.7</v>
          </cell>
          <cell r="J15">
            <v>18530.7</v>
          </cell>
        </row>
        <row r="17">
          <cell r="H17">
            <v>1393.2</v>
          </cell>
          <cell r="I17">
            <v>1393.2</v>
          </cell>
          <cell r="J17">
            <v>1393.1</v>
          </cell>
        </row>
        <row r="19">
          <cell r="H19">
            <v>2621.6</v>
          </cell>
          <cell r="I19">
            <v>2621.6</v>
          </cell>
          <cell r="J19">
            <v>2621.6</v>
          </cell>
        </row>
        <row r="25">
          <cell r="H25">
            <v>2075.4</v>
          </cell>
          <cell r="I25">
            <v>2075.4</v>
          </cell>
          <cell r="J25">
            <v>2075.4</v>
          </cell>
        </row>
        <row r="32">
          <cell r="H32">
            <v>536.1</v>
          </cell>
          <cell r="I32">
            <v>536.1</v>
          </cell>
          <cell r="J32">
            <v>527.5</v>
          </cell>
        </row>
        <row r="34">
          <cell r="H34">
            <v>80195.100000000006</v>
          </cell>
          <cell r="I34">
            <v>80195.100000000006</v>
          </cell>
          <cell r="J34">
            <v>80195.100000000006</v>
          </cell>
        </row>
        <row r="36">
          <cell r="H36">
            <v>9034.1</v>
          </cell>
          <cell r="I36">
            <v>9034.1</v>
          </cell>
          <cell r="J36">
            <v>9034</v>
          </cell>
        </row>
        <row r="39">
          <cell r="H39">
            <v>24528.1</v>
          </cell>
          <cell r="I39">
            <v>24528.1</v>
          </cell>
          <cell r="J39">
            <v>24528.1</v>
          </cell>
        </row>
        <row r="41">
          <cell r="H41">
            <v>15.5</v>
          </cell>
          <cell r="I41">
            <v>15.5</v>
          </cell>
          <cell r="J41">
            <v>15.5</v>
          </cell>
        </row>
        <row r="44">
          <cell r="H44">
            <v>556.5</v>
          </cell>
          <cell r="I44">
            <v>556.5</v>
          </cell>
          <cell r="J44">
            <v>556.5</v>
          </cell>
        </row>
        <row r="46">
          <cell r="H46">
            <v>94833.600000000006</v>
          </cell>
          <cell r="I46">
            <v>94833.600000000006</v>
          </cell>
          <cell r="J46">
            <v>94833.600000000006</v>
          </cell>
        </row>
        <row r="48">
          <cell r="H48">
            <v>45</v>
          </cell>
          <cell r="I48">
            <v>45</v>
          </cell>
          <cell r="J48">
            <v>38.6</v>
          </cell>
        </row>
        <row r="51">
          <cell r="H51">
            <v>1160.3</v>
          </cell>
          <cell r="I51">
            <v>1160.3</v>
          </cell>
          <cell r="J51">
            <v>1160.3</v>
          </cell>
        </row>
        <row r="54">
          <cell r="H54">
            <v>10453.1</v>
          </cell>
          <cell r="I54">
            <v>10453.1</v>
          </cell>
          <cell r="J54">
            <v>10453.1</v>
          </cell>
        </row>
        <row r="57">
          <cell r="H57">
            <v>4665.3999999999996</v>
          </cell>
          <cell r="I57">
            <v>4665.3999999999996</v>
          </cell>
          <cell r="J57">
            <v>4665.3999999999996</v>
          </cell>
        </row>
        <row r="60">
          <cell r="H60">
            <v>19904.5</v>
          </cell>
          <cell r="I60">
            <v>19904.5</v>
          </cell>
          <cell r="J60">
            <v>19889.2</v>
          </cell>
        </row>
        <row r="62">
          <cell r="H62">
            <v>5207.8</v>
          </cell>
          <cell r="I62">
            <v>5207.8</v>
          </cell>
          <cell r="J62">
            <v>5194.3</v>
          </cell>
        </row>
        <row r="64">
          <cell r="H64">
            <v>1633.3</v>
          </cell>
          <cell r="I64">
            <v>1633.3</v>
          </cell>
          <cell r="J64">
            <v>1633.3</v>
          </cell>
        </row>
        <row r="66">
          <cell r="H66">
            <v>1758</v>
          </cell>
          <cell r="I66">
            <v>1758</v>
          </cell>
          <cell r="J66">
            <v>392.5</v>
          </cell>
        </row>
        <row r="69">
          <cell r="H69">
            <v>4437.5</v>
          </cell>
          <cell r="I69">
            <v>4437.5</v>
          </cell>
          <cell r="J69">
            <v>4437.5</v>
          </cell>
        </row>
        <row r="71">
          <cell r="H71">
            <v>19000</v>
          </cell>
          <cell r="I71">
            <v>19000</v>
          </cell>
          <cell r="J71">
            <v>19000</v>
          </cell>
        </row>
        <row r="75">
          <cell r="H75">
            <v>850</v>
          </cell>
          <cell r="I75">
            <v>850</v>
          </cell>
          <cell r="J75">
            <v>849.9</v>
          </cell>
        </row>
        <row r="77">
          <cell r="H77">
            <v>540.70000000000005</v>
          </cell>
          <cell r="I77">
            <v>540.70000000000005</v>
          </cell>
          <cell r="J77">
            <v>332.7</v>
          </cell>
        </row>
        <row r="80">
          <cell r="H80">
            <v>2456</v>
          </cell>
          <cell r="I80">
            <v>2456</v>
          </cell>
          <cell r="J80">
            <v>2455</v>
          </cell>
        </row>
        <row r="82">
          <cell r="H82">
            <v>1200</v>
          </cell>
          <cell r="I82">
            <v>1200</v>
          </cell>
          <cell r="J82">
            <v>1199.0999999999999</v>
          </cell>
        </row>
        <row r="85">
          <cell r="H85">
            <v>160</v>
          </cell>
          <cell r="I85">
            <v>160</v>
          </cell>
          <cell r="J85">
            <v>160</v>
          </cell>
        </row>
        <row r="87">
          <cell r="H87">
            <v>563</v>
          </cell>
          <cell r="I87">
            <v>563</v>
          </cell>
          <cell r="J87">
            <v>562.9</v>
          </cell>
        </row>
        <row r="89">
          <cell r="H89">
            <v>13999.9</v>
          </cell>
          <cell r="I89">
            <v>13999.9</v>
          </cell>
          <cell r="J89">
            <v>13999.9</v>
          </cell>
        </row>
        <row r="91">
          <cell r="H91">
            <v>332.4</v>
          </cell>
          <cell r="I91">
            <v>332.4</v>
          </cell>
          <cell r="J91">
            <v>0</v>
          </cell>
        </row>
        <row r="94">
          <cell r="H94">
            <v>186.6</v>
          </cell>
          <cell r="I94">
            <v>186.6</v>
          </cell>
          <cell r="J94">
            <v>186.6</v>
          </cell>
        </row>
        <row r="98">
          <cell r="H98">
            <v>80</v>
          </cell>
          <cell r="I98">
            <v>80</v>
          </cell>
          <cell r="J98">
            <v>79.900000000000006</v>
          </cell>
        </row>
        <row r="100">
          <cell r="H100">
            <v>13919.7</v>
          </cell>
          <cell r="I100">
            <v>13919.7</v>
          </cell>
          <cell r="J100">
            <v>13919.7</v>
          </cell>
        </row>
        <row r="103">
          <cell r="H103">
            <v>600</v>
          </cell>
          <cell r="I103">
            <v>600</v>
          </cell>
          <cell r="J103">
            <v>600</v>
          </cell>
        </row>
        <row r="107">
          <cell r="H107">
            <v>288.10000000000002</v>
          </cell>
          <cell r="I107">
            <v>288.10000000000002</v>
          </cell>
          <cell r="J107">
            <v>288.10000000000002</v>
          </cell>
        </row>
        <row r="109">
          <cell r="H109">
            <v>300</v>
          </cell>
          <cell r="I109">
            <v>300</v>
          </cell>
          <cell r="J109">
            <v>300</v>
          </cell>
        </row>
        <row r="115">
          <cell r="H115">
            <v>11055.7</v>
          </cell>
          <cell r="I115">
            <v>11055.7</v>
          </cell>
          <cell r="J115">
            <v>11055.8</v>
          </cell>
        </row>
        <row r="117">
          <cell r="H117">
            <v>9568.2000000000007</v>
          </cell>
          <cell r="I117">
            <v>9568.2000000000007</v>
          </cell>
          <cell r="J117">
            <v>9564.1</v>
          </cell>
        </row>
        <row r="119">
          <cell r="H119">
            <v>4623</v>
          </cell>
          <cell r="I119">
            <v>4623</v>
          </cell>
          <cell r="J119">
            <v>4622.3</v>
          </cell>
        </row>
        <row r="123">
          <cell r="H123">
            <v>15043.4</v>
          </cell>
          <cell r="I123">
            <v>15043.4</v>
          </cell>
          <cell r="J123">
            <v>15043.4</v>
          </cell>
        </row>
        <row r="126">
          <cell r="H126">
            <v>100</v>
          </cell>
          <cell r="I126">
            <v>100</v>
          </cell>
          <cell r="J126">
            <v>95</v>
          </cell>
        </row>
        <row r="128">
          <cell r="H128">
            <v>8953</v>
          </cell>
          <cell r="I128">
            <v>8953</v>
          </cell>
          <cell r="J128">
            <v>8953</v>
          </cell>
        </row>
        <row r="130">
          <cell r="H130">
            <v>10766.4</v>
          </cell>
          <cell r="I130">
            <v>10766.4</v>
          </cell>
          <cell r="J130">
            <v>9492</v>
          </cell>
        </row>
        <row r="132">
          <cell r="H132">
            <v>978.8</v>
          </cell>
          <cell r="I132">
            <v>978.8</v>
          </cell>
          <cell r="J132">
            <v>978.6</v>
          </cell>
        </row>
        <row r="134">
          <cell r="H134">
            <v>1775.2</v>
          </cell>
          <cell r="I134">
            <v>1775.2</v>
          </cell>
          <cell r="J134">
            <v>1775.2</v>
          </cell>
        </row>
        <row r="137">
          <cell r="H137">
            <v>8986.7000000000007</v>
          </cell>
          <cell r="I137">
            <v>8986.7000000000007</v>
          </cell>
          <cell r="J137">
            <v>8986.7000000000007</v>
          </cell>
        </row>
        <row r="140">
          <cell r="H140">
            <v>13852.4</v>
          </cell>
          <cell r="I140">
            <v>13852.4</v>
          </cell>
          <cell r="J140">
            <v>13852.4</v>
          </cell>
        </row>
        <row r="143">
          <cell r="H143">
            <v>22222.799999999999</v>
          </cell>
          <cell r="I143">
            <v>22222.799999999999</v>
          </cell>
          <cell r="J143">
            <v>22203.7</v>
          </cell>
        </row>
        <row r="145">
          <cell r="H145">
            <v>19029.599999999999</v>
          </cell>
          <cell r="I145">
            <v>19029.599999999999</v>
          </cell>
          <cell r="J145">
            <v>19029.599999999999</v>
          </cell>
        </row>
        <row r="147">
          <cell r="H147">
            <v>335.9</v>
          </cell>
          <cell r="I147">
            <v>335.9</v>
          </cell>
          <cell r="J147">
            <v>20.8</v>
          </cell>
        </row>
        <row r="151">
          <cell r="H151">
            <v>4927.7</v>
          </cell>
          <cell r="I151">
            <v>4927.7</v>
          </cell>
          <cell r="J151">
            <v>4927.7</v>
          </cell>
        </row>
        <row r="153">
          <cell r="H153">
            <v>19</v>
          </cell>
          <cell r="I153">
            <v>19</v>
          </cell>
          <cell r="J153">
            <v>0</v>
          </cell>
        </row>
        <row r="156">
          <cell r="H156">
            <v>397.1</v>
          </cell>
          <cell r="I156">
            <v>397.1</v>
          </cell>
          <cell r="J156">
            <v>397.1</v>
          </cell>
        </row>
        <row r="157">
          <cell r="H157">
            <v>52.9</v>
          </cell>
          <cell r="I157">
            <v>52.9</v>
          </cell>
          <cell r="J157">
            <v>52.8</v>
          </cell>
        </row>
        <row r="159">
          <cell r="H159">
            <v>4.5999999999999996</v>
          </cell>
          <cell r="I159">
            <v>4.5999999999999996</v>
          </cell>
          <cell r="J159">
            <v>0</v>
          </cell>
        </row>
        <row r="162">
          <cell r="H162">
            <v>837.4</v>
          </cell>
          <cell r="I162">
            <v>837.4</v>
          </cell>
          <cell r="J162">
            <v>837.4</v>
          </cell>
        </row>
        <row r="166">
          <cell r="H166">
            <v>947.6</v>
          </cell>
          <cell r="I166">
            <v>947.6</v>
          </cell>
          <cell r="J166">
            <v>945.1</v>
          </cell>
        </row>
        <row r="168">
          <cell r="H168">
            <v>2738.6</v>
          </cell>
          <cell r="I168">
            <v>2738.6</v>
          </cell>
          <cell r="J168">
            <v>2738.6</v>
          </cell>
        </row>
        <row r="172">
          <cell r="H172">
            <v>2944.5</v>
          </cell>
          <cell r="I172">
            <v>2944.5</v>
          </cell>
          <cell r="J172">
            <v>2935.1</v>
          </cell>
        </row>
        <row r="174">
          <cell r="H174">
            <v>760</v>
          </cell>
          <cell r="I174">
            <v>760</v>
          </cell>
          <cell r="J174">
            <v>750</v>
          </cell>
        </row>
        <row r="176">
          <cell r="H176">
            <v>14051.9</v>
          </cell>
          <cell r="I176">
            <v>14051.9</v>
          </cell>
          <cell r="J176">
            <v>14042.7</v>
          </cell>
        </row>
        <row r="178">
          <cell r="H178">
            <v>93715.9</v>
          </cell>
          <cell r="I178">
            <v>93715.9</v>
          </cell>
          <cell r="J178">
            <v>93637.4</v>
          </cell>
        </row>
        <row r="180">
          <cell r="H180">
            <v>5800</v>
          </cell>
          <cell r="I180">
            <v>5800</v>
          </cell>
          <cell r="J180">
            <v>5798.7</v>
          </cell>
        </row>
        <row r="182">
          <cell r="H182">
            <v>34795.1</v>
          </cell>
          <cell r="I182">
            <v>34795.1</v>
          </cell>
          <cell r="J182">
            <v>34795.1</v>
          </cell>
        </row>
        <row r="184">
          <cell r="H184">
            <v>77382.7</v>
          </cell>
          <cell r="I184">
            <v>77382.7</v>
          </cell>
          <cell r="J184">
            <v>77186.399999999994</v>
          </cell>
        </row>
        <row r="189">
          <cell r="H189">
            <v>12545</v>
          </cell>
          <cell r="I189">
            <v>12545</v>
          </cell>
          <cell r="J189">
            <v>12545</v>
          </cell>
        </row>
        <row r="191">
          <cell r="H191">
            <v>225</v>
          </cell>
          <cell r="I191">
            <v>225</v>
          </cell>
          <cell r="J191">
            <v>225</v>
          </cell>
        </row>
        <row r="193">
          <cell r="H193">
            <v>520</v>
          </cell>
          <cell r="I193">
            <v>520</v>
          </cell>
          <cell r="J193">
            <v>520</v>
          </cell>
        </row>
        <row r="197">
          <cell r="H197">
            <v>311.89999999999998</v>
          </cell>
          <cell r="I197">
            <v>311.89999999999998</v>
          </cell>
          <cell r="J197">
            <v>311.89999999999998</v>
          </cell>
        </row>
        <row r="202">
          <cell r="H202">
            <v>220</v>
          </cell>
          <cell r="I202">
            <v>220</v>
          </cell>
          <cell r="J202">
            <v>220</v>
          </cell>
        </row>
        <row r="205">
          <cell r="H205">
            <v>220</v>
          </cell>
          <cell r="I205">
            <v>220</v>
          </cell>
          <cell r="J205">
            <v>220</v>
          </cell>
        </row>
        <row r="208">
          <cell r="H208">
            <v>220</v>
          </cell>
          <cell r="I208">
            <v>220</v>
          </cell>
          <cell r="J208">
            <v>220</v>
          </cell>
        </row>
        <row r="211">
          <cell r="H211">
            <v>4967.6000000000004</v>
          </cell>
          <cell r="I211">
            <v>4967.6000000000004</v>
          </cell>
          <cell r="J211">
            <v>4967.6000000000004</v>
          </cell>
        </row>
        <row r="213">
          <cell r="H213">
            <v>7083.6</v>
          </cell>
          <cell r="I213">
            <v>7083.6</v>
          </cell>
          <cell r="J213">
            <v>7083.6</v>
          </cell>
        </row>
        <row r="219">
          <cell r="H219">
            <v>651.5</v>
          </cell>
          <cell r="I219">
            <v>651.5</v>
          </cell>
          <cell r="J219">
            <v>651.5</v>
          </cell>
        </row>
        <row r="222">
          <cell r="H222">
            <v>2757.8</v>
          </cell>
          <cell r="I222">
            <v>2757.8</v>
          </cell>
          <cell r="J222">
            <v>2757.8</v>
          </cell>
        </row>
        <row r="225">
          <cell r="H225">
            <v>546</v>
          </cell>
          <cell r="I225">
            <v>546</v>
          </cell>
          <cell r="J225">
            <v>546</v>
          </cell>
        </row>
        <row r="231">
          <cell r="H231">
            <v>5420</v>
          </cell>
          <cell r="I231">
            <v>5420</v>
          </cell>
          <cell r="J231">
            <v>5420</v>
          </cell>
        </row>
        <row r="233">
          <cell r="H233">
            <v>1588.2</v>
          </cell>
          <cell r="I233">
            <v>1588.2</v>
          </cell>
          <cell r="J233">
            <v>1586.9</v>
          </cell>
        </row>
        <row r="235">
          <cell r="H235">
            <v>7012.2</v>
          </cell>
          <cell r="I235">
            <v>7012.2</v>
          </cell>
          <cell r="J235">
            <v>7012.2</v>
          </cell>
        </row>
        <row r="237">
          <cell r="H237">
            <v>225.5</v>
          </cell>
          <cell r="I237">
            <v>225.5</v>
          </cell>
          <cell r="J237">
            <v>108.4</v>
          </cell>
        </row>
        <row r="240">
          <cell r="H240">
            <v>100</v>
          </cell>
          <cell r="I240">
            <v>100</v>
          </cell>
          <cell r="J240">
            <v>94.1</v>
          </cell>
        </row>
        <row r="242">
          <cell r="H242">
            <v>225</v>
          </cell>
          <cell r="I242">
            <v>225</v>
          </cell>
          <cell r="J242">
            <v>223.7</v>
          </cell>
        </row>
        <row r="248">
          <cell r="H248">
            <v>13385</v>
          </cell>
          <cell r="I248">
            <v>13385</v>
          </cell>
          <cell r="J248">
            <v>13385</v>
          </cell>
        </row>
        <row r="252">
          <cell r="H252">
            <v>170</v>
          </cell>
          <cell r="I252">
            <v>170</v>
          </cell>
          <cell r="J252">
            <v>170</v>
          </cell>
        </row>
        <row r="254">
          <cell r="H254">
            <v>30</v>
          </cell>
          <cell r="I254">
            <v>30</v>
          </cell>
          <cell r="J254">
            <v>30</v>
          </cell>
        </row>
        <row r="260">
          <cell r="H260">
            <v>3638</v>
          </cell>
          <cell r="I260">
            <v>3638</v>
          </cell>
          <cell r="J260">
            <v>3590</v>
          </cell>
        </row>
        <row r="262">
          <cell r="H262">
            <v>30365</v>
          </cell>
          <cell r="I262">
            <v>30365</v>
          </cell>
          <cell r="J262">
            <v>30365</v>
          </cell>
        </row>
        <row r="268">
          <cell r="H268">
            <v>150</v>
          </cell>
          <cell r="I268">
            <v>150</v>
          </cell>
          <cell r="J268">
            <v>150</v>
          </cell>
        </row>
        <row r="271">
          <cell r="H271">
            <v>1000</v>
          </cell>
          <cell r="I271">
            <v>1000</v>
          </cell>
          <cell r="J271">
            <v>991.8</v>
          </cell>
        </row>
        <row r="274">
          <cell r="H274">
            <v>700</v>
          </cell>
          <cell r="I274">
            <v>700</v>
          </cell>
          <cell r="J274">
            <v>700</v>
          </cell>
        </row>
        <row r="276">
          <cell r="H276">
            <v>1000</v>
          </cell>
          <cell r="I276">
            <v>1000</v>
          </cell>
          <cell r="J276">
            <v>998</v>
          </cell>
        </row>
        <row r="278">
          <cell r="H278">
            <v>43178.8</v>
          </cell>
          <cell r="I278">
            <v>43178.8</v>
          </cell>
          <cell r="J278">
            <v>43178.8</v>
          </cell>
        </row>
        <row r="281">
          <cell r="H281">
            <v>35418.9</v>
          </cell>
          <cell r="I281">
            <v>35418.9</v>
          </cell>
          <cell r="J281">
            <v>35418.9</v>
          </cell>
        </row>
        <row r="284">
          <cell r="H284">
            <v>8036.6</v>
          </cell>
          <cell r="I284">
            <v>8036.6</v>
          </cell>
          <cell r="J284">
            <v>7785.6</v>
          </cell>
        </row>
        <row r="285">
          <cell r="H285">
            <v>10.9</v>
          </cell>
          <cell r="I285">
            <v>10.9</v>
          </cell>
          <cell r="J285">
            <v>10.9</v>
          </cell>
        </row>
        <row r="289">
          <cell r="H289">
            <v>161.5</v>
          </cell>
          <cell r="I289">
            <v>161.5</v>
          </cell>
          <cell r="J289">
            <v>161.4</v>
          </cell>
        </row>
        <row r="291">
          <cell r="H291">
            <v>693.7</v>
          </cell>
          <cell r="I291">
            <v>693.7</v>
          </cell>
          <cell r="J291">
            <v>693.7</v>
          </cell>
        </row>
        <row r="294">
          <cell r="H294">
            <v>783.9</v>
          </cell>
          <cell r="I294">
            <v>783.9</v>
          </cell>
          <cell r="J294">
            <v>530.20000000000005</v>
          </cell>
        </row>
        <row r="297">
          <cell r="H297">
            <v>9057.2000000000007</v>
          </cell>
          <cell r="I297">
            <v>9057.2000000000007</v>
          </cell>
          <cell r="J297">
            <v>9057.2000000000007</v>
          </cell>
        </row>
        <row r="299">
          <cell r="H299">
            <v>18923.400000000001</v>
          </cell>
          <cell r="I299">
            <v>18923.400000000001</v>
          </cell>
          <cell r="J299">
            <v>18802.7</v>
          </cell>
        </row>
        <row r="300">
          <cell r="H300">
            <v>4464.3999999999996</v>
          </cell>
          <cell r="I300">
            <v>4464.3999999999996</v>
          </cell>
          <cell r="J300">
            <v>4131.8</v>
          </cell>
        </row>
        <row r="301">
          <cell r="H301">
            <v>232</v>
          </cell>
          <cell r="I301">
            <v>232</v>
          </cell>
          <cell r="J301">
            <v>206.1</v>
          </cell>
        </row>
        <row r="303">
          <cell r="H303">
            <v>8534.7999999999993</v>
          </cell>
          <cell r="I303">
            <v>8534.7999999999993</v>
          </cell>
          <cell r="J303">
            <v>8534.7999999999993</v>
          </cell>
        </row>
        <row r="307">
          <cell r="H307">
            <v>1593.7</v>
          </cell>
          <cell r="I307">
            <v>1593.7</v>
          </cell>
          <cell r="J307">
            <v>1593.2</v>
          </cell>
        </row>
        <row r="310">
          <cell r="H310">
            <v>135</v>
          </cell>
          <cell r="I310">
            <v>135</v>
          </cell>
          <cell r="J310">
            <v>134.5</v>
          </cell>
        </row>
        <row r="313">
          <cell r="H313">
            <v>16600</v>
          </cell>
          <cell r="I313">
            <v>16600</v>
          </cell>
          <cell r="J313">
            <v>16600</v>
          </cell>
        </row>
        <row r="314">
          <cell r="H314">
            <v>10.7</v>
          </cell>
          <cell r="I314">
            <v>10.7</v>
          </cell>
          <cell r="J314">
            <v>10.7</v>
          </cell>
        </row>
        <row r="316">
          <cell r="H316">
            <v>24400</v>
          </cell>
          <cell r="I316">
            <v>24400</v>
          </cell>
          <cell r="J316">
            <v>24400</v>
          </cell>
        </row>
        <row r="318">
          <cell r="H318">
            <v>10334.4</v>
          </cell>
          <cell r="I318">
            <v>10334.4</v>
          </cell>
          <cell r="J318">
            <v>10334.4</v>
          </cell>
        </row>
        <row r="322">
          <cell r="H322">
            <v>5425</v>
          </cell>
          <cell r="I322">
            <v>5425</v>
          </cell>
          <cell r="J322">
            <v>5425</v>
          </cell>
        </row>
        <row r="324">
          <cell r="H324">
            <v>1249</v>
          </cell>
          <cell r="I324">
            <v>1249</v>
          </cell>
          <cell r="J324">
            <v>1249</v>
          </cell>
        </row>
        <row r="328">
          <cell r="H328">
            <v>1849290</v>
          </cell>
          <cell r="I328">
            <v>1849290</v>
          </cell>
          <cell r="J328">
            <v>1849290</v>
          </cell>
        </row>
        <row r="330">
          <cell r="H330">
            <v>15970.3</v>
          </cell>
          <cell r="I330">
            <v>15970.3</v>
          </cell>
          <cell r="J330">
            <v>15887.3</v>
          </cell>
        </row>
        <row r="331">
          <cell r="H331">
            <v>1390.3</v>
          </cell>
          <cell r="I331">
            <v>1390.3</v>
          </cell>
          <cell r="J331">
            <v>1369.4</v>
          </cell>
        </row>
        <row r="332">
          <cell r="H332">
            <v>54.7</v>
          </cell>
          <cell r="I332">
            <v>54.7</v>
          </cell>
          <cell r="J332">
            <v>14.2</v>
          </cell>
        </row>
        <row r="334">
          <cell r="H334">
            <v>22408.1</v>
          </cell>
          <cell r="I334">
            <v>22408.1</v>
          </cell>
          <cell r="J334">
            <v>22256.2</v>
          </cell>
        </row>
        <row r="335">
          <cell r="H335">
            <v>3570.1</v>
          </cell>
          <cell r="I335">
            <v>3570.1</v>
          </cell>
          <cell r="J335">
            <v>3367.2</v>
          </cell>
        </row>
        <row r="336">
          <cell r="H336">
            <v>31.7</v>
          </cell>
          <cell r="I336">
            <v>31.7</v>
          </cell>
          <cell r="J336">
            <v>13.5</v>
          </cell>
        </row>
        <row r="339">
          <cell r="H339">
            <v>10158.4</v>
          </cell>
          <cell r="I339">
            <v>10158.4</v>
          </cell>
          <cell r="J339">
            <v>10158.4</v>
          </cell>
        </row>
        <row r="342">
          <cell r="H342">
            <v>318.5</v>
          </cell>
          <cell r="I342">
            <v>318.5</v>
          </cell>
          <cell r="J342">
            <v>318.5</v>
          </cell>
        </row>
        <row r="347">
          <cell r="H347">
            <v>26736.5</v>
          </cell>
          <cell r="I347">
            <v>26736.5</v>
          </cell>
          <cell r="J347">
            <v>26710.799999999999</v>
          </cell>
        </row>
        <row r="350">
          <cell r="H350">
            <v>1875.7</v>
          </cell>
          <cell r="I350">
            <v>1875.7</v>
          </cell>
          <cell r="J350">
            <v>1875</v>
          </cell>
        </row>
        <row r="357">
          <cell r="H357">
            <v>835</v>
          </cell>
          <cell r="I357">
            <v>835</v>
          </cell>
          <cell r="J357">
            <v>834.7</v>
          </cell>
        </row>
        <row r="359">
          <cell r="H359">
            <v>2800</v>
          </cell>
          <cell r="I359">
            <v>2800</v>
          </cell>
          <cell r="J359">
            <v>2799.6</v>
          </cell>
        </row>
        <row r="362">
          <cell r="H362">
            <v>100</v>
          </cell>
          <cell r="I362">
            <v>100</v>
          </cell>
          <cell r="J362">
            <v>100</v>
          </cell>
        </row>
        <row r="364">
          <cell r="H364">
            <v>100</v>
          </cell>
          <cell r="I364">
            <v>100</v>
          </cell>
          <cell r="J364">
            <v>100</v>
          </cell>
        </row>
        <row r="368">
          <cell r="H368">
            <v>12171.6</v>
          </cell>
          <cell r="I368">
            <v>12171.6</v>
          </cell>
          <cell r="J368">
            <v>12171.6</v>
          </cell>
        </row>
        <row r="373">
          <cell r="H373">
            <v>736</v>
          </cell>
          <cell r="I373">
            <v>736</v>
          </cell>
          <cell r="J373">
            <v>712.8</v>
          </cell>
        </row>
        <row r="375">
          <cell r="H375">
            <v>100</v>
          </cell>
          <cell r="I375">
            <v>100</v>
          </cell>
          <cell r="J375">
            <v>100</v>
          </cell>
        </row>
        <row r="379">
          <cell r="H379">
            <v>47620.9</v>
          </cell>
          <cell r="I379">
            <v>47620.9</v>
          </cell>
          <cell r="J379">
            <v>47620.9</v>
          </cell>
        </row>
        <row r="382">
          <cell r="H382">
            <v>380</v>
          </cell>
          <cell r="I382">
            <v>380</v>
          </cell>
          <cell r="J382">
            <v>379.6</v>
          </cell>
        </row>
        <row r="384">
          <cell r="H384">
            <v>1768.1</v>
          </cell>
          <cell r="I384">
            <v>1768.1</v>
          </cell>
          <cell r="J384">
            <v>1739.3</v>
          </cell>
        </row>
        <row r="390">
          <cell r="H390">
            <v>350</v>
          </cell>
          <cell r="I390">
            <v>350</v>
          </cell>
          <cell r="J390">
            <v>349.9</v>
          </cell>
        </row>
        <row r="392">
          <cell r="H392">
            <v>150</v>
          </cell>
          <cell r="I392">
            <v>150</v>
          </cell>
          <cell r="J392">
            <v>149.9</v>
          </cell>
        </row>
        <row r="396">
          <cell r="H396">
            <v>536.6</v>
          </cell>
          <cell r="I396">
            <v>536.6</v>
          </cell>
          <cell r="J396">
            <v>536.6</v>
          </cell>
        </row>
        <row r="397">
          <cell r="H397">
            <v>2842</v>
          </cell>
          <cell r="I397">
            <v>2842</v>
          </cell>
          <cell r="J397">
            <v>2842</v>
          </cell>
        </row>
        <row r="399">
          <cell r="H399">
            <v>199.9</v>
          </cell>
          <cell r="I399">
            <v>199.9</v>
          </cell>
          <cell r="J399">
            <v>199.9</v>
          </cell>
        </row>
        <row r="401">
          <cell r="H401">
            <v>7</v>
          </cell>
          <cell r="I401">
            <v>7</v>
          </cell>
          <cell r="J401">
            <v>7</v>
          </cell>
        </row>
        <row r="402">
          <cell r="H402">
            <v>125.5</v>
          </cell>
          <cell r="I402">
            <v>125.5</v>
          </cell>
          <cell r="J402">
            <v>125.5</v>
          </cell>
        </row>
        <row r="403">
          <cell r="H403">
            <v>357.1</v>
          </cell>
          <cell r="I403">
            <v>357.1</v>
          </cell>
          <cell r="J403">
            <v>357.1</v>
          </cell>
        </row>
        <row r="405">
          <cell r="H405">
            <v>15</v>
          </cell>
          <cell r="I405">
            <v>15</v>
          </cell>
          <cell r="J405">
            <v>15</v>
          </cell>
        </row>
        <row r="406">
          <cell r="H406">
            <v>488.6</v>
          </cell>
          <cell r="I406">
            <v>488.6</v>
          </cell>
          <cell r="J406">
            <v>488.5</v>
          </cell>
        </row>
        <row r="407">
          <cell r="H407">
            <v>180</v>
          </cell>
          <cell r="I407">
            <v>180</v>
          </cell>
          <cell r="J407">
            <v>180</v>
          </cell>
        </row>
        <row r="408">
          <cell r="H408">
            <v>6763</v>
          </cell>
          <cell r="I408">
            <v>6763</v>
          </cell>
          <cell r="J408">
            <v>6699.5</v>
          </cell>
        </row>
        <row r="410">
          <cell r="H410">
            <v>24198.7</v>
          </cell>
          <cell r="I410">
            <v>24198.7</v>
          </cell>
          <cell r="J410">
            <v>24198.7</v>
          </cell>
        </row>
        <row r="412">
          <cell r="H412">
            <v>200</v>
          </cell>
          <cell r="I412">
            <v>200</v>
          </cell>
          <cell r="J412">
            <v>200</v>
          </cell>
        </row>
        <row r="415">
          <cell r="H415">
            <v>2361.8000000000002</v>
          </cell>
          <cell r="I415">
            <v>2361.8000000000002</v>
          </cell>
          <cell r="J415">
            <v>2361.8000000000002</v>
          </cell>
        </row>
        <row r="417">
          <cell r="H417">
            <v>135</v>
          </cell>
          <cell r="I417">
            <v>135</v>
          </cell>
          <cell r="J417">
            <v>135</v>
          </cell>
        </row>
        <row r="419">
          <cell r="H419">
            <v>325</v>
          </cell>
          <cell r="I419">
            <v>325</v>
          </cell>
          <cell r="J419">
            <v>325</v>
          </cell>
        </row>
        <row r="421">
          <cell r="H421">
            <v>300</v>
          </cell>
          <cell r="I421">
            <v>300</v>
          </cell>
          <cell r="J421">
            <v>300</v>
          </cell>
        </row>
        <row r="423">
          <cell r="H423">
            <v>150</v>
          </cell>
          <cell r="I423">
            <v>150</v>
          </cell>
          <cell r="J423">
            <v>150</v>
          </cell>
        </row>
        <row r="425">
          <cell r="H425">
            <v>2361.9</v>
          </cell>
          <cell r="I425">
            <v>2361.9</v>
          </cell>
          <cell r="J425">
            <v>2361.9</v>
          </cell>
        </row>
        <row r="428">
          <cell r="H428">
            <v>15700</v>
          </cell>
          <cell r="I428">
            <v>15700</v>
          </cell>
          <cell r="J428">
            <v>15700</v>
          </cell>
        </row>
        <row r="431">
          <cell r="H431">
            <v>627</v>
          </cell>
          <cell r="I431">
            <v>627</v>
          </cell>
          <cell r="J431">
            <v>627</v>
          </cell>
        </row>
        <row r="435">
          <cell r="H435">
            <v>3234.5</v>
          </cell>
          <cell r="I435">
            <v>3234.5</v>
          </cell>
          <cell r="J435">
            <v>3231</v>
          </cell>
        </row>
        <row r="436">
          <cell r="H436">
            <v>518.1</v>
          </cell>
          <cell r="I436">
            <v>518.1</v>
          </cell>
          <cell r="J436">
            <v>452.6</v>
          </cell>
        </row>
        <row r="437">
          <cell r="H437">
            <v>21</v>
          </cell>
          <cell r="I437">
            <v>21</v>
          </cell>
          <cell r="J437">
            <v>16.3</v>
          </cell>
        </row>
        <row r="440">
          <cell r="H440">
            <v>219905.4</v>
          </cell>
          <cell r="I440">
            <v>219905.4</v>
          </cell>
          <cell r="J440">
            <v>219905.4</v>
          </cell>
        </row>
        <row r="442">
          <cell r="H442">
            <v>2.2000000000000002</v>
          </cell>
          <cell r="I442">
            <v>2.2000000000000002</v>
          </cell>
          <cell r="J442">
            <v>2.2000000000000002</v>
          </cell>
        </row>
        <row r="446">
          <cell r="H446">
            <v>142.5</v>
          </cell>
          <cell r="I446">
            <v>142.5</v>
          </cell>
          <cell r="J446">
            <v>142.5</v>
          </cell>
        </row>
        <row r="449">
          <cell r="H449">
            <v>200</v>
          </cell>
          <cell r="I449">
            <v>200</v>
          </cell>
          <cell r="J449">
            <v>200</v>
          </cell>
        </row>
        <row r="455">
          <cell r="H455">
            <v>8348.5</v>
          </cell>
          <cell r="I455">
            <v>8348.5</v>
          </cell>
          <cell r="J455">
            <v>8344.7000000000007</v>
          </cell>
        </row>
        <row r="456">
          <cell r="H456">
            <v>1260.7</v>
          </cell>
          <cell r="I456">
            <v>1260.7</v>
          </cell>
          <cell r="J456">
            <v>1216.3</v>
          </cell>
        </row>
        <row r="457">
          <cell r="H457">
            <v>25.2</v>
          </cell>
          <cell r="I457">
            <v>25.2</v>
          </cell>
          <cell r="J457">
            <v>20.2</v>
          </cell>
        </row>
        <row r="460">
          <cell r="H460">
            <v>9778.5</v>
          </cell>
          <cell r="I460">
            <v>9778.5</v>
          </cell>
          <cell r="J460">
            <v>9776.6</v>
          </cell>
        </row>
        <row r="461">
          <cell r="H461">
            <v>2085.8000000000002</v>
          </cell>
          <cell r="I461">
            <v>2085.8000000000002</v>
          </cell>
          <cell r="J461">
            <v>1979.8</v>
          </cell>
        </row>
        <row r="462">
          <cell r="H462">
            <v>175.1</v>
          </cell>
          <cell r="I462">
            <v>175.1</v>
          </cell>
          <cell r="J462">
            <v>175</v>
          </cell>
        </row>
        <row r="465">
          <cell r="H465">
            <v>6563</v>
          </cell>
          <cell r="I465">
            <v>6563</v>
          </cell>
          <cell r="J465">
            <v>6563</v>
          </cell>
        </row>
        <row r="473">
          <cell r="H473">
            <v>21695.1</v>
          </cell>
          <cell r="I473">
            <v>21695.1</v>
          </cell>
          <cell r="J473">
            <v>21695.1</v>
          </cell>
        </row>
        <row r="478">
          <cell r="H478">
            <v>227.9</v>
          </cell>
          <cell r="I478">
            <v>227.9</v>
          </cell>
          <cell r="J478">
            <v>214.8</v>
          </cell>
        </row>
        <row r="479">
          <cell r="H479">
            <v>462.1</v>
          </cell>
          <cell r="I479">
            <v>462.1</v>
          </cell>
          <cell r="J479">
            <v>459.3</v>
          </cell>
        </row>
        <row r="480">
          <cell r="H480">
            <v>20</v>
          </cell>
          <cell r="I480">
            <v>20</v>
          </cell>
          <cell r="J480">
            <v>20</v>
          </cell>
        </row>
        <row r="482">
          <cell r="H482">
            <v>500</v>
          </cell>
          <cell r="I482">
            <v>500</v>
          </cell>
          <cell r="J482">
            <v>0</v>
          </cell>
        </row>
        <row r="486">
          <cell r="H486">
            <v>288</v>
          </cell>
          <cell r="I486">
            <v>288</v>
          </cell>
          <cell r="J486">
            <v>288</v>
          </cell>
        </row>
        <row r="492">
          <cell r="H492">
            <v>2650</v>
          </cell>
          <cell r="I492">
            <v>2650</v>
          </cell>
          <cell r="J492">
            <v>2650</v>
          </cell>
        </row>
        <row r="499">
          <cell r="H499">
            <v>712177.9</v>
          </cell>
          <cell r="I499">
            <v>712177.9</v>
          </cell>
          <cell r="J499">
            <v>712177.9</v>
          </cell>
        </row>
        <row r="501">
          <cell r="H501">
            <v>16</v>
          </cell>
          <cell r="I501">
            <v>16</v>
          </cell>
          <cell r="J501">
            <v>0</v>
          </cell>
        </row>
        <row r="505">
          <cell r="H505">
            <v>11698.5</v>
          </cell>
          <cell r="I505">
            <v>11698.5</v>
          </cell>
          <cell r="J505">
            <v>11698.5</v>
          </cell>
        </row>
        <row r="511">
          <cell r="H511">
            <v>5415.3</v>
          </cell>
          <cell r="I511">
            <v>5415.3</v>
          </cell>
          <cell r="J511">
            <v>5407.9</v>
          </cell>
        </row>
        <row r="512">
          <cell r="H512">
            <v>176.3</v>
          </cell>
          <cell r="I512">
            <v>176.3</v>
          </cell>
          <cell r="J512">
            <v>161.9</v>
          </cell>
        </row>
        <row r="513">
          <cell r="H513">
            <v>11.9</v>
          </cell>
          <cell r="I513">
            <v>11.9</v>
          </cell>
          <cell r="J513">
            <v>2.2999999999999998</v>
          </cell>
        </row>
        <row r="515">
          <cell r="H515">
            <v>59314.1</v>
          </cell>
          <cell r="I515">
            <v>59314.1</v>
          </cell>
          <cell r="J515">
            <v>59314.1</v>
          </cell>
        </row>
        <row r="517">
          <cell r="H517">
            <v>1577871.1</v>
          </cell>
          <cell r="I517">
            <v>1577871.1</v>
          </cell>
          <cell r="J517">
            <v>1577871.1</v>
          </cell>
        </row>
        <row r="519">
          <cell r="H519">
            <v>4975</v>
          </cell>
          <cell r="I519">
            <v>4975</v>
          </cell>
          <cell r="J519">
            <v>4975</v>
          </cell>
        </row>
        <row r="522">
          <cell r="H522">
            <v>800</v>
          </cell>
          <cell r="I522">
            <v>800</v>
          </cell>
          <cell r="J522">
            <v>800</v>
          </cell>
        </row>
        <row r="525">
          <cell r="H525">
            <v>44276.1</v>
          </cell>
          <cell r="I525">
            <v>44276.1</v>
          </cell>
          <cell r="J525">
            <v>44276.1</v>
          </cell>
        </row>
        <row r="527">
          <cell r="H527">
            <v>505.8</v>
          </cell>
          <cell r="I527">
            <v>505.8</v>
          </cell>
          <cell r="J527">
            <v>505.8</v>
          </cell>
        </row>
        <row r="530">
          <cell r="H530">
            <v>63034.2</v>
          </cell>
          <cell r="I530">
            <v>63034.2</v>
          </cell>
          <cell r="J530">
            <v>62821.9</v>
          </cell>
        </row>
        <row r="531">
          <cell r="H531">
            <v>27469.599999999999</v>
          </cell>
          <cell r="I531">
            <v>27469.599999999999</v>
          </cell>
          <cell r="J531">
            <v>25602.799999999999</v>
          </cell>
        </row>
        <row r="532">
          <cell r="H532">
            <v>758.7</v>
          </cell>
          <cell r="I532">
            <v>758.7</v>
          </cell>
          <cell r="J532">
            <v>720</v>
          </cell>
        </row>
        <row r="533">
          <cell r="H533">
            <v>3996.7</v>
          </cell>
          <cell r="I533">
            <v>3996.7</v>
          </cell>
          <cell r="J533">
            <v>3957.1</v>
          </cell>
        </row>
        <row r="536">
          <cell r="H536">
            <v>20575.2</v>
          </cell>
          <cell r="I536">
            <v>20575.2</v>
          </cell>
          <cell r="J536">
            <v>20575.2</v>
          </cell>
        </row>
        <row r="538">
          <cell r="H538">
            <v>211</v>
          </cell>
          <cell r="I538">
            <v>211</v>
          </cell>
          <cell r="J538">
            <v>211</v>
          </cell>
        </row>
        <row r="543">
          <cell r="H543">
            <v>963.9</v>
          </cell>
          <cell r="I543">
            <v>963.9</v>
          </cell>
          <cell r="J543">
            <v>892.7</v>
          </cell>
        </row>
        <row r="547">
          <cell r="H547">
            <v>700</v>
          </cell>
          <cell r="I547">
            <v>700</v>
          </cell>
          <cell r="J547">
            <v>700</v>
          </cell>
        </row>
        <row r="553">
          <cell r="H553">
            <v>137425.5</v>
          </cell>
          <cell r="I553">
            <v>137425.5</v>
          </cell>
          <cell r="J553">
            <v>137425.5</v>
          </cell>
        </row>
        <row r="555">
          <cell r="H555">
            <v>152</v>
          </cell>
          <cell r="I555">
            <v>152</v>
          </cell>
          <cell r="J555">
            <v>152</v>
          </cell>
        </row>
        <row r="557">
          <cell r="H557">
            <v>11866.2</v>
          </cell>
          <cell r="I557">
            <v>11866.2</v>
          </cell>
          <cell r="J557">
            <v>11613.2</v>
          </cell>
        </row>
        <row r="560">
          <cell r="H560">
            <v>12634.9</v>
          </cell>
          <cell r="I560">
            <v>12634.9</v>
          </cell>
          <cell r="J560">
            <v>11465.5</v>
          </cell>
        </row>
        <row r="565">
          <cell r="H565">
            <v>1184.8</v>
          </cell>
          <cell r="I565">
            <v>1184.8</v>
          </cell>
          <cell r="J565">
            <v>968.3</v>
          </cell>
        </row>
        <row r="569">
          <cell r="H569">
            <v>2742.4</v>
          </cell>
          <cell r="I569">
            <v>2742.4</v>
          </cell>
          <cell r="J569">
            <v>2742.4</v>
          </cell>
        </row>
        <row r="571">
          <cell r="H571">
            <v>1400</v>
          </cell>
          <cell r="I571">
            <v>1400</v>
          </cell>
          <cell r="J571">
            <v>1400</v>
          </cell>
        </row>
        <row r="577">
          <cell r="H577">
            <v>15539.6</v>
          </cell>
          <cell r="I577">
            <v>15539.6</v>
          </cell>
          <cell r="J577">
            <v>15539.6</v>
          </cell>
        </row>
        <row r="583">
          <cell r="H583">
            <v>475.3</v>
          </cell>
          <cell r="I583">
            <v>475.3</v>
          </cell>
          <cell r="J583">
            <v>446.3</v>
          </cell>
        </row>
        <row r="584">
          <cell r="H584">
            <v>1491.5</v>
          </cell>
          <cell r="I584">
            <v>1491.5</v>
          </cell>
          <cell r="J584">
            <v>1487.8</v>
          </cell>
        </row>
        <row r="585">
          <cell r="H585">
            <v>576</v>
          </cell>
          <cell r="I585">
            <v>576</v>
          </cell>
          <cell r="J585">
            <v>556.4</v>
          </cell>
        </row>
        <row r="587">
          <cell r="H587">
            <v>128</v>
          </cell>
          <cell r="I587">
            <v>128</v>
          </cell>
          <cell r="J587">
            <v>128</v>
          </cell>
        </row>
        <row r="589">
          <cell r="H589">
            <v>1.3</v>
          </cell>
          <cell r="I589">
            <v>1.3</v>
          </cell>
          <cell r="J589">
            <v>0</v>
          </cell>
        </row>
        <row r="590">
          <cell r="H590">
            <v>10692</v>
          </cell>
          <cell r="I590">
            <v>10692</v>
          </cell>
          <cell r="J590">
            <v>10659.5</v>
          </cell>
        </row>
        <row r="596">
          <cell r="H596">
            <v>171</v>
          </cell>
          <cell r="I596">
            <v>171</v>
          </cell>
          <cell r="J596">
            <v>171</v>
          </cell>
        </row>
        <row r="601">
          <cell r="H601">
            <v>8937.7000000000007</v>
          </cell>
          <cell r="I601">
            <v>8937.7000000000007</v>
          </cell>
          <cell r="J601">
            <v>8937.7000000000007</v>
          </cell>
        </row>
        <row r="603">
          <cell r="H603">
            <v>5897.1</v>
          </cell>
          <cell r="I603">
            <v>5897.1</v>
          </cell>
          <cell r="J603">
            <v>5717.6</v>
          </cell>
        </row>
        <row r="604">
          <cell r="H604">
            <v>320.39999999999998</v>
          </cell>
          <cell r="I604">
            <v>320.39999999999998</v>
          </cell>
          <cell r="J604">
            <v>320.39999999999998</v>
          </cell>
        </row>
        <row r="606">
          <cell r="H606">
            <v>846.3</v>
          </cell>
          <cell r="I606">
            <v>846.3</v>
          </cell>
          <cell r="J606">
            <v>798</v>
          </cell>
        </row>
        <row r="609">
          <cell r="H609">
            <v>10</v>
          </cell>
          <cell r="I609">
            <v>10</v>
          </cell>
          <cell r="J609">
            <v>10</v>
          </cell>
        </row>
        <row r="610">
          <cell r="H610">
            <v>69</v>
          </cell>
          <cell r="I610">
            <v>69</v>
          </cell>
          <cell r="J610">
            <v>69</v>
          </cell>
        </row>
        <row r="611">
          <cell r="H611">
            <v>850</v>
          </cell>
          <cell r="I611">
            <v>850</v>
          </cell>
          <cell r="J611">
            <v>811.9</v>
          </cell>
        </row>
        <row r="614">
          <cell r="H614">
            <v>194.6</v>
          </cell>
          <cell r="I614">
            <v>194.6</v>
          </cell>
          <cell r="J614">
            <v>169.6</v>
          </cell>
        </row>
        <row r="615">
          <cell r="H615">
            <v>232.4</v>
          </cell>
          <cell r="I615">
            <v>232.4</v>
          </cell>
          <cell r="J615">
            <v>159.69999999999999</v>
          </cell>
        </row>
        <row r="616">
          <cell r="H616">
            <v>795</v>
          </cell>
          <cell r="I616">
            <v>795</v>
          </cell>
          <cell r="J616">
            <v>795</v>
          </cell>
        </row>
        <row r="617">
          <cell r="H617">
            <v>638.5</v>
          </cell>
          <cell r="I617">
            <v>638.5</v>
          </cell>
          <cell r="J617">
            <v>636.9</v>
          </cell>
        </row>
        <row r="620">
          <cell r="H620">
            <v>342.8</v>
          </cell>
          <cell r="I620">
            <v>342.8</v>
          </cell>
          <cell r="J620">
            <v>317.3</v>
          </cell>
        </row>
        <row r="621">
          <cell r="H621">
            <v>225.3</v>
          </cell>
          <cell r="I621">
            <v>225.3</v>
          </cell>
          <cell r="J621">
            <v>174.5</v>
          </cell>
        </row>
        <row r="622">
          <cell r="H622">
            <v>495.6</v>
          </cell>
          <cell r="I622">
            <v>495.6</v>
          </cell>
          <cell r="J622">
            <v>481.2</v>
          </cell>
        </row>
        <row r="623">
          <cell r="H623">
            <v>1324.7</v>
          </cell>
          <cell r="I623">
            <v>1324.7</v>
          </cell>
          <cell r="J623">
            <v>1286.5999999999999</v>
          </cell>
        </row>
        <row r="626">
          <cell r="H626">
            <v>3296.2</v>
          </cell>
          <cell r="I626">
            <v>3296.2</v>
          </cell>
          <cell r="J626">
            <v>3289.3</v>
          </cell>
        </row>
        <row r="627">
          <cell r="H627">
            <v>200</v>
          </cell>
          <cell r="I627">
            <v>200</v>
          </cell>
          <cell r="J627">
            <v>200</v>
          </cell>
        </row>
        <row r="630">
          <cell r="H630">
            <v>6796.3</v>
          </cell>
          <cell r="I630">
            <v>6796.3</v>
          </cell>
          <cell r="J630">
            <v>6796.3</v>
          </cell>
        </row>
        <row r="632">
          <cell r="H632">
            <v>171</v>
          </cell>
          <cell r="I632">
            <v>171</v>
          </cell>
          <cell r="J632">
            <v>171</v>
          </cell>
        </row>
        <row r="635">
          <cell r="H635">
            <v>71184.5</v>
          </cell>
          <cell r="I635">
            <v>71184.5</v>
          </cell>
          <cell r="J635">
            <v>71182.3</v>
          </cell>
        </row>
        <row r="637">
          <cell r="H637">
            <v>1789</v>
          </cell>
          <cell r="I637">
            <v>1789</v>
          </cell>
          <cell r="J637">
            <v>1789</v>
          </cell>
        </row>
        <row r="641">
          <cell r="H641">
            <v>15171</v>
          </cell>
          <cell r="I641">
            <v>15171</v>
          </cell>
          <cell r="J641">
            <v>15165.2</v>
          </cell>
        </row>
        <row r="642">
          <cell r="H642">
            <v>1216.7</v>
          </cell>
          <cell r="I642">
            <v>1216.7</v>
          </cell>
          <cell r="J642">
            <v>1192.5999999999999</v>
          </cell>
        </row>
        <row r="643">
          <cell r="H643">
            <v>25.6</v>
          </cell>
          <cell r="I643">
            <v>25.6</v>
          </cell>
          <cell r="J643">
            <v>24.5</v>
          </cell>
        </row>
        <row r="646">
          <cell r="H646">
            <v>15465.4</v>
          </cell>
          <cell r="I646">
            <v>15465.4</v>
          </cell>
          <cell r="J646">
            <v>15390</v>
          </cell>
        </row>
        <row r="647">
          <cell r="H647">
            <v>1737.4</v>
          </cell>
          <cell r="I647">
            <v>1737.4</v>
          </cell>
          <cell r="J647">
            <v>1712.2</v>
          </cell>
        </row>
        <row r="648">
          <cell r="H648">
            <v>55.1</v>
          </cell>
          <cell r="I648">
            <v>55.1</v>
          </cell>
          <cell r="J648">
            <v>55.1</v>
          </cell>
        </row>
        <row r="649">
          <cell r="H649">
            <v>6.6</v>
          </cell>
          <cell r="I649">
            <v>6.6</v>
          </cell>
          <cell r="J649">
            <v>6.6</v>
          </cell>
        </row>
        <row r="651">
          <cell r="H651">
            <v>762.5</v>
          </cell>
          <cell r="I651">
            <v>762.5</v>
          </cell>
          <cell r="J651">
            <v>759.6</v>
          </cell>
        </row>
        <row r="655">
          <cell r="H655">
            <v>190</v>
          </cell>
          <cell r="I655">
            <v>190</v>
          </cell>
          <cell r="J655">
            <v>158</v>
          </cell>
        </row>
        <row r="658">
          <cell r="H658">
            <v>200</v>
          </cell>
          <cell r="I658">
            <v>200</v>
          </cell>
          <cell r="J658">
            <v>199</v>
          </cell>
        </row>
        <row r="659">
          <cell r="H659">
            <v>87.2</v>
          </cell>
          <cell r="I659">
            <v>87.2</v>
          </cell>
          <cell r="J659">
            <v>86.1</v>
          </cell>
        </row>
        <row r="662">
          <cell r="H662">
            <v>410</v>
          </cell>
          <cell r="I662">
            <v>410</v>
          </cell>
          <cell r="J662">
            <v>380</v>
          </cell>
        </row>
        <row r="665">
          <cell r="H665">
            <v>450</v>
          </cell>
          <cell r="I665">
            <v>450</v>
          </cell>
          <cell r="J665">
            <v>449</v>
          </cell>
        </row>
        <row r="667">
          <cell r="H667">
            <v>3272.7</v>
          </cell>
          <cell r="I667">
            <v>3272.7</v>
          </cell>
          <cell r="J667">
            <v>3262</v>
          </cell>
        </row>
        <row r="668">
          <cell r="H668">
            <v>430.9</v>
          </cell>
          <cell r="I668">
            <v>430.9</v>
          </cell>
          <cell r="J668">
            <v>430.5</v>
          </cell>
        </row>
        <row r="670">
          <cell r="H670">
            <v>5309</v>
          </cell>
          <cell r="I670">
            <v>5309</v>
          </cell>
          <cell r="J670">
            <v>5254.1</v>
          </cell>
        </row>
        <row r="672">
          <cell r="H672">
            <v>6309</v>
          </cell>
          <cell r="I672">
            <v>6309</v>
          </cell>
          <cell r="J672">
            <v>6191.2</v>
          </cell>
        </row>
        <row r="676">
          <cell r="H676">
            <v>70</v>
          </cell>
          <cell r="I676">
            <v>70</v>
          </cell>
          <cell r="J676">
            <v>69.900000000000006</v>
          </cell>
        </row>
        <row r="683">
          <cell r="H683">
            <v>39901.800000000003</v>
          </cell>
          <cell r="I683">
            <v>39901.800000000003</v>
          </cell>
          <cell r="J683">
            <v>39732.400000000001</v>
          </cell>
        </row>
        <row r="686">
          <cell r="H686">
            <v>2725.7</v>
          </cell>
          <cell r="I686">
            <v>2725.7</v>
          </cell>
          <cell r="J686">
            <v>2205.9</v>
          </cell>
        </row>
        <row r="688">
          <cell r="H688">
            <v>85376.7</v>
          </cell>
          <cell r="I688">
            <v>85376.7</v>
          </cell>
          <cell r="J688">
            <v>85363.1</v>
          </cell>
        </row>
        <row r="690">
          <cell r="H690">
            <v>130049.5</v>
          </cell>
          <cell r="I690">
            <v>130049.5</v>
          </cell>
          <cell r="J690">
            <v>130049</v>
          </cell>
        </row>
        <row r="692">
          <cell r="H692">
            <v>150</v>
          </cell>
          <cell r="I692">
            <v>150</v>
          </cell>
          <cell r="J692">
            <v>31.6</v>
          </cell>
        </row>
        <row r="694">
          <cell r="H694">
            <v>200</v>
          </cell>
          <cell r="I694">
            <v>200</v>
          </cell>
          <cell r="J694">
            <v>200</v>
          </cell>
        </row>
        <row r="700">
          <cell r="H700">
            <v>7404.3</v>
          </cell>
          <cell r="I700">
            <v>7404.3</v>
          </cell>
          <cell r="J700">
            <v>7404.3</v>
          </cell>
        </row>
        <row r="703">
          <cell r="H703">
            <v>350</v>
          </cell>
          <cell r="I703">
            <v>350</v>
          </cell>
          <cell r="J703">
            <v>350</v>
          </cell>
        </row>
        <row r="706">
          <cell r="H706">
            <v>569.6</v>
          </cell>
          <cell r="I706">
            <v>569.6</v>
          </cell>
          <cell r="J706">
            <v>569.6</v>
          </cell>
        </row>
        <row r="713">
          <cell r="H713">
            <v>77.3</v>
          </cell>
          <cell r="I713">
            <v>77.3</v>
          </cell>
          <cell r="J713">
            <v>77.3</v>
          </cell>
        </row>
        <row r="715">
          <cell r="H715">
            <v>33903.199999999997</v>
          </cell>
          <cell r="I715">
            <v>33903.199999999997</v>
          </cell>
          <cell r="J715">
            <v>33903.199999999997</v>
          </cell>
        </row>
        <row r="717">
          <cell r="H717">
            <v>4.0999999999999996</v>
          </cell>
          <cell r="I717">
            <v>4.0999999999999996</v>
          </cell>
          <cell r="J717">
            <v>4.0999999999999996</v>
          </cell>
        </row>
        <row r="719">
          <cell r="H719">
            <v>1784.4</v>
          </cell>
          <cell r="I719">
            <v>1784.4</v>
          </cell>
          <cell r="J719">
            <v>1784.4</v>
          </cell>
        </row>
        <row r="722">
          <cell r="H722">
            <v>11300</v>
          </cell>
          <cell r="I722">
            <v>11300</v>
          </cell>
          <cell r="J722">
            <v>10836.1</v>
          </cell>
        </row>
        <row r="724">
          <cell r="H724">
            <v>9400</v>
          </cell>
          <cell r="I724">
            <v>9400</v>
          </cell>
          <cell r="J724">
            <v>9400</v>
          </cell>
        </row>
        <row r="726">
          <cell r="H726">
            <v>1780.4</v>
          </cell>
          <cell r="I726">
            <v>1780.4</v>
          </cell>
          <cell r="J726">
            <v>1780.4</v>
          </cell>
        </row>
        <row r="728">
          <cell r="H728">
            <v>1702.4</v>
          </cell>
          <cell r="I728">
            <v>1702.4</v>
          </cell>
          <cell r="J728">
            <v>1702.4</v>
          </cell>
        </row>
        <row r="731">
          <cell r="H731">
            <v>5000</v>
          </cell>
          <cell r="I731">
            <v>5000</v>
          </cell>
          <cell r="J731">
            <v>5000</v>
          </cell>
        </row>
        <row r="734">
          <cell r="H734">
            <v>85603.9</v>
          </cell>
          <cell r="I734">
            <v>85603.9</v>
          </cell>
          <cell r="J734">
            <v>85603.9</v>
          </cell>
        </row>
        <row r="736">
          <cell r="H736">
            <v>4506.8</v>
          </cell>
          <cell r="I736">
            <v>4506.8</v>
          </cell>
          <cell r="J736">
            <v>4506.8</v>
          </cell>
        </row>
        <row r="738">
          <cell r="H738">
            <v>189</v>
          </cell>
          <cell r="I738">
            <v>189</v>
          </cell>
          <cell r="J738">
            <v>189</v>
          </cell>
        </row>
        <row r="739">
          <cell r="H739">
            <v>511</v>
          </cell>
          <cell r="I739">
            <v>511</v>
          </cell>
          <cell r="J739">
            <v>511</v>
          </cell>
        </row>
        <row r="741">
          <cell r="H741">
            <v>100</v>
          </cell>
          <cell r="I741">
            <v>100</v>
          </cell>
          <cell r="J741">
            <v>100</v>
          </cell>
        </row>
        <row r="743">
          <cell r="H743">
            <v>1240.7</v>
          </cell>
          <cell r="I743">
            <v>1240.7</v>
          </cell>
          <cell r="J743">
            <v>1240.7</v>
          </cell>
        </row>
        <row r="744">
          <cell r="H744">
            <v>1360</v>
          </cell>
          <cell r="I744">
            <v>1360</v>
          </cell>
          <cell r="J744">
            <v>1360</v>
          </cell>
        </row>
        <row r="748">
          <cell r="H748">
            <v>18920.7</v>
          </cell>
          <cell r="I748">
            <v>18920.7</v>
          </cell>
          <cell r="J748">
            <v>18920.7</v>
          </cell>
        </row>
        <row r="750">
          <cell r="H750">
            <v>73200</v>
          </cell>
          <cell r="I750">
            <v>73200</v>
          </cell>
          <cell r="J750">
            <v>73200</v>
          </cell>
        </row>
        <row r="752">
          <cell r="H752">
            <v>5550.3</v>
          </cell>
          <cell r="I752">
            <v>5550.3</v>
          </cell>
          <cell r="J752">
            <v>5550.3</v>
          </cell>
        </row>
        <row r="754">
          <cell r="H754">
            <v>4575</v>
          </cell>
          <cell r="I754">
            <v>4575</v>
          </cell>
          <cell r="J754">
            <v>4575</v>
          </cell>
        </row>
        <row r="758">
          <cell r="H758">
            <v>6400</v>
          </cell>
          <cell r="I758">
            <v>6400</v>
          </cell>
          <cell r="J758">
            <v>6400</v>
          </cell>
        </row>
        <row r="760">
          <cell r="H760">
            <v>6500</v>
          </cell>
          <cell r="I760">
            <v>6500</v>
          </cell>
          <cell r="J760">
            <v>6500</v>
          </cell>
        </row>
        <row r="764">
          <cell r="H764">
            <v>18943.2</v>
          </cell>
          <cell r="I764">
            <v>18943.2</v>
          </cell>
          <cell r="J764">
            <v>18943.2</v>
          </cell>
        </row>
        <row r="766">
          <cell r="H766">
            <v>5729.1</v>
          </cell>
          <cell r="I766">
            <v>5729.1</v>
          </cell>
          <cell r="J766">
            <v>5729.1</v>
          </cell>
        </row>
        <row r="769">
          <cell r="H769">
            <v>45879</v>
          </cell>
          <cell r="I769">
            <v>45879</v>
          </cell>
          <cell r="J769">
            <v>45879</v>
          </cell>
        </row>
        <row r="771">
          <cell r="H771">
            <v>5917</v>
          </cell>
          <cell r="I771">
            <v>5917</v>
          </cell>
          <cell r="J771">
            <v>5917</v>
          </cell>
        </row>
        <row r="774">
          <cell r="H774">
            <v>35533</v>
          </cell>
          <cell r="I774">
            <v>35533</v>
          </cell>
          <cell r="J774">
            <v>35533</v>
          </cell>
        </row>
        <row r="776">
          <cell r="H776">
            <v>9523</v>
          </cell>
          <cell r="I776">
            <v>9523</v>
          </cell>
          <cell r="J776">
            <v>9523</v>
          </cell>
        </row>
        <row r="780">
          <cell r="H780">
            <v>14734</v>
          </cell>
          <cell r="I780">
            <v>14734</v>
          </cell>
          <cell r="J780">
            <v>14734</v>
          </cell>
        </row>
        <row r="782">
          <cell r="H782">
            <v>6252</v>
          </cell>
          <cell r="I782">
            <v>6252</v>
          </cell>
          <cell r="J782">
            <v>6252</v>
          </cell>
        </row>
        <row r="784">
          <cell r="H784">
            <v>1000</v>
          </cell>
          <cell r="I784">
            <v>1000</v>
          </cell>
          <cell r="J784">
            <v>1000</v>
          </cell>
        </row>
        <row r="788">
          <cell r="H788">
            <v>19393.8</v>
          </cell>
          <cell r="I788">
            <v>19393.8</v>
          </cell>
          <cell r="J788">
            <v>19346.599999999999</v>
          </cell>
        </row>
        <row r="789">
          <cell r="H789">
            <v>1721</v>
          </cell>
          <cell r="I789">
            <v>1721</v>
          </cell>
          <cell r="J789">
            <v>1717.6</v>
          </cell>
        </row>
        <row r="790">
          <cell r="H790">
            <v>35</v>
          </cell>
          <cell r="I790">
            <v>35</v>
          </cell>
          <cell r="J790">
            <v>31.6</v>
          </cell>
        </row>
        <row r="793">
          <cell r="H793">
            <v>1945</v>
          </cell>
          <cell r="I793">
            <v>1945</v>
          </cell>
          <cell r="J793">
            <v>1945</v>
          </cell>
        </row>
        <row r="797">
          <cell r="H797">
            <v>323</v>
          </cell>
          <cell r="I797">
            <v>323</v>
          </cell>
          <cell r="J797">
            <v>323</v>
          </cell>
        </row>
        <row r="799">
          <cell r="H799">
            <v>17</v>
          </cell>
          <cell r="I799">
            <v>17</v>
          </cell>
          <cell r="J799">
            <v>17</v>
          </cell>
        </row>
        <row r="803">
          <cell r="H803">
            <v>13589.2</v>
          </cell>
          <cell r="I803">
            <v>13589.2</v>
          </cell>
          <cell r="J803">
            <v>13589.2</v>
          </cell>
        </row>
        <row r="805">
          <cell r="H805">
            <v>738.9</v>
          </cell>
          <cell r="I805">
            <v>738.9</v>
          </cell>
          <cell r="J805">
            <v>738.9</v>
          </cell>
        </row>
        <row r="808">
          <cell r="H808">
            <v>9709.1</v>
          </cell>
          <cell r="I808">
            <v>9709.1</v>
          </cell>
          <cell r="J808">
            <v>9709.1</v>
          </cell>
        </row>
        <row r="810">
          <cell r="H810">
            <v>2732.9</v>
          </cell>
          <cell r="I810">
            <v>2732.9</v>
          </cell>
          <cell r="J810">
            <v>2732.9</v>
          </cell>
        </row>
        <row r="814">
          <cell r="H814">
            <v>8358.2000000000007</v>
          </cell>
          <cell r="I814">
            <v>8358.2000000000007</v>
          </cell>
          <cell r="J814">
            <v>8358.2000000000007</v>
          </cell>
        </row>
        <row r="816">
          <cell r="H816">
            <v>440</v>
          </cell>
          <cell r="I816">
            <v>440</v>
          </cell>
          <cell r="J816">
            <v>440</v>
          </cell>
        </row>
        <row r="819">
          <cell r="H819">
            <v>4250.1000000000004</v>
          </cell>
          <cell r="I819">
            <v>4250.1000000000004</v>
          </cell>
          <cell r="J819">
            <v>4250.1000000000004</v>
          </cell>
        </row>
        <row r="821">
          <cell r="H821">
            <v>223.7</v>
          </cell>
          <cell r="I821">
            <v>223.7</v>
          </cell>
          <cell r="J821">
            <v>223.7</v>
          </cell>
        </row>
        <row r="825">
          <cell r="H825">
            <v>16869.5</v>
          </cell>
          <cell r="I825">
            <v>16869.5</v>
          </cell>
          <cell r="J825">
            <v>16869.5</v>
          </cell>
        </row>
        <row r="827">
          <cell r="H827">
            <v>4020.5</v>
          </cell>
          <cell r="I827">
            <v>4020.5</v>
          </cell>
          <cell r="J827">
            <v>4020.5</v>
          </cell>
        </row>
        <row r="831">
          <cell r="H831">
            <v>878.3</v>
          </cell>
          <cell r="I831">
            <v>878.3</v>
          </cell>
          <cell r="J831">
            <v>878.3</v>
          </cell>
        </row>
        <row r="838">
          <cell r="H838">
            <v>59591.6</v>
          </cell>
          <cell r="I838">
            <v>59591.6</v>
          </cell>
          <cell r="J838">
            <v>59591.6</v>
          </cell>
        </row>
        <row r="840">
          <cell r="H840">
            <v>25607.1</v>
          </cell>
          <cell r="I840">
            <v>25607.1</v>
          </cell>
          <cell r="J840">
            <v>25607.1</v>
          </cell>
        </row>
        <row r="846">
          <cell r="H846">
            <v>1119</v>
          </cell>
          <cell r="I846">
            <v>1119</v>
          </cell>
          <cell r="J846">
            <v>1119</v>
          </cell>
        </row>
        <row r="853">
          <cell r="H853">
            <v>6580</v>
          </cell>
          <cell r="I853">
            <v>6580</v>
          </cell>
          <cell r="J853">
            <v>6580</v>
          </cell>
        </row>
        <row r="855">
          <cell r="H855">
            <v>6312.6</v>
          </cell>
          <cell r="I855">
            <v>6312.6</v>
          </cell>
          <cell r="J855">
            <v>6312.6</v>
          </cell>
        </row>
        <row r="862">
          <cell r="H862">
            <v>9637.2000000000007</v>
          </cell>
          <cell r="I862">
            <v>9637.2000000000007</v>
          </cell>
          <cell r="J862">
            <v>9637.2000000000007</v>
          </cell>
        </row>
        <row r="864">
          <cell r="H864">
            <v>4130.2</v>
          </cell>
          <cell r="I864">
            <v>4130.2</v>
          </cell>
          <cell r="J864">
            <v>4130.2</v>
          </cell>
        </row>
        <row r="871">
          <cell r="H871">
            <v>7970</v>
          </cell>
          <cell r="I871">
            <v>7970</v>
          </cell>
          <cell r="J871">
            <v>7969.6</v>
          </cell>
        </row>
        <row r="875">
          <cell r="H875">
            <v>26362</v>
          </cell>
          <cell r="I875">
            <v>26362</v>
          </cell>
          <cell r="J875">
            <v>26142</v>
          </cell>
        </row>
        <row r="876">
          <cell r="H876">
            <v>2891.7</v>
          </cell>
          <cell r="I876">
            <v>2891.7</v>
          </cell>
          <cell r="J876">
            <v>2456.1</v>
          </cell>
        </row>
        <row r="877">
          <cell r="H877">
            <v>100</v>
          </cell>
          <cell r="I877">
            <v>100</v>
          </cell>
          <cell r="J877">
            <v>57.2</v>
          </cell>
        </row>
        <row r="881">
          <cell r="H881">
            <v>10</v>
          </cell>
          <cell r="I881">
            <v>10</v>
          </cell>
          <cell r="J881">
            <v>0</v>
          </cell>
        </row>
        <row r="885">
          <cell r="H885">
            <v>7412.4</v>
          </cell>
          <cell r="I885">
            <v>2075.3000000000002</v>
          </cell>
          <cell r="J885">
            <v>0</v>
          </cell>
        </row>
        <row r="891">
          <cell r="H891">
            <v>5749.1</v>
          </cell>
          <cell r="I891">
            <v>5749.1</v>
          </cell>
          <cell r="J891">
            <v>5722.3</v>
          </cell>
        </row>
        <row r="892">
          <cell r="H892">
            <v>822.9</v>
          </cell>
          <cell r="I892">
            <v>822.9</v>
          </cell>
          <cell r="J892">
            <v>812.6</v>
          </cell>
        </row>
        <row r="893">
          <cell r="H893">
            <v>5.5</v>
          </cell>
          <cell r="I893">
            <v>5.5</v>
          </cell>
          <cell r="J893">
            <v>3.3</v>
          </cell>
        </row>
        <row r="897">
          <cell r="H897">
            <v>945.4</v>
          </cell>
          <cell r="I897">
            <v>945.4</v>
          </cell>
          <cell r="J897">
            <v>379.4</v>
          </cell>
        </row>
        <row r="899">
          <cell r="H899">
            <v>203.1</v>
          </cell>
          <cell r="I899">
            <v>203.1</v>
          </cell>
          <cell r="J899">
            <v>203.1</v>
          </cell>
        </row>
        <row r="904">
          <cell r="H904">
            <v>54869.5</v>
          </cell>
          <cell r="I904">
            <v>54869.5</v>
          </cell>
          <cell r="J904">
            <v>54869.5</v>
          </cell>
        </row>
        <row r="910">
          <cell r="H910">
            <v>112400</v>
          </cell>
          <cell r="I910">
            <v>112400</v>
          </cell>
          <cell r="J910">
            <v>112313.5</v>
          </cell>
        </row>
        <row r="917">
          <cell r="H917">
            <v>643319</v>
          </cell>
          <cell r="I917">
            <v>643319</v>
          </cell>
          <cell r="J917">
            <v>643319</v>
          </cell>
        </row>
        <row r="919">
          <cell r="H919">
            <v>12611.2</v>
          </cell>
          <cell r="I919">
            <v>12611.2</v>
          </cell>
          <cell r="J919">
            <v>12611.2</v>
          </cell>
        </row>
        <row r="925">
          <cell r="H925">
            <v>311598.5</v>
          </cell>
          <cell r="I925">
            <v>311598.5</v>
          </cell>
          <cell r="J925">
            <v>311598.5</v>
          </cell>
        </row>
        <row r="928">
          <cell r="H928">
            <v>5000</v>
          </cell>
          <cell r="I928">
            <v>5000</v>
          </cell>
          <cell r="J928">
            <v>5000</v>
          </cell>
        </row>
        <row r="934">
          <cell r="H934">
            <v>19403.3</v>
          </cell>
          <cell r="I934">
            <v>19403.3</v>
          </cell>
          <cell r="J934">
            <v>19403.3</v>
          </cell>
        </row>
        <row r="937">
          <cell r="H937">
            <v>24003.1</v>
          </cell>
          <cell r="I937">
            <v>24287.1</v>
          </cell>
          <cell r="J937">
            <v>24287.1</v>
          </cell>
        </row>
        <row r="945">
          <cell r="H945">
            <v>11946.4</v>
          </cell>
          <cell r="I945">
            <v>11946.4</v>
          </cell>
          <cell r="J945">
            <v>11298.4</v>
          </cell>
        </row>
        <row r="946">
          <cell r="H946">
            <v>16.7</v>
          </cell>
          <cell r="I946">
            <v>16.7</v>
          </cell>
          <cell r="J946">
            <v>16.600000000000001</v>
          </cell>
        </row>
        <row r="950">
          <cell r="H950">
            <v>689.4</v>
          </cell>
          <cell r="I950">
            <v>689.4</v>
          </cell>
          <cell r="J950">
            <v>689.3</v>
          </cell>
        </row>
        <row r="956">
          <cell r="H956">
            <v>64043.199999999997</v>
          </cell>
          <cell r="I956">
            <v>64043.199999999997</v>
          </cell>
          <cell r="J956">
            <v>64043.1</v>
          </cell>
        </row>
        <row r="957">
          <cell r="H957">
            <v>220.6</v>
          </cell>
          <cell r="I957">
            <v>220.6</v>
          </cell>
          <cell r="J957">
            <v>201.7</v>
          </cell>
        </row>
        <row r="959">
          <cell r="H959">
            <v>32789.9</v>
          </cell>
          <cell r="I959">
            <v>32789.9</v>
          </cell>
          <cell r="J959">
            <v>32789.599999999999</v>
          </cell>
        </row>
        <row r="966">
          <cell r="H966">
            <v>686.7</v>
          </cell>
          <cell r="I966">
            <v>686.7</v>
          </cell>
          <cell r="J966">
            <v>662.3</v>
          </cell>
        </row>
        <row r="967">
          <cell r="H967">
            <v>92846.2</v>
          </cell>
          <cell r="I967">
            <v>92846.2</v>
          </cell>
          <cell r="J967">
            <v>92349.9</v>
          </cell>
        </row>
        <row r="973">
          <cell r="H973">
            <v>1277.0999999999999</v>
          </cell>
          <cell r="I973">
            <v>1277.0999999999999</v>
          </cell>
          <cell r="J973">
            <v>1171.2</v>
          </cell>
        </row>
        <row r="975">
          <cell r="H975">
            <v>300</v>
          </cell>
          <cell r="I975">
            <v>300</v>
          </cell>
          <cell r="J975">
            <v>275.10000000000002</v>
          </cell>
        </row>
        <row r="978">
          <cell r="H978">
            <v>362800.2</v>
          </cell>
          <cell r="I978">
            <v>362800.2</v>
          </cell>
          <cell r="J978">
            <v>362800.2</v>
          </cell>
        </row>
        <row r="981">
          <cell r="H981">
            <v>9603.2000000000007</v>
          </cell>
          <cell r="I981">
            <v>9603.2000000000007</v>
          </cell>
          <cell r="J981">
            <v>9557.7999999999993</v>
          </cell>
        </row>
        <row r="982">
          <cell r="H982">
            <v>4534.7</v>
          </cell>
          <cell r="I982">
            <v>4534.7</v>
          </cell>
          <cell r="J982">
            <v>4168.6000000000004</v>
          </cell>
        </row>
        <row r="983">
          <cell r="H983">
            <v>507.7</v>
          </cell>
          <cell r="I983">
            <v>507.7</v>
          </cell>
          <cell r="J983">
            <v>502.8</v>
          </cell>
        </row>
        <row r="985">
          <cell r="H985">
            <v>52416</v>
          </cell>
          <cell r="I985">
            <v>52416</v>
          </cell>
          <cell r="J985">
            <v>52416</v>
          </cell>
        </row>
        <row r="987">
          <cell r="H987">
            <v>50</v>
          </cell>
          <cell r="I987">
            <v>50</v>
          </cell>
          <cell r="J987">
            <v>50</v>
          </cell>
        </row>
        <row r="991">
          <cell r="H991">
            <v>155</v>
          </cell>
          <cell r="I991">
            <v>155</v>
          </cell>
          <cell r="J991">
            <v>77.3</v>
          </cell>
        </row>
        <row r="992">
          <cell r="H992">
            <v>6842.2</v>
          </cell>
          <cell r="I992">
            <v>6842.2</v>
          </cell>
          <cell r="J992">
            <v>5956.6</v>
          </cell>
        </row>
        <row r="995">
          <cell r="H995">
            <v>166</v>
          </cell>
          <cell r="I995">
            <v>166</v>
          </cell>
          <cell r="J995">
            <v>54.2</v>
          </cell>
        </row>
        <row r="999">
          <cell r="H999">
            <v>770</v>
          </cell>
          <cell r="I999">
            <v>770</v>
          </cell>
          <cell r="J999">
            <v>770</v>
          </cell>
        </row>
        <row r="1001">
          <cell r="H1001">
            <v>330</v>
          </cell>
          <cell r="I1001">
            <v>330</v>
          </cell>
          <cell r="J1001">
            <v>330</v>
          </cell>
        </row>
        <row r="1007">
          <cell r="H1007">
            <v>47.5</v>
          </cell>
          <cell r="I1007">
            <v>47.5</v>
          </cell>
          <cell r="J1007">
            <v>0</v>
          </cell>
        </row>
        <row r="1011">
          <cell r="H1011">
            <v>380</v>
          </cell>
          <cell r="I1011">
            <v>380</v>
          </cell>
          <cell r="J1011">
            <v>380</v>
          </cell>
        </row>
        <row r="1014">
          <cell r="H1014">
            <v>135.4</v>
          </cell>
          <cell r="I1014">
            <v>135.4</v>
          </cell>
          <cell r="J1014">
            <v>135.30000000000001</v>
          </cell>
        </row>
        <row r="1018">
          <cell r="H1018">
            <v>260.2</v>
          </cell>
          <cell r="I1018">
            <v>260.2</v>
          </cell>
          <cell r="J1018">
            <v>224.6</v>
          </cell>
        </row>
        <row r="1019">
          <cell r="H1019">
            <v>32623</v>
          </cell>
          <cell r="I1019">
            <v>32623</v>
          </cell>
          <cell r="J1019">
            <v>32300.2</v>
          </cell>
        </row>
        <row r="1022">
          <cell r="H1022">
            <v>4368.3</v>
          </cell>
          <cell r="I1022">
            <v>4368.3</v>
          </cell>
          <cell r="J1022">
            <v>4183.2</v>
          </cell>
        </row>
        <row r="1023">
          <cell r="H1023">
            <v>369332.1</v>
          </cell>
          <cell r="I1023">
            <v>369332.1</v>
          </cell>
          <cell r="J1023">
            <v>368666</v>
          </cell>
        </row>
        <row r="1025">
          <cell r="H1025">
            <v>449.2</v>
          </cell>
          <cell r="I1025">
            <v>449.2</v>
          </cell>
          <cell r="J1025">
            <v>402.7</v>
          </cell>
        </row>
        <row r="1026">
          <cell r="H1026">
            <v>29587.3</v>
          </cell>
          <cell r="I1026">
            <v>29587.3</v>
          </cell>
          <cell r="J1026">
            <v>28788</v>
          </cell>
        </row>
        <row r="1028">
          <cell r="H1028">
            <v>215.6</v>
          </cell>
          <cell r="I1028">
            <v>215.6</v>
          </cell>
          <cell r="J1028">
            <v>203.3</v>
          </cell>
        </row>
        <row r="1029">
          <cell r="H1029">
            <v>17227</v>
          </cell>
          <cell r="I1029">
            <v>17227</v>
          </cell>
          <cell r="J1029">
            <v>17090.7</v>
          </cell>
        </row>
        <row r="1031">
          <cell r="H1031">
            <v>1270</v>
          </cell>
          <cell r="I1031">
            <v>1270</v>
          </cell>
          <cell r="J1031">
            <v>1270</v>
          </cell>
        </row>
        <row r="1033">
          <cell r="H1033">
            <v>3624</v>
          </cell>
          <cell r="I1033">
            <v>3624</v>
          </cell>
          <cell r="J1033">
            <v>3170.2</v>
          </cell>
        </row>
        <row r="1036">
          <cell r="H1036">
            <v>25.6</v>
          </cell>
          <cell r="I1036">
            <v>25.6</v>
          </cell>
          <cell r="J1036">
            <v>23.2</v>
          </cell>
        </row>
        <row r="1037">
          <cell r="H1037">
            <v>1924.4</v>
          </cell>
          <cell r="I1037">
            <v>1924.4</v>
          </cell>
          <cell r="J1037">
            <v>1855.2</v>
          </cell>
        </row>
        <row r="1040">
          <cell r="H1040">
            <v>48.9</v>
          </cell>
          <cell r="I1040">
            <v>48.9</v>
          </cell>
          <cell r="J1040">
            <v>43.2</v>
          </cell>
        </row>
        <row r="1041">
          <cell r="H1041">
            <v>3496.1</v>
          </cell>
          <cell r="I1041">
            <v>3496.1</v>
          </cell>
          <cell r="J1041">
            <v>3168.1</v>
          </cell>
        </row>
        <row r="1044">
          <cell r="H1044">
            <v>24</v>
          </cell>
          <cell r="I1044">
            <v>24</v>
          </cell>
          <cell r="J1044">
            <v>21.8</v>
          </cell>
        </row>
        <row r="1045">
          <cell r="H1045">
            <v>2096</v>
          </cell>
          <cell r="I1045">
            <v>2096</v>
          </cell>
          <cell r="J1045">
            <v>1990.8</v>
          </cell>
        </row>
        <row r="1048">
          <cell r="H1048">
            <v>40.700000000000003</v>
          </cell>
          <cell r="I1048">
            <v>40.700000000000003</v>
          </cell>
          <cell r="J1048">
            <v>37</v>
          </cell>
        </row>
        <row r="1049">
          <cell r="H1049">
            <v>11534.3</v>
          </cell>
          <cell r="I1049">
            <v>11534.3</v>
          </cell>
          <cell r="J1049">
            <v>11520.9</v>
          </cell>
        </row>
        <row r="1052">
          <cell r="H1052">
            <v>161.80000000000001</v>
          </cell>
          <cell r="I1052">
            <v>161.80000000000001</v>
          </cell>
          <cell r="J1052">
            <v>141</v>
          </cell>
        </row>
        <row r="1053">
          <cell r="H1053">
            <v>17782.400000000001</v>
          </cell>
          <cell r="I1053">
            <v>17782.400000000001</v>
          </cell>
          <cell r="J1053">
            <v>16087.6</v>
          </cell>
        </row>
        <row r="1055">
          <cell r="H1055">
            <v>61547.6</v>
          </cell>
          <cell r="I1055">
            <v>61547.6</v>
          </cell>
          <cell r="J1055">
            <v>60443.7</v>
          </cell>
        </row>
        <row r="1058">
          <cell r="H1058">
            <v>10</v>
          </cell>
          <cell r="I1058">
            <v>10</v>
          </cell>
          <cell r="J1058">
            <v>2.2999999999999998</v>
          </cell>
        </row>
        <row r="1061">
          <cell r="H1061">
            <v>0.5</v>
          </cell>
          <cell r="I1061">
            <v>0.5</v>
          </cell>
          <cell r="J1061">
            <v>0.4</v>
          </cell>
        </row>
        <row r="1062">
          <cell r="H1062">
            <v>97.1</v>
          </cell>
          <cell r="I1062">
            <v>97.1</v>
          </cell>
          <cell r="J1062">
            <v>80.8</v>
          </cell>
        </row>
        <row r="1065">
          <cell r="H1065">
            <v>34677.199999999997</v>
          </cell>
          <cell r="I1065">
            <v>34677.199999999997</v>
          </cell>
          <cell r="J1065">
            <v>34455.199999999997</v>
          </cell>
        </row>
        <row r="1067">
          <cell r="H1067">
            <v>5131.2</v>
          </cell>
          <cell r="I1067">
            <v>5131.2</v>
          </cell>
          <cell r="J1067">
            <v>4987.1000000000004</v>
          </cell>
        </row>
        <row r="1069">
          <cell r="H1069">
            <v>59.8</v>
          </cell>
          <cell r="I1069">
            <v>59.8</v>
          </cell>
          <cell r="J1069">
            <v>54.2</v>
          </cell>
        </row>
        <row r="1070">
          <cell r="H1070">
            <v>9016.9</v>
          </cell>
          <cell r="I1070">
            <v>9016.9</v>
          </cell>
          <cell r="J1070">
            <v>8860.2000000000007</v>
          </cell>
        </row>
        <row r="1072">
          <cell r="H1072">
            <v>279.39999999999998</v>
          </cell>
          <cell r="I1072">
            <v>279.39999999999998</v>
          </cell>
          <cell r="J1072">
            <v>275.3</v>
          </cell>
        </row>
        <row r="1073">
          <cell r="H1073">
            <v>24311.1</v>
          </cell>
          <cell r="I1073">
            <v>24311.1</v>
          </cell>
          <cell r="J1073">
            <v>24137.4</v>
          </cell>
        </row>
        <row r="1075">
          <cell r="H1075">
            <v>14.1</v>
          </cell>
          <cell r="I1075">
            <v>14.1</v>
          </cell>
          <cell r="J1075">
            <v>14</v>
          </cell>
        </row>
        <row r="1077">
          <cell r="H1077">
            <v>3066.4</v>
          </cell>
          <cell r="I1077">
            <v>3066.4</v>
          </cell>
          <cell r="J1077">
            <v>3012.5</v>
          </cell>
        </row>
        <row r="1078">
          <cell r="H1078">
            <v>294459.90000000002</v>
          </cell>
          <cell r="I1078">
            <v>294459.90000000002</v>
          </cell>
          <cell r="J1078">
            <v>279403.7</v>
          </cell>
        </row>
        <row r="1080">
          <cell r="H1080">
            <v>0.6</v>
          </cell>
          <cell r="I1080">
            <v>0.6</v>
          </cell>
          <cell r="J1080">
            <v>0.6</v>
          </cell>
        </row>
        <row r="1081">
          <cell r="H1081">
            <v>39.6</v>
          </cell>
          <cell r="I1081">
            <v>39.6</v>
          </cell>
          <cell r="J1081">
            <v>39.5</v>
          </cell>
        </row>
        <row r="1083">
          <cell r="H1083">
            <v>143.19999999999999</v>
          </cell>
          <cell r="I1083">
            <v>143.19999999999999</v>
          </cell>
          <cell r="J1083">
            <v>11.6</v>
          </cell>
        </row>
        <row r="1084">
          <cell r="H1084">
            <v>7136.7</v>
          </cell>
          <cell r="I1084">
            <v>7136.7</v>
          </cell>
          <cell r="J1084">
            <v>1145</v>
          </cell>
        </row>
        <row r="1086">
          <cell r="H1086">
            <v>5.6</v>
          </cell>
          <cell r="I1086">
            <v>5.6</v>
          </cell>
          <cell r="J1086">
            <v>3.7</v>
          </cell>
        </row>
        <row r="1087">
          <cell r="H1087">
            <v>634.4</v>
          </cell>
          <cell r="I1087">
            <v>634.4</v>
          </cell>
          <cell r="J1087">
            <v>537</v>
          </cell>
        </row>
        <row r="1089">
          <cell r="H1089">
            <v>15</v>
          </cell>
          <cell r="I1089">
            <v>15</v>
          </cell>
          <cell r="J1089">
            <v>7</v>
          </cell>
        </row>
        <row r="1090">
          <cell r="H1090">
            <v>990</v>
          </cell>
          <cell r="I1090">
            <v>990</v>
          </cell>
          <cell r="J1090">
            <v>970.5</v>
          </cell>
        </row>
        <row r="1093">
          <cell r="H1093">
            <v>327.7</v>
          </cell>
          <cell r="I1093">
            <v>327.7</v>
          </cell>
          <cell r="J1093">
            <v>243</v>
          </cell>
        </row>
        <row r="1094">
          <cell r="H1094">
            <v>242.3</v>
          </cell>
          <cell r="I1094">
            <v>242.3</v>
          </cell>
          <cell r="J1094">
            <v>237.4</v>
          </cell>
        </row>
        <row r="1098">
          <cell r="H1098">
            <v>906</v>
          </cell>
          <cell r="I1098">
            <v>906</v>
          </cell>
          <cell r="J1098">
            <v>905.8</v>
          </cell>
        </row>
        <row r="1101">
          <cell r="H1101">
            <v>740</v>
          </cell>
          <cell r="I1101">
            <v>740</v>
          </cell>
          <cell r="J1101">
            <v>730</v>
          </cell>
        </row>
        <row r="1107">
          <cell r="H1107">
            <v>151.5</v>
          </cell>
          <cell r="I1107">
            <v>151.5</v>
          </cell>
          <cell r="J1107">
            <v>142.5</v>
          </cell>
        </row>
        <row r="1108">
          <cell r="H1108">
            <v>60200.2</v>
          </cell>
          <cell r="I1108">
            <v>60200.2</v>
          </cell>
          <cell r="J1108">
            <v>59072.5</v>
          </cell>
        </row>
        <row r="1111">
          <cell r="H1111">
            <v>569.29999999999995</v>
          </cell>
          <cell r="I1111">
            <v>570</v>
          </cell>
          <cell r="J1111">
            <v>522</v>
          </cell>
        </row>
        <row r="1112">
          <cell r="H1112">
            <v>77448.399999999994</v>
          </cell>
          <cell r="I1112">
            <v>77447.7</v>
          </cell>
          <cell r="J1112">
            <v>77291.899999999994</v>
          </cell>
        </row>
        <row r="1114">
          <cell r="H1114">
            <v>456.2</v>
          </cell>
          <cell r="I1114">
            <v>456.2</v>
          </cell>
          <cell r="J1114">
            <v>456.2</v>
          </cell>
        </row>
        <row r="1115">
          <cell r="H1115">
            <v>344.9</v>
          </cell>
          <cell r="I1115">
            <v>344.9</v>
          </cell>
          <cell r="J1115">
            <v>344.8</v>
          </cell>
        </row>
        <row r="1117">
          <cell r="H1117">
            <v>279.89999999999998</v>
          </cell>
          <cell r="I1117">
            <v>279.89999999999998</v>
          </cell>
          <cell r="J1117">
            <v>280</v>
          </cell>
        </row>
        <row r="1120">
          <cell r="H1120">
            <v>2.9</v>
          </cell>
          <cell r="I1120">
            <v>2.9</v>
          </cell>
          <cell r="J1120">
            <v>2.8</v>
          </cell>
        </row>
        <row r="1121">
          <cell r="H1121">
            <v>1402.2</v>
          </cell>
          <cell r="I1121">
            <v>1402.2</v>
          </cell>
          <cell r="J1121">
            <v>1203.3</v>
          </cell>
        </row>
        <row r="1123">
          <cell r="H1123">
            <v>727.6</v>
          </cell>
          <cell r="I1123">
            <v>727.6</v>
          </cell>
          <cell r="J1123">
            <v>523</v>
          </cell>
        </row>
        <row r="1124">
          <cell r="H1124">
            <v>259784.7</v>
          </cell>
          <cell r="I1124">
            <v>259784.7</v>
          </cell>
          <cell r="J1124">
            <v>255763</v>
          </cell>
        </row>
        <row r="1126">
          <cell r="H1126">
            <v>11.8</v>
          </cell>
          <cell r="I1126">
            <v>11.8</v>
          </cell>
          <cell r="J1126">
            <v>0</v>
          </cell>
        </row>
        <row r="1132">
          <cell r="H1132">
            <v>3364</v>
          </cell>
          <cell r="I1132">
            <v>3364</v>
          </cell>
          <cell r="J1132">
            <v>3353.9</v>
          </cell>
        </row>
        <row r="1134">
          <cell r="H1134">
            <v>2052.4</v>
          </cell>
          <cell r="I1134">
            <v>2052.4</v>
          </cell>
          <cell r="J1134">
            <v>2052.1</v>
          </cell>
        </row>
        <row r="1136">
          <cell r="H1136">
            <v>80928.100000000006</v>
          </cell>
          <cell r="I1136">
            <v>80928.100000000006</v>
          </cell>
          <cell r="J1136">
            <v>80928.100000000006</v>
          </cell>
        </row>
        <row r="1140">
          <cell r="H1140">
            <v>58201.599999999999</v>
          </cell>
          <cell r="I1140">
            <v>58201.599999999999</v>
          </cell>
          <cell r="J1140">
            <v>57936.7</v>
          </cell>
        </row>
        <row r="1141">
          <cell r="H1141">
            <v>4440.3</v>
          </cell>
          <cell r="I1141">
            <v>4440.3</v>
          </cell>
          <cell r="J1141">
            <v>4045.3</v>
          </cell>
        </row>
        <row r="1142">
          <cell r="H1142">
            <v>238.4</v>
          </cell>
          <cell r="I1142">
            <v>238.4</v>
          </cell>
          <cell r="J1142">
            <v>142.1</v>
          </cell>
        </row>
        <row r="1144">
          <cell r="H1144">
            <v>22664</v>
          </cell>
          <cell r="I1144">
            <v>22664</v>
          </cell>
          <cell r="J1144">
            <v>22532.1</v>
          </cell>
        </row>
        <row r="1145">
          <cell r="H1145">
            <v>1266.4000000000001</v>
          </cell>
          <cell r="I1145">
            <v>1266.4000000000001</v>
          </cell>
          <cell r="J1145">
            <v>1205.7</v>
          </cell>
        </row>
        <row r="1146">
          <cell r="H1146">
            <v>48.6</v>
          </cell>
          <cell r="I1146">
            <v>48.6</v>
          </cell>
          <cell r="J1146">
            <v>46.4</v>
          </cell>
        </row>
        <row r="1149">
          <cell r="H1149">
            <v>18615.3</v>
          </cell>
          <cell r="I1149">
            <v>18615.3</v>
          </cell>
          <cell r="J1149">
            <v>18539.099999999999</v>
          </cell>
        </row>
        <row r="1150">
          <cell r="H1150">
            <v>2176.1999999999998</v>
          </cell>
          <cell r="I1150">
            <v>2176.1999999999998</v>
          </cell>
          <cell r="J1150">
            <v>2043.6</v>
          </cell>
        </row>
        <row r="1151">
          <cell r="H1151">
            <v>65.2</v>
          </cell>
          <cell r="I1151">
            <v>65.2</v>
          </cell>
          <cell r="J1151">
            <v>65.2</v>
          </cell>
        </row>
        <row r="1152">
          <cell r="H1152">
            <v>16.3</v>
          </cell>
          <cell r="I1152">
            <v>16.3</v>
          </cell>
          <cell r="J1152">
            <v>9.6</v>
          </cell>
        </row>
        <row r="1155">
          <cell r="H1155">
            <v>3077.8</v>
          </cell>
          <cell r="I1155">
            <v>3077.8</v>
          </cell>
          <cell r="J1155">
            <v>3077.8</v>
          </cell>
        </row>
        <row r="1157">
          <cell r="H1157">
            <v>1754.5</v>
          </cell>
          <cell r="I1157">
            <v>1754.5</v>
          </cell>
          <cell r="J1157">
            <v>1754.5</v>
          </cell>
        </row>
        <row r="1160">
          <cell r="H1160">
            <v>50</v>
          </cell>
          <cell r="I1160">
            <v>50</v>
          </cell>
          <cell r="J1160">
            <v>50</v>
          </cell>
        </row>
        <row r="1164">
          <cell r="H1164">
            <v>200</v>
          </cell>
          <cell r="I1164">
            <v>200</v>
          </cell>
          <cell r="J1164">
            <v>198</v>
          </cell>
        </row>
        <row r="1167">
          <cell r="H1167">
            <v>3610</v>
          </cell>
          <cell r="I1167">
            <v>3610</v>
          </cell>
          <cell r="J1167">
            <v>3490.1</v>
          </cell>
        </row>
        <row r="1170">
          <cell r="H1170">
            <v>1734.4</v>
          </cell>
          <cell r="I1170">
            <v>2904.8</v>
          </cell>
          <cell r="J1170">
            <v>2902.5</v>
          </cell>
        </row>
        <row r="1173">
          <cell r="H1173">
            <v>1295</v>
          </cell>
          <cell r="I1173">
            <v>1295</v>
          </cell>
          <cell r="J1173">
            <v>1294</v>
          </cell>
        </row>
        <row r="1180">
          <cell r="H1180">
            <v>1068.5999999999999</v>
          </cell>
          <cell r="I1180">
            <v>1068.5999999999999</v>
          </cell>
          <cell r="J1180">
            <v>1068.5999999999999</v>
          </cell>
        </row>
        <row r="1184">
          <cell r="H1184">
            <v>314.8</v>
          </cell>
          <cell r="I1184">
            <v>314.8</v>
          </cell>
          <cell r="J1184">
            <v>314.8</v>
          </cell>
        </row>
        <row r="1191">
          <cell r="H1191">
            <v>100</v>
          </cell>
          <cell r="I1191">
            <v>100</v>
          </cell>
          <cell r="J1191">
            <v>99.9</v>
          </cell>
        </row>
        <row r="1195">
          <cell r="H1195">
            <v>58.6</v>
          </cell>
          <cell r="I1195">
            <v>58.6</v>
          </cell>
          <cell r="J1195">
            <v>58.6</v>
          </cell>
        </row>
        <row r="1196">
          <cell r="H1196">
            <v>141.4</v>
          </cell>
          <cell r="I1196">
            <v>141.4</v>
          </cell>
          <cell r="J1196">
            <v>140.80000000000001</v>
          </cell>
        </row>
        <row r="1199">
          <cell r="H1199">
            <v>1800</v>
          </cell>
          <cell r="I1199">
            <v>1800</v>
          </cell>
          <cell r="J1199">
            <v>1789.4</v>
          </cell>
        </row>
        <row r="1203">
          <cell r="H1203">
            <v>1000</v>
          </cell>
          <cell r="I1203">
            <v>1000</v>
          </cell>
          <cell r="J1203">
            <v>932.7</v>
          </cell>
        </row>
        <row r="1205">
          <cell r="H1205">
            <v>4213</v>
          </cell>
          <cell r="I1205">
            <v>4213</v>
          </cell>
          <cell r="J1205">
            <v>4213</v>
          </cell>
        </row>
        <row r="1207">
          <cell r="H1207">
            <v>1806</v>
          </cell>
          <cell r="I1207">
            <v>1806</v>
          </cell>
          <cell r="J1207">
            <v>1806</v>
          </cell>
        </row>
        <row r="1211">
          <cell r="H1211">
            <v>343.8</v>
          </cell>
          <cell r="I1211">
            <v>343.8</v>
          </cell>
          <cell r="J1211">
            <v>343.7</v>
          </cell>
        </row>
        <row r="1212">
          <cell r="H1212">
            <v>2401.6999999999998</v>
          </cell>
          <cell r="I1212">
            <v>2401.6999999999998</v>
          </cell>
          <cell r="J1212">
            <v>1890.7</v>
          </cell>
        </row>
        <row r="1214">
          <cell r="H1214">
            <v>13698</v>
          </cell>
          <cell r="I1214">
            <v>13698</v>
          </cell>
          <cell r="J1214">
            <v>13690.2</v>
          </cell>
        </row>
        <row r="1216">
          <cell r="H1216">
            <v>240</v>
          </cell>
          <cell r="I1216">
            <v>240</v>
          </cell>
          <cell r="J1216">
            <v>0</v>
          </cell>
        </row>
        <row r="1218">
          <cell r="H1218">
            <v>829.4</v>
          </cell>
          <cell r="I1218">
            <v>829.4</v>
          </cell>
          <cell r="J1218">
            <v>829.4</v>
          </cell>
        </row>
        <row r="1221">
          <cell r="H1221">
            <v>95654.399999999994</v>
          </cell>
          <cell r="I1221">
            <v>95654.399999999994</v>
          </cell>
          <cell r="J1221">
            <v>95654.399999999994</v>
          </cell>
        </row>
        <row r="1223">
          <cell r="H1223">
            <v>30</v>
          </cell>
          <cell r="I1223">
            <v>30</v>
          </cell>
          <cell r="J1223">
            <v>24.5</v>
          </cell>
        </row>
        <row r="1224">
          <cell r="H1224">
            <v>226.3</v>
          </cell>
          <cell r="I1224">
            <v>226.3</v>
          </cell>
          <cell r="J1224">
            <v>216.6</v>
          </cell>
        </row>
        <row r="1226">
          <cell r="H1226">
            <v>731</v>
          </cell>
          <cell r="I1226">
            <v>731</v>
          </cell>
          <cell r="J1226">
            <v>318</v>
          </cell>
        </row>
        <row r="1228">
          <cell r="H1228">
            <v>38.5</v>
          </cell>
          <cell r="I1228">
            <v>38.5</v>
          </cell>
          <cell r="J1228">
            <v>16.5</v>
          </cell>
        </row>
        <row r="1231">
          <cell r="H1231">
            <v>45800</v>
          </cell>
          <cell r="I1231">
            <v>45800</v>
          </cell>
          <cell r="J1231">
            <v>45800</v>
          </cell>
        </row>
        <row r="1233">
          <cell r="H1233">
            <v>8427.2999999999993</v>
          </cell>
          <cell r="I1233">
            <v>8427.2999999999993</v>
          </cell>
          <cell r="J1233">
            <v>8427.2999999999993</v>
          </cell>
        </row>
        <row r="1236">
          <cell r="H1236">
            <v>60000</v>
          </cell>
          <cell r="I1236">
            <v>60000</v>
          </cell>
          <cell r="J1236">
            <v>60000</v>
          </cell>
        </row>
        <row r="1238">
          <cell r="H1238">
            <v>39990</v>
          </cell>
          <cell r="I1238">
            <v>39990</v>
          </cell>
          <cell r="J1238">
            <v>39990</v>
          </cell>
        </row>
        <row r="1242">
          <cell r="H1242">
            <v>86330.2</v>
          </cell>
          <cell r="I1242">
            <v>86330.2</v>
          </cell>
          <cell r="J1242">
            <v>86330.2</v>
          </cell>
        </row>
        <row r="1244">
          <cell r="H1244">
            <v>1850</v>
          </cell>
          <cell r="I1244">
            <v>1850</v>
          </cell>
          <cell r="J1244">
            <v>1850</v>
          </cell>
        </row>
        <row r="1247">
          <cell r="H1247">
            <v>11357.5</v>
          </cell>
          <cell r="I1247">
            <v>11357.5</v>
          </cell>
          <cell r="J1247">
            <v>11354.4</v>
          </cell>
        </row>
        <row r="1249">
          <cell r="H1249">
            <v>3451.5</v>
          </cell>
          <cell r="I1249">
            <v>3451.5</v>
          </cell>
          <cell r="J1249">
            <v>3135.9</v>
          </cell>
        </row>
        <row r="1250">
          <cell r="H1250">
            <v>970.7</v>
          </cell>
          <cell r="I1250">
            <v>970.7</v>
          </cell>
          <cell r="J1250">
            <v>847.4</v>
          </cell>
        </row>
        <row r="1251">
          <cell r="H1251">
            <v>11245.8</v>
          </cell>
          <cell r="I1251">
            <v>11245.8</v>
          </cell>
          <cell r="J1251">
            <v>11111.3</v>
          </cell>
        </row>
        <row r="1253">
          <cell r="H1253">
            <v>50</v>
          </cell>
          <cell r="I1253">
            <v>50</v>
          </cell>
          <cell r="J1253">
            <v>50</v>
          </cell>
        </row>
        <row r="1259">
          <cell r="H1259">
            <v>14620</v>
          </cell>
          <cell r="I1259">
            <v>14620</v>
          </cell>
          <cell r="J1259">
            <v>14620</v>
          </cell>
        </row>
        <row r="1261">
          <cell r="H1261">
            <v>21850</v>
          </cell>
          <cell r="I1261">
            <v>21850</v>
          </cell>
          <cell r="J1261">
            <v>21850</v>
          </cell>
        </row>
        <row r="1263">
          <cell r="H1263">
            <v>26064.9</v>
          </cell>
          <cell r="I1263">
            <v>26064.9</v>
          </cell>
          <cell r="J1263">
            <v>26064.9</v>
          </cell>
        </row>
        <row r="1265">
          <cell r="H1265">
            <v>3540</v>
          </cell>
          <cell r="I1265">
            <v>3540</v>
          </cell>
          <cell r="J1265">
            <v>3540</v>
          </cell>
        </row>
        <row r="1269">
          <cell r="H1269">
            <v>750</v>
          </cell>
          <cell r="I1269">
            <v>750</v>
          </cell>
          <cell r="J1269">
            <v>743.2</v>
          </cell>
        </row>
        <row r="1271">
          <cell r="H1271">
            <v>250</v>
          </cell>
          <cell r="I1271">
            <v>250</v>
          </cell>
          <cell r="J1271">
            <v>249.6</v>
          </cell>
        </row>
        <row r="1274">
          <cell r="H1274">
            <v>43162.5</v>
          </cell>
          <cell r="I1274">
            <v>43162.5</v>
          </cell>
          <cell r="J1274">
            <v>43162.5</v>
          </cell>
        </row>
        <row r="1276">
          <cell r="H1276">
            <v>935</v>
          </cell>
          <cell r="I1276">
            <v>935</v>
          </cell>
          <cell r="J1276">
            <v>928</v>
          </cell>
        </row>
        <row r="1277">
          <cell r="H1277">
            <v>1495</v>
          </cell>
          <cell r="I1277">
            <v>1495</v>
          </cell>
          <cell r="J1277">
            <v>249</v>
          </cell>
        </row>
        <row r="1278">
          <cell r="H1278">
            <v>570</v>
          </cell>
          <cell r="I1278">
            <v>570</v>
          </cell>
          <cell r="J1278">
            <v>570</v>
          </cell>
        </row>
        <row r="1280">
          <cell r="H1280">
            <v>6195.1</v>
          </cell>
          <cell r="I1280">
            <v>6195.1</v>
          </cell>
          <cell r="J1280">
            <v>6195.1</v>
          </cell>
        </row>
        <row r="1282">
          <cell r="H1282">
            <v>50</v>
          </cell>
          <cell r="I1282">
            <v>50</v>
          </cell>
          <cell r="J1282">
            <v>3.6</v>
          </cell>
        </row>
        <row r="1284">
          <cell r="H1284">
            <v>3000</v>
          </cell>
          <cell r="I1284">
            <v>3000</v>
          </cell>
          <cell r="J1284">
            <v>2958.8</v>
          </cell>
        </row>
        <row r="1286">
          <cell r="H1286">
            <v>135.5</v>
          </cell>
          <cell r="I1286">
            <v>135.5</v>
          </cell>
          <cell r="J1286">
            <v>135.5</v>
          </cell>
        </row>
        <row r="1288">
          <cell r="H1288">
            <v>350</v>
          </cell>
          <cell r="I1288">
            <v>350</v>
          </cell>
          <cell r="J1288">
            <v>350</v>
          </cell>
        </row>
        <row r="1291">
          <cell r="H1291">
            <v>4000</v>
          </cell>
          <cell r="I1291">
            <v>4000</v>
          </cell>
          <cell r="J1291">
            <v>4000</v>
          </cell>
        </row>
        <row r="1297">
          <cell r="H1297">
            <v>6300.7</v>
          </cell>
          <cell r="I1297">
            <v>6300.7</v>
          </cell>
          <cell r="J1297">
            <v>6271.8</v>
          </cell>
        </row>
        <row r="1298">
          <cell r="H1298">
            <v>621.20000000000005</v>
          </cell>
          <cell r="I1298">
            <v>621.20000000000005</v>
          </cell>
          <cell r="J1298">
            <v>601.5</v>
          </cell>
        </row>
        <row r="1299">
          <cell r="H1299">
            <v>13.9</v>
          </cell>
          <cell r="I1299">
            <v>13.9</v>
          </cell>
          <cell r="J1299">
            <v>11</v>
          </cell>
        </row>
        <row r="1302">
          <cell r="H1302">
            <v>8280.6</v>
          </cell>
          <cell r="I1302">
            <v>8280.6</v>
          </cell>
          <cell r="J1302">
            <v>8246.6</v>
          </cell>
        </row>
        <row r="1303">
          <cell r="H1303">
            <v>1030.0999999999999</v>
          </cell>
          <cell r="I1303">
            <v>1030.0999999999999</v>
          </cell>
          <cell r="J1303">
            <v>1020.9</v>
          </cell>
        </row>
        <row r="1304">
          <cell r="H1304">
            <v>27.4</v>
          </cell>
          <cell r="I1304">
            <v>27.4</v>
          </cell>
          <cell r="J1304">
            <v>27.4</v>
          </cell>
        </row>
        <row r="1305">
          <cell r="H1305">
            <v>8</v>
          </cell>
          <cell r="I1305">
            <v>8</v>
          </cell>
          <cell r="J1305">
            <v>3.6</v>
          </cell>
        </row>
        <row r="1312">
          <cell r="H1312">
            <v>1697.9</v>
          </cell>
          <cell r="I1312">
            <v>1697.9</v>
          </cell>
          <cell r="J1312">
            <v>1695.2</v>
          </cell>
        </row>
        <row r="1314">
          <cell r="H1314">
            <v>3477.2</v>
          </cell>
          <cell r="I1314">
            <v>3477.2</v>
          </cell>
          <cell r="J1314">
            <v>3309.9</v>
          </cell>
        </row>
        <row r="1316">
          <cell r="H1316">
            <v>68480.2</v>
          </cell>
          <cell r="I1316">
            <v>68480.2</v>
          </cell>
          <cell r="J1316">
            <v>68122.2</v>
          </cell>
        </row>
        <row r="1317">
          <cell r="H1317">
            <v>17197.900000000001</v>
          </cell>
          <cell r="I1317">
            <v>17197.900000000001</v>
          </cell>
          <cell r="J1317">
            <v>15804</v>
          </cell>
        </row>
        <row r="1318">
          <cell r="H1318">
            <v>90</v>
          </cell>
          <cell r="I1318">
            <v>90</v>
          </cell>
          <cell r="J1318">
            <v>56.4</v>
          </cell>
        </row>
        <row r="1322">
          <cell r="H1322">
            <v>2209.3000000000002</v>
          </cell>
          <cell r="I1322">
            <v>2209.3000000000002</v>
          </cell>
          <cell r="J1322">
            <v>2209.3000000000002</v>
          </cell>
        </row>
        <row r="1323">
          <cell r="H1323">
            <v>1685.8</v>
          </cell>
          <cell r="I1323">
            <v>1685.8</v>
          </cell>
          <cell r="J1323">
            <v>1684.6</v>
          </cell>
        </row>
        <row r="1325">
          <cell r="H1325">
            <v>944</v>
          </cell>
          <cell r="I1325">
            <v>944</v>
          </cell>
          <cell r="J1325">
            <v>943.9</v>
          </cell>
        </row>
        <row r="1326">
          <cell r="H1326">
            <v>38.700000000000003</v>
          </cell>
          <cell r="I1326">
            <v>38.700000000000003</v>
          </cell>
          <cell r="J1326">
            <v>38.700000000000003</v>
          </cell>
        </row>
        <row r="1330">
          <cell r="H1330">
            <v>142</v>
          </cell>
          <cell r="I1330">
            <v>142</v>
          </cell>
          <cell r="J1330">
            <v>0</v>
          </cell>
        </row>
        <row r="1335">
          <cell r="H1335">
            <v>1074.9000000000001</v>
          </cell>
          <cell r="I1335">
            <v>1074.9000000000001</v>
          </cell>
          <cell r="J1335">
            <v>1068</v>
          </cell>
        </row>
        <row r="1336">
          <cell r="H1336">
            <v>195.5</v>
          </cell>
          <cell r="I1336">
            <v>195.5</v>
          </cell>
          <cell r="J1336">
            <v>195.2</v>
          </cell>
        </row>
        <row r="1339">
          <cell r="H1339">
            <v>1977.1</v>
          </cell>
          <cell r="I1339">
            <v>1977.1</v>
          </cell>
          <cell r="J1339">
            <v>1970.8</v>
          </cell>
        </row>
        <row r="1341">
          <cell r="H1341">
            <v>945.4</v>
          </cell>
          <cell r="I1341">
            <v>945.4</v>
          </cell>
          <cell r="J1341">
            <v>921.3</v>
          </cell>
        </row>
        <row r="1345">
          <cell r="H1345">
            <v>50</v>
          </cell>
          <cell r="I1345">
            <v>50</v>
          </cell>
          <cell r="J1345">
            <v>50</v>
          </cell>
        </row>
        <row r="1347">
          <cell r="H1347">
            <v>55.8</v>
          </cell>
          <cell r="I1347">
            <v>55.8</v>
          </cell>
          <cell r="J1347">
            <v>55.8</v>
          </cell>
        </row>
        <row r="1349">
          <cell r="H1349">
            <v>481</v>
          </cell>
          <cell r="I1349">
            <v>481</v>
          </cell>
          <cell r="J1349">
            <v>481</v>
          </cell>
        </row>
        <row r="1351">
          <cell r="H1351">
            <v>16.399999999999999</v>
          </cell>
          <cell r="I1351">
            <v>16.399999999999999</v>
          </cell>
          <cell r="J1351">
            <v>16.399999999999999</v>
          </cell>
        </row>
        <row r="1352">
          <cell r="H1352">
            <v>18.5</v>
          </cell>
          <cell r="I1352">
            <v>18.5</v>
          </cell>
          <cell r="J1352">
            <v>18.5</v>
          </cell>
        </row>
        <row r="1356">
          <cell r="H1356">
            <v>52062.400000000001</v>
          </cell>
          <cell r="I1356">
            <v>52062.400000000001</v>
          </cell>
          <cell r="J1356">
            <v>51734.5</v>
          </cell>
        </row>
        <row r="1357">
          <cell r="H1357">
            <v>65630</v>
          </cell>
          <cell r="I1357">
            <v>65630</v>
          </cell>
          <cell r="J1357">
            <v>62659.4</v>
          </cell>
        </row>
        <row r="1358">
          <cell r="H1358">
            <v>3701.9</v>
          </cell>
          <cell r="I1358">
            <v>3701.9</v>
          </cell>
          <cell r="J1358">
            <v>2859.2</v>
          </cell>
        </row>
        <row r="1360">
          <cell r="H1360">
            <v>914.4</v>
          </cell>
          <cell r="I1360">
            <v>914.4</v>
          </cell>
          <cell r="J1360">
            <v>914.4</v>
          </cell>
        </row>
        <row r="1362">
          <cell r="H1362">
            <v>200</v>
          </cell>
          <cell r="I1362">
            <v>200</v>
          </cell>
          <cell r="J1362">
            <v>200</v>
          </cell>
        </row>
        <row r="1368">
          <cell r="H1368">
            <v>542.5</v>
          </cell>
          <cell r="I1368">
            <v>542.5</v>
          </cell>
          <cell r="J1368">
            <v>509.8</v>
          </cell>
        </row>
        <row r="1370">
          <cell r="H1370">
            <v>1170.8</v>
          </cell>
          <cell r="I1370">
            <v>1170.8</v>
          </cell>
          <cell r="J1370">
            <v>1140.5</v>
          </cell>
        </row>
        <row r="1371">
          <cell r="H1371">
            <v>752.2</v>
          </cell>
          <cell r="I1371">
            <v>752.2</v>
          </cell>
          <cell r="J1371">
            <v>752.2</v>
          </cell>
        </row>
        <row r="1382">
          <cell r="H1382">
            <v>15158.2</v>
          </cell>
          <cell r="I1382">
            <v>15158.2</v>
          </cell>
          <cell r="J1382">
            <v>15158.2</v>
          </cell>
        </row>
        <row r="1383">
          <cell r="H1383">
            <v>3963.3</v>
          </cell>
          <cell r="I1383">
            <v>3963.3</v>
          </cell>
          <cell r="J1383">
            <v>3963.3</v>
          </cell>
        </row>
        <row r="1384">
          <cell r="H1384">
            <v>37.6</v>
          </cell>
          <cell r="I1384">
            <v>37.6</v>
          </cell>
          <cell r="J1384">
            <v>37.6</v>
          </cell>
        </row>
        <row r="1387">
          <cell r="H1387">
            <v>300</v>
          </cell>
          <cell r="I1387">
            <v>300</v>
          </cell>
          <cell r="J1387">
            <v>300</v>
          </cell>
        </row>
        <row r="1394">
          <cell r="H1394">
            <v>12639.7</v>
          </cell>
          <cell r="I1394">
            <v>12639.7</v>
          </cell>
          <cell r="J1394">
            <v>12613.7</v>
          </cell>
        </row>
        <row r="1395">
          <cell r="H1395">
            <v>7160.7</v>
          </cell>
          <cell r="I1395">
            <v>7160.7</v>
          </cell>
          <cell r="J1395">
            <v>7028.8</v>
          </cell>
        </row>
        <row r="1396">
          <cell r="H1396">
            <v>292.5</v>
          </cell>
          <cell r="I1396">
            <v>292.5</v>
          </cell>
          <cell r="J1396">
            <v>291.10000000000002</v>
          </cell>
        </row>
        <row r="1403">
          <cell r="H1403">
            <v>2417.9</v>
          </cell>
          <cell r="I1403">
            <v>2417.9</v>
          </cell>
          <cell r="J1403">
            <v>2417.8000000000002</v>
          </cell>
        </row>
        <row r="1405">
          <cell r="H1405">
            <v>1767.5</v>
          </cell>
          <cell r="I1405">
            <v>1767.5</v>
          </cell>
          <cell r="J1405">
            <v>1767.5</v>
          </cell>
        </row>
        <row r="1407">
          <cell r="H1407">
            <v>8331.5</v>
          </cell>
          <cell r="I1407">
            <v>8331.5</v>
          </cell>
          <cell r="J1407">
            <v>8331.4</v>
          </cell>
        </row>
        <row r="1408">
          <cell r="H1408">
            <v>1487.1</v>
          </cell>
          <cell r="I1408">
            <v>1487.1</v>
          </cell>
          <cell r="J1408">
            <v>1487</v>
          </cell>
        </row>
        <row r="1409">
          <cell r="H1409">
            <v>62.8</v>
          </cell>
          <cell r="I1409">
            <v>62.8</v>
          </cell>
          <cell r="J1409">
            <v>47.1</v>
          </cell>
        </row>
        <row r="1416">
          <cell r="H1416">
            <v>2389.6</v>
          </cell>
          <cell r="I1416">
            <v>2389.6</v>
          </cell>
          <cell r="J1416">
            <v>2318.8000000000002</v>
          </cell>
        </row>
        <row r="1418">
          <cell r="H1418">
            <v>8382</v>
          </cell>
          <cell r="I1418">
            <v>8382</v>
          </cell>
          <cell r="J1418">
            <v>8271.6</v>
          </cell>
        </row>
        <row r="1420">
          <cell r="H1420">
            <v>8922.7000000000007</v>
          </cell>
          <cell r="I1420">
            <v>8922.7000000000007</v>
          </cell>
          <cell r="J1420">
            <v>8829.4</v>
          </cell>
        </row>
        <row r="1421">
          <cell r="H1421">
            <v>868.4</v>
          </cell>
          <cell r="I1421">
            <v>868.4</v>
          </cell>
          <cell r="J1421">
            <v>755.3</v>
          </cell>
        </row>
        <row r="1422">
          <cell r="H1422">
            <v>48</v>
          </cell>
          <cell r="I1422">
            <v>48</v>
          </cell>
          <cell r="J1422">
            <v>48</v>
          </cell>
        </row>
        <row r="1424">
          <cell r="H1424">
            <v>21761.9</v>
          </cell>
          <cell r="I1424">
            <v>21761.9</v>
          </cell>
          <cell r="J1424">
            <v>21761.9</v>
          </cell>
        </row>
        <row r="1426">
          <cell r="H1426">
            <v>111</v>
          </cell>
          <cell r="I1426">
            <v>111</v>
          </cell>
          <cell r="J1426">
            <v>111</v>
          </cell>
        </row>
        <row r="1427">
          <cell r="H1427">
            <v>18</v>
          </cell>
          <cell r="I1427">
            <v>18</v>
          </cell>
          <cell r="J1427">
            <v>18</v>
          </cell>
        </row>
        <row r="1432">
          <cell r="H1432">
            <v>505.7</v>
          </cell>
          <cell r="I1432">
            <v>505.7</v>
          </cell>
          <cell r="J1432">
            <v>505.6</v>
          </cell>
        </row>
        <row r="1438">
          <cell r="H1438">
            <v>613.20000000000005</v>
          </cell>
          <cell r="I1438">
            <v>613.20000000000005</v>
          </cell>
          <cell r="J1438">
            <v>613.29999999999995</v>
          </cell>
        </row>
        <row r="1439">
          <cell r="H1439">
            <v>22.9</v>
          </cell>
          <cell r="I1439">
            <v>22.9</v>
          </cell>
          <cell r="J1439">
            <v>22.9</v>
          </cell>
        </row>
        <row r="1440">
          <cell r="H1440">
            <v>150</v>
          </cell>
          <cell r="I1440">
            <v>150</v>
          </cell>
          <cell r="J1440">
            <v>150</v>
          </cell>
        </row>
        <row r="1443">
          <cell r="H1443">
            <v>1557.9</v>
          </cell>
          <cell r="I1443">
            <v>1557.9</v>
          </cell>
          <cell r="J1443">
            <v>1557.2</v>
          </cell>
        </row>
        <row r="1445">
          <cell r="H1445">
            <v>10268</v>
          </cell>
          <cell r="I1445">
            <v>10268</v>
          </cell>
          <cell r="J1445">
            <v>9621.2000000000007</v>
          </cell>
        </row>
        <row r="1447">
          <cell r="H1447">
            <v>42928</v>
          </cell>
          <cell r="I1447">
            <v>42928</v>
          </cell>
          <cell r="J1447">
            <v>42526</v>
          </cell>
        </row>
        <row r="1448">
          <cell r="H1448">
            <v>9100.9</v>
          </cell>
          <cell r="I1448">
            <v>9100.9</v>
          </cell>
          <cell r="J1448">
            <v>8684.1</v>
          </cell>
        </row>
        <row r="1449">
          <cell r="H1449">
            <v>253</v>
          </cell>
          <cell r="I1449">
            <v>253</v>
          </cell>
          <cell r="J1449">
            <v>243.2</v>
          </cell>
        </row>
        <row r="1451">
          <cell r="H1451">
            <v>523.20000000000005</v>
          </cell>
          <cell r="I1451">
            <v>523.20000000000005</v>
          </cell>
          <cell r="J1451">
            <v>523.20000000000005</v>
          </cell>
        </row>
        <row r="1453">
          <cell r="H1453">
            <v>100</v>
          </cell>
          <cell r="I1453">
            <v>100</v>
          </cell>
          <cell r="J1453">
            <v>77.900000000000006</v>
          </cell>
        </row>
        <row r="1458">
          <cell r="H1458">
            <v>209.6</v>
          </cell>
          <cell r="I1458">
            <v>209.6</v>
          </cell>
          <cell r="J1458">
            <v>209.6</v>
          </cell>
        </row>
        <row r="1460">
          <cell r="H1460">
            <v>2500.9</v>
          </cell>
          <cell r="I1460">
            <v>2500.9</v>
          </cell>
          <cell r="J1460">
            <v>2500.9</v>
          </cell>
        </row>
        <row r="1467">
          <cell r="H1467">
            <v>3693</v>
          </cell>
          <cell r="I1467">
            <v>3693</v>
          </cell>
          <cell r="J1467">
            <v>3691.7</v>
          </cell>
        </row>
        <row r="1469">
          <cell r="H1469">
            <v>3965.7</v>
          </cell>
          <cell r="I1469">
            <v>3965.7</v>
          </cell>
          <cell r="J1469">
            <v>3793</v>
          </cell>
        </row>
        <row r="1470">
          <cell r="H1470">
            <v>1477.8</v>
          </cell>
          <cell r="I1470">
            <v>1477.8</v>
          </cell>
          <cell r="J1470">
            <v>1396.9</v>
          </cell>
        </row>
        <row r="1471">
          <cell r="H1471">
            <v>21</v>
          </cell>
          <cell r="I1471">
            <v>21</v>
          </cell>
          <cell r="J1471">
            <v>18.2</v>
          </cell>
        </row>
        <row r="1478">
          <cell r="H1478">
            <v>2247.4</v>
          </cell>
          <cell r="I1478">
            <v>2247.4</v>
          </cell>
          <cell r="J1478">
            <v>2247.3000000000002</v>
          </cell>
        </row>
        <row r="1480">
          <cell r="H1480">
            <v>26876.9</v>
          </cell>
          <cell r="I1480">
            <v>26876.9</v>
          </cell>
          <cell r="J1480">
            <v>26808.2</v>
          </cell>
        </row>
        <row r="1481">
          <cell r="H1481">
            <v>12932.3</v>
          </cell>
          <cell r="I1481">
            <v>12932.3</v>
          </cell>
          <cell r="J1481">
            <v>12728.8</v>
          </cell>
        </row>
        <row r="1482">
          <cell r="H1482">
            <v>64</v>
          </cell>
          <cell r="I1482">
            <v>64</v>
          </cell>
          <cell r="J1482">
            <v>48.2</v>
          </cell>
        </row>
        <row r="1489">
          <cell r="H1489">
            <v>392.5</v>
          </cell>
          <cell r="I1489">
            <v>392.5</v>
          </cell>
          <cell r="J1489">
            <v>392.5</v>
          </cell>
        </row>
        <row r="1495">
          <cell r="H1495">
            <v>770</v>
          </cell>
          <cell r="I1495">
            <v>770</v>
          </cell>
          <cell r="J1495">
            <v>770</v>
          </cell>
        </row>
        <row r="1497">
          <cell r="H1497">
            <v>330</v>
          </cell>
          <cell r="I1497">
            <v>330</v>
          </cell>
          <cell r="J1497">
            <v>330</v>
          </cell>
        </row>
        <row r="1501">
          <cell r="H1501">
            <v>9010.4</v>
          </cell>
          <cell r="I1501">
            <v>9010.4</v>
          </cell>
          <cell r="J1501">
            <v>8807.5</v>
          </cell>
        </row>
        <row r="1502">
          <cell r="H1502">
            <v>7360.9</v>
          </cell>
          <cell r="I1502">
            <v>7360.9</v>
          </cell>
          <cell r="J1502">
            <v>7356.8</v>
          </cell>
        </row>
        <row r="1503">
          <cell r="H1503">
            <v>670</v>
          </cell>
          <cell r="I1503">
            <v>670</v>
          </cell>
          <cell r="J1503">
            <v>668.3</v>
          </cell>
        </row>
        <row r="1507">
          <cell r="H1507">
            <v>17722</v>
          </cell>
          <cell r="I1507">
            <v>17722</v>
          </cell>
          <cell r="J1507">
            <v>17521</v>
          </cell>
        </row>
        <row r="1508">
          <cell r="H1508">
            <v>3257</v>
          </cell>
          <cell r="I1508">
            <v>3257</v>
          </cell>
          <cell r="J1508">
            <v>3099.1</v>
          </cell>
        </row>
        <row r="1509">
          <cell r="H1509">
            <v>82</v>
          </cell>
          <cell r="I1509">
            <v>82</v>
          </cell>
          <cell r="J1509">
            <v>61.4</v>
          </cell>
        </row>
        <row r="1512">
          <cell r="H1512">
            <v>41843.5</v>
          </cell>
          <cell r="I1512">
            <v>41843.5</v>
          </cell>
          <cell r="J1512">
            <v>41735.5</v>
          </cell>
        </row>
        <row r="1513">
          <cell r="H1513">
            <v>13780.1</v>
          </cell>
          <cell r="I1513">
            <v>13780.1</v>
          </cell>
          <cell r="J1513">
            <v>13584.9</v>
          </cell>
        </row>
        <row r="1514">
          <cell r="H1514">
            <v>524.79999999999995</v>
          </cell>
          <cell r="I1514">
            <v>524.79999999999995</v>
          </cell>
          <cell r="J1514">
            <v>490.8</v>
          </cell>
        </row>
        <row r="1521">
          <cell r="H1521">
            <v>179.8</v>
          </cell>
          <cell r="I1521">
            <v>179.8</v>
          </cell>
          <cell r="J1521">
            <v>179.1</v>
          </cell>
        </row>
        <row r="1522">
          <cell r="H1522">
            <v>104378.8</v>
          </cell>
          <cell r="I1522">
            <v>104378.8</v>
          </cell>
          <cell r="J1522">
            <v>104347.3</v>
          </cell>
        </row>
        <row r="1523">
          <cell r="H1523">
            <v>7922</v>
          </cell>
          <cell r="I1523">
            <v>7922</v>
          </cell>
          <cell r="J1523">
            <v>7921.7</v>
          </cell>
        </row>
        <row r="1530">
          <cell r="H1530">
            <v>146</v>
          </cell>
          <cell r="I1530">
            <v>146</v>
          </cell>
          <cell r="J1530">
            <v>146</v>
          </cell>
        </row>
        <row r="1537">
          <cell r="H1537">
            <v>2659.8</v>
          </cell>
          <cell r="I1537">
            <v>2659.8</v>
          </cell>
          <cell r="J1537">
            <v>2659.8</v>
          </cell>
        </row>
        <row r="1540">
          <cell r="H1540">
            <v>16812.8</v>
          </cell>
          <cell r="I1540">
            <v>16812.8</v>
          </cell>
          <cell r="J1540">
            <v>16812.8</v>
          </cell>
        </row>
        <row r="1541">
          <cell r="H1541">
            <v>2394.3000000000002</v>
          </cell>
          <cell r="I1541">
            <v>2394.3000000000002</v>
          </cell>
          <cell r="J1541">
            <v>2394.3000000000002</v>
          </cell>
        </row>
        <row r="1543">
          <cell r="H1543">
            <v>40037.599999999999</v>
          </cell>
          <cell r="I1543">
            <v>40037.599999999999</v>
          </cell>
          <cell r="J1543">
            <v>40037.599999999999</v>
          </cell>
        </row>
        <row r="1544">
          <cell r="H1544">
            <v>3539.2</v>
          </cell>
          <cell r="I1544">
            <v>3539.2</v>
          </cell>
          <cell r="J1544">
            <v>3539.2</v>
          </cell>
        </row>
        <row r="1546">
          <cell r="H1546">
            <v>132</v>
          </cell>
          <cell r="I1546">
            <v>132</v>
          </cell>
          <cell r="J1546">
            <v>127.1</v>
          </cell>
        </row>
        <row r="1547">
          <cell r="H1547">
            <v>273</v>
          </cell>
          <cell r="I1547">
            <v>273</v>
          </cell>
          <cell r="J1547">
            <v>268</v>
          </cell>
        </row>
        <row r="1550">
          <cell r="H1550">
            <v>4300</v>
          </cell>
          <cell r="I1550">
            <v>4300</v>
          </cell>
          <cell r="J1550">
            <v>4300</v>
          </cell>
        </row>
        <row r="1557">
          <cell r="H1557">
            <v>328.9</v>
          </cell>
          <cell r="I1557">
            <v>328.9</v>
          </cell>
          <cell r="J1557">
            <v>328.9</v>
          </cell>
        </row>
        <row r="1561">
          <cell r="H1561">
            <v>382.4</v>
          </cell>
          <cell r="I1561">
            <v>382.4</v>
          </cell>
          <cell r="J1561">
            <v>382.4</v>
          </cell>
        </row>
        <row r="1563">
          <cell r="H1563">
            <v>1150.0999999999999</v>
          </cell>
          <cell r="I1563">
            <v>1150.0999999999999</v>
          </cell>
          <cell r="J1563">
            <v>1078</v>
          </cell>
        </row>
        <row r="1565">
          <cell r="H1565">
            <v>13910.8</v>
          </cell>
          <cell r="I1565">
            <v>13910.8</v>
          </cell>
          <cell r="J1565">
            <v>13898.7</v>
          </cell>
        </row>
        <row r="1566">
          <cell r="H1566">
            <v>2159.1</v>
          </cell>
          <cell r="I1566">
            <v>2159.1</v>
          </cell>
          <cell r="J1566">
            <v>2117.1999999999998</v>
          </cell>
        </row>
        <row r="1567">
          <cell r="H1567">
            <v>32</v>
          </cell>
          <cell r="I1567">
            <v>32</v>
          </cell>
          <cell r="J1567">
            <v>20.100000000000001</v>
          </cell>
        </row>
        <row r="1573">
          <cell r="H1573">
            <v>154</v>
          </cell>
          <cell r="I1573">
            <v>154</v>
          </cell>
          <cell r="J1573">
            <v>132.5</v>
          </cell>
        </row>
        <row r="1575">
          <cell r="H1575">
            <v>6864.6</v>
          </cell>
          <cell r="I1575">
            <v>6864.6</v>
          </cell>
          <cell r="J1575">
            <v>6864.6</v>
          </cell>
        </row>
        <row r="1583">
          <cell r="H1583">
            <v>21763.4</v>
          </cell>
          <cell r="I1583">
            <v>21763.4</v>
          </cell>
          <cell r="J1583">
            <v>21673.4</v>
          </cell>
        </row>
        <row r="1584">
          <cell r="H1584">
            <v>2560.3000000000002</v>
          </cell>
          <cell r="I1584">
            <v>2560.3000000000002</v>
          </cell>
          <cell r="J1584">
            <v>2262.9</v>
          </cell>
        </row>
        <row r="1585">
          <cell r="H1585">
            <v>19.2</v>
          </cell>
          <cell r="I1585">
            <v>19.2</v>
          </cell>
          <cell r="J1585">
            <v>14.9</v>
          </cell>
        </row>
        <row r="1587">
          <cell r="H1587">
            <v>100</v>
          </cell>
          <cell r="I1587">
            <v>100</v>
          </cell>
          <cell r="J1587">
            <v>100</v>
          </cell>
        </row>
        <row r="1588">
          <cell r="H1588">
            <v>2395.1999999999998</v>
          </cell>
          <cell r="I1588">
            <v>2395.1999999999998</v>
          </cell>
          <cell r="J1588">
            <v>2395.1999999999998</v>
          </cell>
        </row>
        <row r="1592">
          <cell r="H1592">
            <v>209.6</v>
          </cell>
          <cell r="I1592">
            <v>209.6</v>
          </cell>
          <cell r="J1592">
            <v>209.6</v>
          </cell>
        </row>
        <row r="1598">
          <cell r="H1598">
            <v>150</v>
          </cell>
          <cell r="I1598">
            <v>150</v>
          </cell>
          <cell r="J1598">
            <v>100</v>
          </cell>
        </row>
        <row r="1599">
          <cell r="H1599">
            <v>2000</v>
          </cell>
          <cell r="I1599">
            <v>2000</v>
          </cell>
          <cell r="J1599">
            <v>2000</v>
          </cell>
        </row>
        <row r="1601">
          <cell r="H1601">
            <v>7791.8</v>
          </cell>
          <cell r="I1601">
            <v>7791.8</v>
          </cell>
          <cell r="J1601">
            <v>7791.8</v>
          </cell>
        </row>
        <row r="1603">
          <cell r="H1603">
            <v>708.2</v>
          </cell>
          <cell r="I1603">
            <v>708.2</v>
          </cell>
          <cell r="J1603">
            <v>697.5</v>
          </cell>
        </row>
        <row r="1606">
          <cell r="H1606">
            <v>100</v>
          </cell>
          <cell r="I1606">
            <v>100</v>
          </cell>
          <cell r="J1606">
            <v>98.7</v>
          </cell>
        </row>
        <row r="1607">
          <cell r="H1607">
            <v>8000</v>
          </cell>
          <cell r="I1607">
            <v>8000</v>
          </cell>
          <cell r="J1607">
            <v>8000</v>
          </cell>
        </row>
        <row r="1609">
          <cell r="H1609">
            <v>700</v>
          </cell>
          <cell r="I1609">
            <v>700</v>
          </cell>
          <cell r="J1609">
            <v>700</v>
          </cell>
        </row>
        <row r="1611">
          <cell r="H1611">
            <v>3000</v>
          </cell>
          <cell r="I1611">
            <v>3000</v>
          </cell>
          <cell r="J1611">
            <v>2963.7</v>
          </cell>
        </row>
        <row r="1613">
          <cell r="H1613">
            <v>1000</v>
          </cell>
          <cell r="I1613">
            <v>1000</v>
          </cell>
          <cell r="J1613">
            <v>1000</v>
          </cell>
        </row>
        <row r="1615">
          <cell r="H1615">
            <v>734.2</v>
          </cell>
          <cell r="I1615">
            <v>734.2</v>
          </cell>
          <cell r="J1615">
            <v>284.2</v>
          </cell>
        </row>
        <row r="1617">
          <cell r="H1617">
            <v>6886.9</v>
          </cell>
          <cell r="I1617">
            <v>6886.9</v>
          </cell>
          <cell r="J1617">
            <v>6886.9</v>
          </cell>
        </row>
        <row r="1619">
          <cell r="H1619">
            <v>79.8</v>
          </cell>
          <cell r="I1619">
            <v>79.8</v>
          </cell>
          <cell r="J1619">
            <v>79.8</v>
          </cell>
        </row>
        <row r="1621">
          <cell r="H1621">
            <v>27384.2</v>
          </cell>
          <cell r="I1621">
            <v>27384.2</v>
          </cell>
          <cell r="J1621">
            <v>27384.1</v>
          </cell>
        </row>
        <row r="1623">
          <cell r="H1623">
            <v>10200</v>
          </cell>
          <cell r="I1623">
            <v>10200</v>
          </cell>
          <cell r="J1623">
            <v>10200</v>
          </cell>
        </row>
        <row r="1625">
          <cell r="H1625">
            <v>393.5</v>
          </cell>
          <cell r="I1625">
            <v>393.5</v>
          </cell>
          <cell r="J1625">
            <v>129.6</v>
          </cell>
        </row>
        <row r="1626">
          <cell r="H1626">
            <v>216.5</v>
          </cell>
          <cell r="I1626">
            <v>216.5</v>
          </cell>
          <cell r="J1626">
            <v>216.5</v>
          </cell>
        </row>
        <row r="1628">
          <cell r="H1628">
            <v>2000</v>
          </cell>
          <cell r="I1628">
            <v>2000</v>
          </cell>
          <cell r="J1628">
            <v>2000</v>
          </cell>
        </row>
        <row r="1631">
          <cell r="H1631">
            <v>70000</v>
          </cell>
          <cell r="I1631">
            <v>70000</v>
          </cell>
          <cell r="J1631">
            <v>69444.600000000006</v>
          </cell>
        </row>
        <row r="1633">
          <cell r="H1633">
            <v>6961.7</v>
          </cell>
          <cell r="I1633">
            <v>6961.7</v>
          </cell>
          <cell r="J1633">
            <v>6961.6</v>
          </cell>
        </row>
        <row r="1636">
          <cell r="H1636">
            <v>375</v>
          </cell>
          <cell r="I1636">
            <v>375</v>
          </cell>
          <cell r="J1636">
            <v>375</v>
          </cell>
        </row>
        <row r="1640">
          <cell r="H1640">
            <v>500</v>
          </cell>
          <cell r="I1640">
            <v>500</v>
          </cell>
          <cell r="J1640">
            <v>500</v>
          </cell>
        </row>
        <row r="1643">
          <cell r="H1643">
            <v>2000</v>
          </cell>
          <cell r="I1643">
            <v>2000</v>
          </cell>
          <cell r="J1643">
            <v>1752.6</v>
          </cell>
        </row>
        <row r="1646">
          <cell r="H1646">
            <v>3664.3</v>
          </cell>
          <cell r="I1646">
            <v>3664.3</v>
          </cell>
          <cell r="J1646">
            <v>3664.3</v>
          </cell>
        </row>
        <row r="1654">
          <cell r="H1654">
            <v>9850.2000000000007</v>
          </cell>
          <cell r="I1654">
            <v>9850.2000000000007</v>
          </cell>
          <cell r="J1654">
            <v>9850.2000000000007</v>
          </cell>
        </row>
        <row r="1657">
          <cell r="H1657">
            <v>1963.3</v>
          </cell>
          <cell r="I1657">
            <v>1963.3</v>
          </cell>
          <cell r="J1657">
            <v>1963.3</v>
          </cell>
        </row>
        <row r="1662">
          <cell r="H1662">
            <v>9290</v>
          </cell>
          <cell r="I1662">
            <v>9290</v>
          </cell>
          <cell r="J1662">
            <v>9290</v>
          </cell>
        </row>
        <row r="1665">
          <cell r="H1665">
            <v>11684.2</v>
          </cell>
          <cell r="I1665">
            <v>11684.2</v>
          </cell>
          <cell r="J1665">
            <v>11653.5</v>
          </cell>
        </row>
        <row r="1667">
          <cell r="H1667">
            <v>6265.6</v>
          </cell>
          <cell r="I1667">
            <v>6265.6</v>
          </cell>
          <cell r="J1667">
            <v>5592.4</v>
          </cell>
        </row>
        <row r="1671">
          <cell r="H1671">
            <v>107.9</v>
          </cell>
          <cell r="I1671">
            <v>107.9</v>
          </cell>
          <cell r="J1671">
            <v>107.9</v>
          </cell>
        </row>
        <row r="1675">
          <cell r="H1675">
            <v>428.8</v>
          </cell>
          <cell r="I1675">
            <v>428.8</v>
          </cell>
          <cell r="J1675">
            <v>205</v>
          </cell>
        </row>
        <row r="1677">
          <cell r="H1677">
            <v>89.6</v>
          </cell>
          <cell r="I1677">
            <v>89.6</v>
          </cell>
          <cell r="J1677">
            <v>89.6</v>
          </cell>
        </row>
        <row r="1684">
          <cell r="H1684">
            <v>20027.8</v>
          </cell>
          <cell r="I1684">
            <v>20027.8</v>
          </cell>
          <cell r="J1684">
            <v>18800.900000000001</v>
          </cell>
        </row>
        <row r="1687">
          <cell r="H1687">
            <v>75253</v>
          </cell>
          <cell r="I1687">
            <v>75253</v>
          </cell>
          <cell r="J1687">
            <v>75253</v>
          </cell>
        </row>
        <row r="1693">
          <cell r="H1693">
            <v>372938.7</v>
          </cell>
          <cell r="I1693">
            <v>372938.7</v>
          </cell>
          <cell r="J1693">
            <v>367125.8</v>
          </cell>
        </row>
        <row r="1695">
          <cell r="H1695">
            <v>136831.20000000001</v>
          </cell>
          <cell r="I1695">
            <v>136831.20000000001</v>
          </cell>
          <cell r="J1695">
            <v>136762.9</v>
          </cell>
        </row>
        <row r="1697">
          <cell r="H1697">
            <v>200208.9</v>
          </cell>
          <cell r="I1697">
            <v>200208.9</v>
          </cell>
          <cell r="J1697">
            <v>114541.3</v>
          </cell>
        </row>
        <row r="1699">
          <cell r="H1699">
            <v>1564.3</v>
          </cell>
          <cell r="I1699">
            <v>1564.3</v>
          </cell>
          <cell r="J1699">
            <v>1518</v>
          </cell>
        </row>
        <row r="1700">
          <cell r="H1700">
            <v>30</v>
          </cell>
          <cell r="I1700">
            <v>30</v>
          </cell>
          <cell r="J1700">
            <v>30</v>
          </cell>
        </row>
        <row r="1702">
          <cell r="H1702">
            <v>12090.9</v>
          </cell>
          <cell r="I1702">
            <v>12090.9</v>
          </cell>
          <cell r="J1702">
            <v>12035.2</v>
          </cell>
        </row>
        <row r="1703">
          <cell r="H1703">
            <v>3514.4</v>
          </cell>
          <cell r="I1703">
            <v>3514.4</v>
          </cell>
          <cell r="J1703">
            <v>3372.9</v>
          </cell>
        </row>
        <row r="1704">
          <cell r="H1704">
            <v>39824.699999999997</v>
          </cell>
          <cell r="I1704">
            <v>39824.699999999997</v>
          </cell>
          <cell r="J1704">
            <v>39824.699999999997</v>
          </cell>
        </row>
        <row r="1707">
          <cell r="H1707">
            <v>65400</v>
          </cell>
          <cell r="I1707">
            <v>65400</v>
          </cell>
          <cell r="J1707">
            <v>0</v>
          </cell>
        </row>
        <row r="1709">
          <cell r="H1709">
            <v>90886</v>
          </cell>
          <cell r="I1709">
            <v>90886</v>
          </cell>
          <cell r="J1709">
            <v>90886</v>
          </cell>
        </row>
        <row r="1710">
          <cell r="H1710">
            <v>84000</v>
          </cell>
          <cell r="I1710">
            <v>84000</v>
          </cell>
          <cell r="J1710">
            <v>84000</v>
          </cell>
        </row>
        <row r="1712">
          <cell r="H1712">
            <v>135486</v>
          </cell>
          <cell r="I1712">
            <v>135486</v>
          </cell>
          <cell r="J1712">
            <v>135486</v>
          </cell>
        </row>
        <row r="1714">
          <cell r="H1714">
            <v>14514</v>
          </cell>
          <cell r="I1714">
            <v>14514</v>
          </cell>
          <cell r="J1714">
            <v>14514</v>
          </cell>
        </row>
        <row r="1717">
          <cell r="H1717">
            <v>20000</v>
          </cell>
          <cell r="I1717">
            <v>20000</v>
          </cell>
          <cell r="J1717">
            <v>19700</v>
          </cell>
        </row>
        <row r="1720">
          <cell r="H1720">
            <v>494</v>
          </cell>
          <cell r="I1720">
            <v>494</v>
          </cell>
          <cell r="J1720">
            <v>494</v>
          </cell>
        </row>
        <row r="1723">
          <cell r="H1723">
            <v>187265.9</v>
          </cell>
          <cell r="I1723">
            <v>187265.9</v>
          </cell>
          <cell r="J1723">
            <v>187265.9</v>
          </cell>
        </row>
        <row r="1725">
          <cell r="H1725">
            <v>129288.3</v>
          </cell>
          <cell r="I1725">
            <v>129288.3</v>
          </cell>
          <cell r="J1725">
            <v>124252.3</v>
          </cell>
        </row>
        <row r="1728">
          <cell r="H1728">
            <v>3000</v>
          </cell>
          <cell r="I1728">
            <v>3000</v>
          </cell>
          <cell r="J1728">
            <v>2830</v>
          </cell>
        </row>
        <row r="1731">
          <cell r="H1731">
            <v>42017.8</v>
          </cell>
          <cell r="I1731">
            <v>42017.8</v>
          </cell>
          <cell r="J1731">
            <v>42017.8</v>
          </cell>
        </row>
        <row r="1733">
          <cell r="H1733">
            <v>130.1</v>
          </cell>
          <cell r="I1733">
            <v>130.1</v>
          </cell>
          <cell r="J1733">
            <v>130.1</v>
          </cell>
        </row>
        <row r="1738">
          <cell r="H1738">
            <v>33690</v>
          </cell>
          <cell r="I1738">
            <v>33690</v>
          </cell>
          <cell r="J1738">
            <v>0</v>
          </cell>
        </row>
        <row r="1744">
          <cell r="H1744">
            <v>269800</v>
          </cell>
          <cell r="I1744">
            <v>269800</v>
          </cell>
          <cell r="J1744">
            <v>269800</v>
          </cell>
        </row>
        <row r="1746">
          <cell r="H1746">
            <v>71700</v>
          </cell>
          <cell r="I1746">
            <v>71700</v>
          </cell>
          <cell r="J1746">
            <v>71700</v>
          </cell>
        </row>
        <row r="1751">
          <cell r="H1751">
            <v>10000</v>
          </cell>
          <cell r="I1751">
            <v>10000</v>
          </cell>
          <cell r="J1751">
            <v>10000</v>
          </cell>
        </row>
        <row r="1755">
          <cell r="H1755">
            <v>396</v>
          </cell>
          <cell r="I1755">
            <v>396</v>
          </cell>
          <cell r="J1755">
            <v>396</v>
          </cell>
        </row>
        <row r="1762">
          <cell r="H1762">
            <v>3602.8</v>
          </cell>
          <cell r="I1762">
            <v>3602.8</v>
          </cell>
          <cell r="J1762">
            <v>3602.8</v>
          </cell>
        </row>
        <row r="1764">
          <cell r="H1764">
            <v>9500</v>
          </cell>
          <cell r="I1764">
            <v>9500</v>
          </cell>
          <cell r="J1764">
            <v>9500</v>
          </cell>
        </row>
        <row r="1767">
          <cell r="H1767">
            <v>60769</v>
          </cell>
          <cell r="I1767">
            <v>60769</v>
          </cell>
          <cell r="J1767">
            <v>60769</v>
          </cell>
        </row>
        <row r="1769">
          <cell r="H1769">
            <v>15709</v>
          </cell>
          <cell r="I1769">
            <v>15709</v>
          </cell>
          <cell r="J1769">
            <v>15709</v>
          </cell>
        </row>
        <row r="1775">
          <cell r="H1775">
            <v>12065.2</v>
          </cell>
          <cell r="I1775">
            <v>12065.2</v>
          </cell>
          <cell r="J1775">
            <v>12003</v>
          </cell>
        </row>
        <row r="1778">
          <cell r="H1778">
            <v>1917</v>
          </cell>
          <cell r="I1778">
            <v>1917</v>
          </cell>
          <cell r="J1778">
            <v>1785.5</v>
          </cell>
        </row>
        <row r="1782">
          <cell r="H1782">
            <v>6418.4</v>
          </cell>
          <cell r="I1782">
            <v>6418.4</v>
          </cell>
          <cell r="J1782">
            <v>3554.9</v>
          </cell>
        </row>
        <row r="1785">
          <cell r="H1785">
            <v>499</v>
          </cell>
          <cell r="I1785">
            <v>499</v>
          </cell>
          <cell r="J1785">
            <v>490</v>
          </cell>
        </row>
        <row r="1790">
          <cell r="H1790">
            <v>3579</v>
          </cell>
          <cell r="I1790">
            <v>3579</v>
          </cell>
          <cell r="J1790">
            <v>3579</v>
          </cell>
        </row>
        <row r="1796">
          <cell r="H1796">
            <v>7150</v>
          </cell>
          <cell r="I1796">
            <v>7150</v>
          </cell>
          <cell r="J1796">
            <v>7150</v>
          </cell>
        </row>
        <row r="1800">
          <cell r="H1800">
            <v>17089.3</v>
          </cell>
          <cell r="I1800">
            <v>17089.3</v>
          </cell>
          <cell r="J1800">
            <v>16899</v>
          </cell>
        </row>
        <row r="1801">
          <cell r="H1801">
            <v>1418.2</v>
          </cell>
          <cell r="I1801">
            <v>1418.2</v>
          </cell>
          <cell r="J1801">
            <v>1418.2</v>
          </cell>
        </row>
        <row r="1802">
          <cell r="H1802">
            <v>61.6</v>
          </cell>
          <cell r="I1802">
            <v>61.6</v>
          </cell>
          <cell r="J1802">
            <v>61.6</v>
          </cell>
        </row>
        <row r="1804">
          <cell r="H1804">
            <v>8064.9</v>
          </cell>
          <cell r="I1804">
            <v>8064.9</v>
          </cell>
          <cell r="J1804">
            <v>8035</v>
          </cell>
        </row>
        <row r="1805">
          <cell r="H1805">
            <v>814.9</v>
          </cell>
          <cell r="I1805">
            <v>814.9</v>
          </cell>
          <cell r="J1805">
            <v>813.8</v>
          </cell>
        </row>
        <row r="1806">
          <cell r="H1806">
            <v>1034.5</v>
          </cell>
          <cell r="I1806">
            <v>1034.5</v>
          </cell>
          <cell r="J1806">
            <v>1034.5</v>
          </cell>
        </row>
        <row r="1813">
          <cell r="H1813">
            <v>62091.1</v>
          </cell>
          <cell r="I1813">
            <v>62091.1</v>
          </cell>
          <cell r="J1813">
            <v>62091.1</v>
          </cell>
        </row>
        <row r="1815">
          <cell r="H1815">
            <v>41113.699999999997</v>
          </cell>
          <cell r="I1815">
            <v>41113.699999999997</v>
          </cell>
          <cell r="J1815">
            <v>41113.699999999997</v>
          </cell>
        </row>
        <row r="1819">
          <cell r="H1819">
            <v>3964.9</v>
          </cell>
          <cell r="I1819">
            <v>3964.9</v>
          </cell>
          <cell r="J1819">
            <v>3964.9</v>
          </cell>
        </row>
        <row r="1824">
          <cell r="H1824">
            <v>312</v>
          </cell>
          <cell r="I1824">
            <v>312</v>
          </cell>
          <cell r="J1824">
            <v>152.30000000000001</v>
          </cell>
        </row>
        <row r="1827">
          <cell r="H1827">
            <v>529</v>
          </cell>
          <cell r="I1827">
            <v>529</v>
          </cell>
          <cell r="J1827">
            <v>407.4</v>
          </cell>
        </row>
        <row r="1829">
          <cell r="H1829">
            <v>739</v>
          </cell>
          <cell r="I1829">
            <v>739</v>
          </cell>
          <cell r="J1829">
            <v>663.2</v>
          </cell>
        </row>
        <row r="1832">
          <cell r="H1832">
            <v>1682</v>
          </cell>
          <cell r="I1832">
            <v>1682</v>
          </cell>
          <cell r="J1832">
            <v>1450.6</v>
          </cell>
        </row>
        <row r="1838">
          <cell r="H1838">
            <v>18035.900000000001</v>
          </cell>
          <cell r="I1838">
            <v>18035.900000000001</v>
          </cell>
          <cell r="J1838">
            <v>18035.900000000001</v>
          </cell>
        </row>
        <row r="1840">
          <cell r="H1840">
            <v>89133.1</v>
          </cell>
          <cell r="I1840">
            <v>89133.1</v>
          </cell>
          <cell r="J1840">
            <v>88867.5</v>
          </cell>
        </row>
        <row r="1842">
          <cell r="H1842">
            <v>900</v>
          </cell>
          <cell r="I1842">
            <v>900</v>
          </cell>
          <cell r="J1842">
            <v>796.7</v>
          </cell>
        </row>
        <row r="1844">
          <cell r="H1844">
            <v>21.5</v>
          </cell>
          <cell r="I1844">
            <v>21.5</v>
          </cell>
          <cell r="J1844">
            <v>21.5</v>
          </cell>
        </row>
        <row r="1845">
          <cell r="H1845">
            <v>73.7</v>
          </cell>
          <cell r="I1845">
            <v>73.7</v>
          </cell>
          <cell r="J1845">
            <v>73.7</v>
          </cell>
        </row>
        <row r="1850">
          <cell r="H1850">
            <v>840</v>
          </cell>
          <cell r="I1850">
            <v>840</v>
          </cell>
          <cell r="J1850">
            <v>819</v>
          </cell>
        </row>
        <row r="1857">
          <cell r="H1857">
            <v>114200</v>
          </cell>
          <cell r="I1857">
            <v>114200</v>
          </cell>
          <cell r="J1857">
            <v>114200</v>
          </cell>
        </row>
        <row r="1859">
          <cell r="H1859">
            <v>19800</v>
          </cell>
          <cell r="I1859">
            <v>19800</v>
          </cell>
          <cell r="J1859">
            <v>19800</v>
          </cell>
        </row>
        <row r="1866">
          <cell r="H1866">
            <v>334.3</v>
          </cell>
          <cell r="I1866">
            <v>334.3</v>
          </cell>
          <cell r="J1866">
            <v>334.3</v>
          </cell>
        </row>
        <row r="1872">
          <cell r="H1872">
            <v>2400</v>
          </cell>
          <cell r="I1872">
            <v>2400</v>
          </cell>
          <cell r="J1872">
            <v>2400</v>
          </cell>
        </row>
        <row r="1874">
          <cell r="H1874">
            <v>4442.6000000000004</v>
          </cell>
          <cell r="I1874">
            <v>4442.6000000000004</v>
          </cell>
          <cell r="J1874">
            <v>4442.6000000000004</v>
          </cell>
        </row>
        <row r="1876">
          <cell r="H1876">
            <v>2087</v>
          </cell>
          <cell r="I1876">
            <v>2087</v>
          </cell>
          <cell r="J1876">
            <v>2087</v>
          </cell>
        </row>
        <row r="1879">
          <cell r="H1879">
            <v>15099.4</v>
          </cell>
          <cell r="I1879">
            <v>15099.4</v>
          </cell>
          <cell r="J1879">
            <v>11557.1</v>
          </cell>
        </row>
        <row r="1885">
          <cell r="H1885">
            <v>1257</v>
          </cell>
          <cell r="I1885">
            <v>1257</v>
          </cell>
          <cell r="J1885">
            <v>1254</v>
          </cell>
        </row>
        <row r="1890">
          <cell r="H1890">
            <v>5500</v>
          </cell>
          <cell r="I1890">
            <v>5500</v>
          </cell>
          <cell r="J1890">
            <v>5500</v>
          </cell>
        </row>
        <row r="1894">
          <cell r="H1894">
            <v>2104.4</v>
          </cell>
          <cell r="I1894">
            <v>2104.4</v>
          </cell>
          <cell r="J1894">
            <v>2096.1</v>
          </cell>
        </row>
        <row r="1895">
          <cell r="H1895">
            <v>309.60000000000002</v>
          </cell>
          <cell r="I1895">
            <v>309.60000000000002</v>
          </cell>
          <cell r="J1895">
            <v>297.8</v>
          </cell>
        </row>
        <row r="1896">
          <cell r="H1896">
            <v>6</v>
          </cell>
          <cell r="I1896">
            <v>6</v>
          </cell>
          <cell r="J1896">
            <v>5</v>
          </cell>
        </row>
        <row r="1898">
          <cell r="H1898">
            <v>927</v>
          </cell>
          <cell r="I1898">
            <v>927</v>
          </cell>
          <cell r="J1898">
            <v>926</v>
          </cell>
        </row>
        <row r="1902">
          <cell r="H1902">
            <v>10243.6</v>
          </cell>
          <cell r="I1902">
            <v>10243.6</v>
          </cell>
          <cell r="J1902">
            <v>10209.5</v>
          </cell>
        </row>
        <row r="1903">
          <cell r="H1903">
            <v>1137.8</v>
          </cell>
          <cell r="I1903">
            <v>1137.8</v>
          </cell>
          <cell r="J1903">
            <v>1066.0999999999999</v>
          </cell>
        </row>
        <row r="1904">
          <cell r="H1904">
            <v>12.6</v>
          </cell>
          <cell r="I1904">
            <v>12.6</v>
          </cell>
          <cell r="J1904">
            <v>5.5</v>
          </cell>
        </row>
        <row r="1906">
          <cell r="H1906">
            <v>125</v>
          </cell>
          <cell r="I1906">
            <v>125</v>
          </cell>
          <cell r="J1906">
            <v>62.3</v>
          </cell>
        </row>
        <row r="1912">
          <cell r="H1912">
            <v>29.8</v>
          </cell>
          <cell r="I1912">
            <v>29.8</v>
          </cell>
          <cell r="J1912">
            <v>29.8</v>
          </cell>
        </row>
        <row r="1916">
          <cell r="H1916">
            <v>8132</v>
          </cell>
          <cell r="I1916">
            <v>8132</v>
          </cell>
          <cell r="J1916">
            <v>8114.9</v>
          </cell>
        </row>
        <row r="1917">
          <cell r="H1917">
            <v>1791.2</v>
          </cell>
          <cell r="I1917">
            <v>1791.2</v>
          </cell>
          <cell r="J1917">
            <v>1712.9</v>
          </cell>
        </row>
        <row r="1918">
          <cell r="H1918">
            <v>48.7</v>
          </cell>
          <cell r="I1918">
            <v>48.7</v>
          </cell>
          <cell r="J1918">
            <v>32.799999999999997</v>
          </cell>
        </row>
        <row r="1923">
          <cell r="H1923">
            <v>81.099999999999994</v>
          </cell>
          <cell r="I1923">
            <v>81.099999999999994</v>
          </cell>
          <cell r="J1923">
            <v>81.099999999999994</v>
          </cell>
        </row>
        <row r="1925">
          <cell r="H1925">
            <v>3120.5</v>
          </cell>
          <cell r="I1925">
            <v>3120.5</v>
          </cell>
          <cell r="J1925">
            <v>3120.5</v>
          </cell>
        </row>
        <row r="1926">
          <cell r="H1926">
            <v>2397.6999999999998</v>
          </cell>
          <cell r="I1926">
            <v>2397.6999999999998</v>
          </cell>
          <cell r="J1926">
            <v>2397.6999999999998</v>
          </cell>
        </row>
        <row r="1927">
          <cell r="H1927">
            <v>3.2</v>
          </cell>
          <cell r="I1927">
            <v>3.2</v>
          </cell>
          <cell r="J1927">
            <v>3.2</v>
          </cell>
        </row>
        <row r="1931">
          <cell r="H1931">
            <v>723.8</v>
          </cell>
          <cell r="I1931">
            <v>723.8</v>
          </cell>
          <cell r="J1931">
            <v>723.1</v>
          </cell>
        </row>
        <row r="1933">
          <cell r="H1933">
            <v>13314.9</v>
          </cell>
          <cell r="I1933">
            <v>13314.9</v>
          </cell>
          <cell r="J1933">
            <v>13314.9</v>
          </cell>
        </row>
        <row r="1940">
          <cell r="H1940">
            <v>6264.6</v>
          </cell>
          <cell r="I1940">
            <v>6264.6</v>
          </cell>
          <cell r="J1940">
            <v>6241</v>
          </cell>
        </row>
        <row r="1941">
          <cell r="H1941">
            <v>1132.7</v>
          </cell>
          <cell r="I1941">
            <v>1132.7</v>
          </cell>
          <cell r="J1941">
            <v>1124.5</v>
          </cell>
        </row>
        <row r="1942">
          <cell r="H1942">
            <v>8</v>
          </cell>
          <cell r="I1942">
            <v>8</v>
          </cell>
          <cell r="J1942">
            <v>7.9</v>
          </cell>
        </row>
        <row r="1949">
          <cell r="H1949">
            <v>1550.4</v>
          </cell>
          <cell r="I1949">
            <v>1550.4</v>
          </cell>
          <cell r="J1949">
            <v>1550.4</v>
          </cell>
        </row>
        <row r="1953">
          <cell r="H1953">
            <v>490.3</v>
          </cell>
          <cell r="I1953">
            <v>490.3</v>
          </cell>
          <cell r="J1953">
            <v>490.3</v>
          </cell>
        </row>
        <row r="1954">
          <cell r="H1954">
            <v>99.9</v>
          </cell>
          <cell r="I1954">
            <v>99.9</v>
          </cell>
          <cell r="J1954">
            <v>99.9</v>
          </cell>
        </row>
        <row r="1955">
          <cell r="H1955">
            <v>0.8</v>
          </cell>
          <cell r="I1955">
            <v>0.8</v>
          </cell>
          <cell r="J1955">
            <v>0.8</v>
          </cell>
        </row>
        <row r="1959">
          <cell r="H1959">
            <v>6604.6</v>
          </cell>
          <cell r="I1959">
            <v>6604.6</v>
          </cell>
          <cell r="J1959">
            <v>6536.4</v>
          </cell>
        </row>
        <row r="1960">
          <cell r="H1960">
            <v>670</v>
          </cell>
          <cell r="I1960">
            <v>670</v>
          </cell>
          <cell r="J1960">
            <v>660.5</v>
          </cell>
        </row>
        <row r="1961">
          <cell r="H1961">
            <v>11.6</v>
          </cell>
          <cell r="I1961">
            <v>11.6</v>
          </cell>
          <cell r="J1961">
            <v>11.6</v>
          </cell>
        </row>
        <row r="1967">
          <cell r="H1967">
            <v>2328</v>
          </cell>
          <cell r="I1967">
            <v>2328</v>
          </cell>
          <cell r="J1967">
            <v>2297.9</v>
          </cell>
        </row>
        <row r="1970">
          <cell r="H1970">
            <v>257.60000000000002</v>
          </cell>
          <cell r="I1970">
            <v>257.60000000000002</v>
          </cell>
          <cell r="J1970">
            <v>257.60000000000002</v>
          </cell>
        </row>
        <row r="1971">
          <cell r="H1971">
            <v>0</v>
          </cell>
          <cell r="I1971">
            <v>90</v>
          </cell>
          <cell r="J1971">
            <v>90</v>
          </cell>
        </row>
        <row r="1974">
          <cell r="H1974">
            <v>70.7</v>
          </cell>
          <cell r="I1974">
            <v>70.7</v>
          </cell>
          <cell r="J1974">
            <v>70.7</v>
          </cell>
        </row>
        <row r="1978">
          <cell r="H1978">
            <v>7760.2</v>
          </cell>
          <cell r="I1978">
            <v>7760.2</v>
          </cell>
          <cell r="J1978">
            <v>7724.6</v>
          </cell>
        </row>
        <row r="1979">
          <cell r="H1979">
            <v>1057</v>
          </cell>
          <cell r="I1979">
            <v>1057</v>
          </cell>
          <cell r="J1979">
            <v>1005.8</v>
          </cell>
        </row>
        <row r="1980">
          <cell r="H1980">
            <v>3.8</v>
          </cell>
          <cell r="I1980">
            <v>3.8</v>
          </cell>
          <cell r="J1980">
            <v>3.7</v>
          </cell>
        </row>
        <row r="1982">
          <cell r="H1982">
            <v>900</v>
          </cell>
          <cell r="I1982">
            <v>900</v>
          </cell>
          <cell r="J1982">
            <v>847.2</v>
          </cell>
        </row>
        <row r="1987">
          <cell r="H1987">
            <v>8181.6</v>
          </cell>
          <cell r="I1987">
            <v>8181.6</v>
          </cell>
          <cell r="J1987">
            <v>8181.6</v>
          </cell>
        </row>
        <row r="1994">
          <cell r="H1994">
            <v>8756.9</v>
          </cell>
          <cell r="I1994">
            <v>8756.9</v>
          </cell>
          <cell r="J1994">
            <v>8684.5</v>
          </cell>
        </row>
        <row r="1995">
          <cell r="H1995">
            <v>863.9</v>
          </cell>
          <cell r="I1995">
            <v>863.9</v>
          </cell>
          <cell r="J1995">
            <v>844.8</v>
          </cell>
        </row>
        <row r="1996">
          <cell r="H1996">
            <v>6.2</v>
          </cell>
          <cell r="I1996">
            <v>6.2</v>
          </cell>
          <cell r="J1996">
            <v>3.8</v>
          </cell>
        </row>
        <row r="2003">
          <cell r="H2003">
            <v>5417.5</v>
          </cell>
          <cell r="I2003">
            <v>5417.5</v>
          </cell>
          <cell r="J2003">
            <v>5411.4</v>
          </cell>
        </row>
        <row r="2007">
          <cell r="H2007">
            <v>4733.3</v>
          </cell>
          <cell r="I2007">
            <v>4733.3</v>
          </cell>
          <cell r="J2007">
            <v>4715</v>
          </cell>
        </row>
        <row r="2008">
          <cell r="H2008">
            <v>397.6</v>
          </cell>
          <cell r="I2008">
            <v>397.6</v>
          </cell>
          <cell r="J2008">
            <v>372.4</v>
          </cell>
        </row>
        <row r="2009">
          <cell r="H2009">
            <v>3.5</v>
          </cell>
          <cell r="I2009">
            <v>3.5</v>
          </cell>
          <cell r="J2009">
            <v>3.4</v>
          </cell>
        </row>
        <row r="2012">
          <cell r="H2012">
            <v>473.5</v>
          </cell>
          <cell r="I2012">
            <v>473.5</v>
          </cell>
          <cell r="J2012">
            <v>473.5</v>
          </cell>
        </row>
        <row r="2019">
          <cell r="H2019">
            <v>8240.5</v>
          </cell>
          <cell r="I2019">
            <v>8240.5</v>
          </cell>
          <cell r="J2019">
            <v>8213.2999999999993</v>
          </cell>
        </row>
        <row r="2020">
          <cell r="H2020">
            <v>815.2</v>
          </cell>
          <cell r="I2020">
            <v>815.2</v>
          </cell>
          <cell r="J2020">
            <v>799.8</v>
          </cell>
        </row>
        <row r="2021">
          <cell r="H2021">
            <v>5.6</v>
          </cell>
          <cell r="I2021">
            <v>5.6</v>
          </cell>
          <cell r="J2021">
            <v>4.5999999999999996</v>
          </cell>
        </row>
        <row r="2028">
          <cell r="H2028">
            <v>2100</v>
          </cell>
          <cell r="I2028">
            <v>2100</v>
          </cell>
          <cell r="J2028">
            <v>2100</v>
          </cell>
        </row>
        <row r="2032">
          <cell r="H2032">
            <v>290</v>
          </cell>
          <cell r="I2032">
            <v>290</v>
          </cell>
          <cell r="J2032">
            <v>290</v>
          </cell>
        </row>
        <row r="2038">
          <cell r="H2038">
            <v>5995.5</v>
          </cell>
          <cell r="I2038">
            <v>5995.5</v>
          </cell>
          <cell r="J2038">
            <v>5931.8</v>
          </cell>
        </row>
        <row r="2039">
          <cell r="H2039">
            <v>615</v>
          </cell>
          <cell r="I2039">
            <v>615</v>
          </cell>
          <cell r="J2039">
            <v>595.9</v>
          </cell>
        </row>
        <row r="2040">
          <cell r="H2040">
            <v>11.5</v>
          </cell>
          <cell r="I2040">
            <v>11.5</v>
          </cell>
          <cell r="J2040">
            <v>11.5</v>
          </cell>
        </row>
        <row r="2047">
          <cell r="H2047">
            <v>453.1</v>
          </cell>
          <cell r="I2047">
            <v>453.1</v>
          </cell>
          <cell r="J2047">
            <v>453.1</v>
          </cell>
        </row>
        <row r="2051">
          <cell r="H2051">
            <v>2506.8000000000002</v>
          </cell>
          <cell r="I2051">
            <v>2506.8000000000002</v>
          </cell>
          <cell r="J2051">
            <v>2493.6</v>
          </cell>
        </row>
        <row r="2052">
          <cell r="H2052">
            <v>158.4</v>
          </cell>
          <cell r="I2052">
            <v>158.4</v>
          </cell>
          <cell r="J2052">
            <v>152.69999999999999</v>
          </cell>
        </row>
        <row r="2053">
          <cell r="H2053">
            <v>0.3</v>
          </cell>
          <cell r="I2053">
            <v>0.3</v>
          </cell>
          <cell r="J2053">
            <v>0.3</v>
          </cell>
        </row>
        <row r="2055">
          <cell r="H2055">
            <v>3973.5</v>
          </cell>
          <cell r="I2055">
            <v>3973.5</v>
          </cell>
          <cell r="J2055">
            <v>3951</v>
          </cell>
        </row>
        <row r="2056">
          <cell r="H2056">
            <v>4046.1</v>
          </cell>
          <cell r="I2056">
            <v>4046.1</v>
          </cell>
          <cell r="J2056">
            <v>3908.7</v>
          </cell>
        </row>
        <row r="2057">
          <cell r="H2057">
            <v>82.2</v>
          </cell>
          <cell r="I2057">
            <v>82.2</v>
          </cell>
          <cell r="J2057">
            <v>82</v>
          </cell>
        </row>
        <row r="2064">
          <cell r="H2064">
            <v>2753.7</v>
          </cell>
          <cell r="I2064">
            <v>2753.7</v>
          </cell>
          <cell r="J2064">
            <v>2744</v>
          </cell>
        </row>
        <row r="2065">
          <cell r="H2065">
            <v>272.60000000000002</v>
          </cell>
          <cell r="I2065">
            <v>272.60000000000002</v>
          </cell>
          <cell r="J2065">
            <v>272.2</v>
          </cell>
        </row>
        <row r="2066">
          <cell r="H2066">
            <v>7.8</v>
          </cell>
          <cell r="I2066">
            <v>7.8</v>
          </cell>
          <cell r="J2066">
            <v>7.8</v>
          </cell>
        </row>
        <row r="2073">
          <cell r="H2073">
            <v>3600.8</v>
          </cell>
          <cell r="I2073">
            <v>3600.8</v>
          </cell>
          <cell r="J2073">
            <v>3599.7</v>
          </cell>
        </row>
        <row r="2074">
          <cell r="H2074">
            <v>994</v>
          </cell>
          <cell r="I2074">
            <v>994</v>
          </cell>
          <cell r="J2074">
            <v>987.9</v>
          </cell>
        </row>
        <row r="2075">
          <cell r="H2075">
            <v>3.5</v>
          </cell>
          <cell r="I2075">
            <v>3.5</v>
          </cell>
          <cell r="J2075">
            <v>3.4</v>
          </cell>
        </row>
        <row r="2082">
          <cell r="H2082">
            <v>1812.8</v>
          </cell>
          <cell r="I2082">
            <v>1812.8</v>
          </cell>
          <cell r="J2082">
            <v>1810.3</v>
          </cell>
        </row>
        <row r="2083">
          <cell r="H2083">
            <v>133.4</v>
          </cell>
          <cell r="I2083">
            <v>133.4</v>
          </cell>
          <cell r="J2083">
            <v>127.6</v>
          </cell>
        </row>
        <row r="2084">
          <cell r="H2084">
            <v>0.2</v>
          </cell>
          <cell r="I2084">
            <v>0.2</v>
          </cell>
          <cell r="J2084">
            <v>0.1</v>
          </cell>
        </row>
        <row r="2091">
          <cell r="H2091">
            <v>499.9</v>
          </cell>
          <cell r="I2091">
            <v>499.9</v>
          </cell>
          <cell r="J2091">
            <v>499.9</v>
          </cell>
        </row>
        <row r="2098">
          <cell r="H2098">
            <v>1873.6</v>
          </cell>
          <cell r="I2098">
            <v>1873.6</v>
          </cell>
          <cell r="J2098">
            <v>1868.8</v>
          </cell>
        </row>
        <row r="2099">
          <cell r="H2099">
            <v>1612.8</v>
          </cell>
          <cell r="I2099">
            <v>1612.8</v>
          </cell>
          <cell r="J2099">
            <v>1539.3</v>
          </cell>
        </row>
        <row r="2100">
          <cell r="H2100">
            <v>158</v>
          </cell>
          <cell r="I2100">
            <v>158</v>
          </cell>
          <cell r="J2100">
            <v>154.69999999999999</v>
          </cell>
        </row>
        <row r="2107">
          <cell r="H2107">
            <v>41900.1</v>
          </cell>
          <cell r="I2107">
            <v>41900.1</v>
          </cell>
          <cell r="J2107">
            <v>41900.1</v>
          </cell>
        </row>
        <row r="2109">
          <cell r="H2109">
            <v>400</v>
          </cell>
          <cell r="I2109">
            <v>400</v>
          </cell>
          <cell r="J2109">
            <v>400</v>
          </cell>
        </row>
        <row r="2115">
          <cell r="H2115">
            <v>85</v>
          </cell>
          <cell r="I2115">
            <v>85</v>
          </cell>
          <cell r="J2115">
            <v>70.599999999999994</v>
          </cell>
        </row>
        <row r="2120">
          <cell r="H2120">
            <v>800</v>
          </cell>
          <cell r="I2120">
            <v>800</v>
          </cell>
          <cell r="J2120">
            <v>800</v>
          </cell>
        </row>
        <row r="2124">
          <cell r="H2124">
            <v>140</v>
          </cell>
          <cell r="I2124">
            <v>140</v>
          </cell>
          <cell r="J2124">
            <v>140</v>
          </cell>
        </row>
        <row r="2126">
          <cell r="H2126">
            <v>375</v>
          </cell>
          <cell r="I2126">
            <v>375</v>
          </cell>
          <cell r="J2126">
            <v>375</v>
          </cell>
        </row>
        <row r="2130">
          <cell r="H2130">
            <v>20000</v>
          </cell>
          <cell r="I2130">
            <v>20000</v>
          </cell>
          <cell r="J2130">
            <v>19995</v>
          </cell>
        </row>
        <row r="2134">
          <cell r="H2134">
            <v>430</v>
          </cell>
          <cell r="I2134">
            <v>430</v>
          </cell>
          <cell r="J2134">
            <v>428.6</v>
          </cell>
        </row>
        <row r="2136">
          <cell r="H2136">
            <v>200</v>
          </cell>
          <cell r="I2136">
            <v>200</v>
          </cell>
          <cell r="J2136">
            <v>200</v>
          </cell>
        </row>
        <row r="2138">
          <cell r="H2138">
            <v>223.8</v>
          </cell>
          <cell r="I2138">
            <v>223.8</v>
          </cell>
          <cell r="J2138">
            <v>186.1</v>
          </cell>
        </row>
        <row r="2139">
          <cell r="H2139">
            <v>78.2</v>
          </cell>
          <cell r="I2139">
            <v>78.2</v>
          </cell>
          <cell r="J2139">
            <v>78.2</v>
          </cell>
        </row>
        <row r="2141">
          <cell r="H2141">
            <v>2327.6999999999998</v>
          </cell>
          <cell r="I2141">
            <v>2327.6999999999998</v>
          </cell>
          <cell r="J2141">
            <v>2228.4</v>
          </cell>
        </row>
        <row r="2143">
          <cell r="H2143">
            <v>11400</v>
          </cell>
          <cell r="I2143">
            <v>11400</v>
          </cell>
          <cell r="J2143">
            <v>11400</v>
          </cell>
        </row>
        <row r="2146">
          <cell r="H2146">
            <v>1755.2</v>
          </cell>
          <cell r="I2146">
            <v>1755.2</v>
          </cell>
          <cell r="J2146">
            <v>1726.5</v>
          </cell>
        </row>
        <row r="2147">
          <cell r="H2147">
            <v>200</v>
          </cell>
          <cell r="I2147">
            <v>200</v>
          </cell>
          <cell r="J2147">
            <v>200</v>
          </cell>
        </row>
        <row r="2148">
          <cell r="H2148">
            <v>80</v>
          </cell>
          <cell r="I2148">
            <v>80</v>
          </cell>
          <cell r="J2148">
            <v>80</v>
          </cell>
        </row>
        <row r="2150">
          <cell r="H2150">
            <v>65</v>
          </cell>
          <cell r="I2150">
            <v>65</v>
          </cell>
          <cell r="J2150">
            <v>44.7</v>
          </cell>
        </row>
        <row r="2151">
          <cell r="H2151">
            <v>55</v>
          </cell>
          <cell r="I2151">
            <v>55</v>
          </cell>
          <cell r="J2151">
            <v>54.9</v>
          </cell>
        </row>
        <row r="2153">
          <cell r="H2153">
            <v>100</v>
          </cell>
          <cell r="I2153">
            <v>100</v>
          </cell>
          <cell r="J2153">
            <v>78.7</v>
          </cell>
        </row>
        <row r="2156">
          <cell r="H2156">
            <v>81</v>
          </cell>
          <cell r="I2156">
            <v>81</v>
          </cell>
          <cell r="J2156">
            <v>81</v>
          </cell>
        </row>
        <row r="2157">
          <cell r="H2157">
            <v>57</v>
          </cell>
          <cell r="I2157">
            <v>57</v>
          </cell>
          <cell r="J2157">
            <v>57</v>
          </cell>
        </row>
        <row r="2160">
          <cell r="H2160">
            <v>10000</v>
          </cell>
          <cell r="I2160">
            <v>10000</v>
          </cell>
          <cell r="J2160">
            <v>10000</v>
          </cell>
        </row>
        <row r="2162">
          <cell r="H2162">
            <v>9</v>
          </cell>
          <cell r="I2162">
            <v>9</v>
          </cell>
          <cell r="J2162">
            <v>9</v>
          </cell>
        </row>
        <row r="2163">
          <cell r="H2163">
            <v>153</v>
          </cell>
          <cell r="I2163">
            <v>153</v>
          </cell>
          <cell r="J2163">
            <v>153</v>
          </cell>
        </row>
        <row r="2167">
          <cell r="H2167">
            <v>6871.3</v>
          </cell>
          <cell r="I2167">
            <v>6871.3</v>
          </cell>
          <cell r="J2167">
            <v>6826.6</v>
          </cell>
        </row>
        <row r="2168">
          <cell r="H2168">
            <v>661.5</v>
          </cell>
          <cell r="I2168">
            <v>661.5</v>
          </cell>
          <cell r="J2168">
            <v>577.20000000000005</v>
          </cell>
        </row>
        <row r="2169">
          <cell r="H2169">
            <v>28.3</v>
          </cell>
          <cell r="I2169">
            <v>28.3</v>
          </cell>
          <cell r="J2169">
            <v>8.1999999999999993</v>
          </cell>
        </row>
        <row r="2172">
          <cell r="H2172">
            <v>29.1</v>
          </cell>
          <cell r="I2172">
            <v>29.1</v>
          </cell>
          <cell r="J2172">
            <v>29.1</v>
          </cell>
        </row>
        <row r="2173">
          <cell r="H2173">
            <v>6245.6</v>
          </cell>
          <cell r="I2173">
            <v>6255.4</v>
          </cell>
          <cell r="J2173">
            <v>6255.4</v>
          </cell>
        </row>
        <row r="2176">
          <cell r="H2176">
            <v>218</v>
          </cell>
          <cell r="I2176">
            <v>218</v>
          </cell>
          <cell r="J2176">
            <v>167.1</v>
          </cell>
        </row>
        <row r="2177">
          <cell r="H2177">
            <v>70</v>
          </cell>
          <cell r="I2177">
            <v>70</v>
          </cell>
          <cell r="J2177">
            <v>70</v>
          </cell>
        </row>
        <row r="2184">
          <cell r="H2184">
            <v>10350</v>
          </cell>
          <cell r="I2184">
            <v>10350</v>
          </cell>
          <cell r="J2184">
            <v>10025.5</v>
          </cell>
        </row>
        <row r="2188">
          <cell r="H2188">
            <v>3800.5</v>
          </cell>
          <cell r="I2188">
            <v>3800.5</v>
          </cell>
          <cell r="J2188">
            <v>3737.4</v>
          </cell>
        </row>
        <row r="2189">
          <cell r="H2189">
            <v>482.6</v>
          </cell>
          <cell r="I2189">
            <v>482.6</v>
          </cell>
          <cell r="J2189">
            <v>390.3</v>
          </cell>
        </row>
        <row r="2190">
          <cell r="H2190">
            <v>25</v>
          </cell>
          <cell r="I2190">
            <v>25</v>
          </cell>
          <cell r="J2190">
            <v>0.7</v>
          </cell>
        </row>
        <row r="2197">
          <cell r="H2197">
            <v>1295.7</v>
          </cell>
          <cell r="I2197">
            <v>1295.7</v>
          </cell>
          <cell r="J2197">
            <v>1288.5</v>
          </cell>
        </row>
        <row r="2198">
          <cell r="H2198">
            <v>207.6</v>
          </cell>
          <cell r="I2198">
            <v>207.6</v>
          </cell>
          <cell r="J2198">
            <v>186.9</v>
          </cell>
        </row>
        <row r="2199">
          <cell r="H2199">
            <v>0.2</v>
          </cell>
          <cell r="I2199">
            <v>0.2</v>
          </cell>
          <cell r="J2199">
            <v>0.1</v>
          </cell>
        </row>
        <row r="2206">
          <cell r="H2206">
            <v>9839.1</v>
          </cell>
          <cell r="I2206">
            <v>9839.1</v>
          </cell>
          <cell r="J2206">
            <v>9795.7999999999993</v>
          </cell>
        </row>
        <row r="2207">
          <cell r="H2207">
            <v>1427</v>
          </cell>
          <cell r="I2207">
            <v>1427</v>
          </cell>
          <cell r="J2207">
            <v>1427</v>
          </cell>
        </row>
        <row r="2208">
          <cell r="H2208">
            <v>8.5</v>
          </cell>
          <cell r="I2208">
            <v>8.5</v>
          </cell>
          <cell r="J2208">
            <v>8.5</v>
          </cell>
        </row>
        <row r="2213">
          <cell r="H2213">
            <v>113.2</v>
          </cell>
          <cell r="I2213">
            <v>113.2</v>
          </cell>
          <cell r="J2213">
            <v>113.2</v>
          </cell>
        </row>
        <row r="2220">
          <cell r="H2220">
            <v>425</v>
          </cell>
          <cell r="I2220">
            <v>425</v>
          </cell>
          <cell r="J2220">
            <v>425</v>
          </cell>
        </row>
        <row r="2222">
          <cell r="H2222">
            <v>7672.1</v>
          </cell>
          <cell r="I2222">
            <v>7672.1</v>
          </cell>
          <cell r="J2222">
            <v>7645.5</v>
          </cell>
        </row>
        <row r="2223">
          <cell r="H2223">
            <v>826.7</v>
          </cell>
          <cell r="I2223">
            <v>826.7</v>
          </cell>
          <cell r="J2223">
            <v>807.2</v>
          </cell>
        </row>
        <row r="2224">
          <cell r="H2224">
            <v>0.9</v>
          </cell>
          <cell r="I2224">
            <v>0.9</v>
          </cell>
          <cell r="J2224">
            <v>0.8</v>
          </cell>
        </row>
        <row r="2232">
          <cell r="H2232">
            <v>920.2</v>
          </cell>
          <cell r="I2232">
            <v>920.2</v>
          </cell>
          <cell r="J2232">
            <v>920.2</v>
          </cell>
        </row>
        <row r="2235">
          <cell r="H2235">
            <v>0</v>
          </cell>
          <cell r="I2235">
            <v>2279.5</v>
          </cell>
          <cell r="J2235">
            <v>2279.5</v>
          </cell>
        </row>
        <row r="2236">
          <cell r="H2236">
            <v>0</v>
          </cell>
          <cell r="I2236">
            <v>1503.4</v>
          </cell>
          <cell r="J2236">
            <v>1503.4</v>
          </cell>
        </row>
        <row r="2240">
          <cell r="H2240">
            <v>1565</v>
          </cell>
          <cell r="I2240">
            <v>1565</v>
          </cell>
          <cell r="J2240">
            <v>1565</v>
          </cell>
        </row>
        <row r="2242">
          <cell r="H2242">
            <v>3776.4</v>
          </cell>
          <cell r="I2242">
            <v>3776.4</v>
          </cell>
          <cell r="J2242">
            <v>3742.5</v>
          </cell>
        </row>
        <row r="2243">
          <cell r="H2243">
            <v>301</v>
          </cell>
          <cell r="I2243">
            <v>301</v>
          </cell>
          <cell r="J2243">
            <v>270.5</v>
          </cell>
        </row>
        <row r="2244">
          <cell r="H2244">
            <v>6.2</v>
          </cell>
          <cell r="I2244">
            <v>6.2</v>
          </cell>
          <cell r="J2244">
            <v>4.9000000000000004</v>
          </cell>
        </row>
        <row r="2246">
          <cell r="H2246">
            <v>51428</v>
          </cell>
          <cell r="I2246">
            <v>51428</v>
          </cell>
          <cell r="J2246">
            <v>51428</v>
          </cell>
        </row>
        <row r="2252">
          <cell r="H2252">
            <v>229.9</v>
          </cell>
          <cell r="I2252">
            <v>229.9</v>
          </cell>
          <cell r="J2252">
            <v>229.9</v>
          </cell>
        </row>
        <row r="2258">
          <cell r="H2258">
            <v>400</v>
          </cell>
          <cell r="I2258">
            <v>400</v>
          </cell>
          <cell r="J2258">
            <v>394.9</v>
          </cell>
        </row>
        <row r="2260">
          <cell r="H2260">
            <v>120</v>
          </cell>
          <cell r="I2260">
            <v>120</v>
          </cell>
          <cell r="J2260">
            <v>111</v>
          </cell>
        </row>
        <row r="2262">
          <cell r="H2262">
            <v>50</v>
          </cell>
          <cell r="I2262">
            <v>50</v>
          </cell>
          <cell r="J2262">
            <v>50</v>
          </cell>
        </row>
        <row r="2265">
          <cell r="H2265">
            <v>14846.7</v>
          </cell>
          <cell r="I2265">
            <v>14846.7</v>
          </cell>
          <cell r="J2265">
            <v>14747</v>
          </cell>
        </row>
        <row r="2266">
          <cell r="H2266">
            <v>1757.9</v>
          </cell>
          <cell r="I2266">
            <v>1757.9</v>
          </cell>
          <cell r="J2266">
            <v>1757</v>
          </cell>
        </row>
        <row r="2267">
          <cell r="H2267">
            <v>90</v>
          </cell>
          <cell r="I2267">
            <v>90</v>
          </cell>
          <cell r="J2267">
            <v>79.3</v>
          </cell>
        </row>
        <row r="2269">
          <cell r="H2269">
            <v>9024.2000000000007</v>
          </cell>
          <cell r="I2269">
            <v>9024.2000000000007</v>
          </cell>
          <cell r="J2269">
            <v>8989.2000000000007</v>
          </cell>
        </row>
        <row r="2270">
          <cell r="H2270">
            <v>1447.2</v>
          </cell>
          <cell r="I2270">
            <v>1447.2</v>
          </cell>
          <cell r="J2270">
            <v>1439.9</v>
          </cell>
        </row>
        <row r="2271">
          <cell r="H2271">
            <v>15</v>
          </cell>
          <cell r="I2271">
            <v>15</v>
          </cell>
          <cell r="J2271">
            <v>7</v>
          </cell>
        </row>
        <row r="2273">
          <cell r="H2273">
            <v>430.4</v>
          </cell>
          <cell r="I2273">
            <v>430.4</v>
          </cell>
          <cell r="J2273">
            <v>430.4</v>
          </cell>
        </row>
        <row r="2276">
          <cell r="H2276">
            <v>3869</v>
          </cell>
          <cell r="I2276">
            <v>3869</v>
          </cell>
          <cell r="J2276">
            <v>3869</v>
          </cell>
        </row>
        <row r="2279">
          <cell r="H2279">
            <v>2450</v>
          </cell>
          <cell r="I2279">
            <v>2450</v>
          </cell>
          <cell r="J2279">
            <v>2450</v>
          </cell>
        </row>
        <row r="2282">
          <cell r="H2282">
            <v>18215.400000000001</v>
          </cell>
          <cell r="I2282">
            <v>18215.400000000001</v>
          </cell>
          <cell r="J2282">
            <v>18215.400000000001</v>
          </cell>
        </row>
        <row r="2284">
          <cell r="H2284">
            <v>210</v>
          </cell>
          <cell r="I2284">
            <v>210</v>
          </cell>
          <cell r="J2284">
            <v>208.8</v>
          </cell>
        </row>
        <row r="2288">
          <cell r="H2288">
            <v>4373.1000000000004</v>
          </cell>
          <cell r="I2288">
            <v>4373.1000000000004</v>
          </cell>
          <cell r="J2288">
            <v>4354.8</v>
          </cell>
        </row>
        <row r="2289">
          <cell r="H2289">
            <v>331.5</v>
          </cell>
          <cell r="I2289">
            <v>331.5</v>
          </cell>
          <cell r="J2289">
            <v>330.6</v>
          </cell>
        </row>
        <row r="2290">
          <cell r="H2290">
            <v>4</v>
          </cell>
          <cell r="I2290">
            <v>4</v>
          </cell>
          <cell r="J2290">
            <v>3.7</v>
          </cell>
        </row>
        <row r="2294">
          <cell r="H2294">
            <v>2300</v>
          </cell>
          <cell r="I2294">
            <v>2300</v>
          </cell>
          <cell r="J2294">
            <v>2299.4</v>
          </cell>
        </row>
        <row r="2296">
          <cell r="H2296">
            <v>6000</v>
          </cell>
          <cell r="I2296">
            <v>6000</v>
          </cell>
          <cell r="J2296">
            <v>6000</v>
          </cell>
        </row>
        <row r="2302">
          <cell r="H2302">
            <v>10605</v>
          </cell>
          <cell r="I2302">
            <v>10605</v>
          </cell>
          <cell r="J2302">
            <v>10581.8</v>
          </cell>
        </row>
        <row r="2303">
          <cell r="H2303">
            <v>1242.4000000000001</v>
          </cell>
          <cell r="I2303">
            <v>1242.4000000000001</v>
          </cell>
          <cell r="J2303">
            <v>1238.5</v>
          </cell>
        </row>
        <row r="2304">
          <cell r="H2304">
            <v>70</v>
          </cell>
          <cell r="I2304">
            <v>70</v>
          </cell>
          <cell r="J2304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8"/>
  <sheetViews>
    <sheetView tabSelected="1" topLeftCell="A1497" workbookViewId="0">
      <selection activeCell="A4" sqref="A4:G4"/>
    </sheetView>
  </sheetViews>
  <sheetFormatPr defaultRowHeight="15" x14ac:dyDescent="0.25"/>
  <cols>
    <col min="1" max="2" width="18" customWidth="1"/>
    <col min="3" max="3" width="23.28515625" customWidth="1"/>
    <col min="4" max="4" width="15.5703125" customWidth="1"/>
    <col min="5" max="5" width="19.42578125" customWidth="1"/>
    <col min="6" max="6" width="14.28515625" customWidth="1"/>
    <col min="7" max="7" width="16.42578125" customWidth="1"/>
  </cols>
  <sheetData>
    <row r="1" spans="1:7" ht="15.75" x14ac:dyDescent="0.25">
      <c r="A1" s="1"/>
      <c r="B1" s="1"/>
      <c r="C1" s="1"/>
      <c r="D1" s="2" t="s">
        <v>0</v>
      </c>
      <c r="E1" s="2"/>
      <c r="F1" s="2"/>
      <c r="G1" s="3"/>
    </row>
    <row r="2" spans="1:7" ht="15.75" x14ac:dyDescent="0.25">
      <c r="A2" s="1"/>
      <c r="B2" s="1"/>
      <c r="C2" s="1"/>
      <c r="D2" s="2" t="s">
        <v>1</v>
      </c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5"/>
    </row>
    <row r="4" spans="1:7" ht="15.75" x14ac:dyDescent="0.25">
      <c r="A4" s="6" t="s">
        <v>2</v>
      </c>
      <c r="B4" s="6"/>
      <c r="C4" s="6"/>
      <c r="D4" s="6"/>
      <c r="E4" s="6"/>
      <c r="F4" s="6"/>
      <c r="G4" s="6"/>
    </row>
    <row r="5" spans="1:7" ht="15.75" x14ac:dyDescent="0.25">
      <c r="A5" s="7" t="s">
        <v>3</v>
      </c>
      <c r="B5" s="7"/>
      <c r="C5" s="7"/>
      <c r="D5" s="7"/>
      <c r="E5" s="8"/>
      <c r="F5" s="8"/>
      <c r="G5" s="8"/>
    </row>
    <row r="6" spans="1:7" ht="110.25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7" ht="15.75" x14ac:dyDescent="0.25">
      <c r="A7" s="10" t="s">
        <v>11</v>
      </c>
      <c r="B7" s="11"/>
      <c r="C7" s="11"/>
      <c r="D7" s="12">
        <f>D8+D201+D311+D497+D509+D556+D577+D626+D673+D732+D749+D830+D883+D897+D973+D1120+D1152+D1163+D1217+D1340+D1382</f>
        <v>15001915.600000001</v>
      </c>
      <c r="E7" s="12">
        <f>E8+E201+E311+E497+E509+E556+E577+E626+E673+E732+E749+E830+E883+E897+E973+E1120+E1152+E1163+E1217+E1340+E1382</f>
        <v>15001915.600000001</v>
      </c>
      <c r="F7" s="12">
        <f t="shared" ref="F7" si="0">F8+F201+F311+F497+F509+F556+F577+F626+F673+F732+F749+F830+F883+F897+F973+F1120+F1152+F1163+F1217+F1340+F1382</f>
        <v>14723346.199999997</v>
      </c>
      <c r="G7" s="13">
        <f>F7/E7*100</f>
        <v>98.143107804179337</v>
      </c>
    </row>
    <row r="8" spans="1:7" ht="252" x14ac:dyDescent="0.25">
      <c r="A8" s="14" t="s">
        <v>12</v>
      </c>
      <c r="B8" s="15" t="s">
        <v>13</v>
      </c>
      <c r="C8" s="16" t="s">
        <v>14</v>
      </c>
      <c r="D8" s="12">
        <f>D9+D17+D92+D128+D136+D145+D163+D183</f>
        <v>2865742.9</v>
      </c>
      <c r="E8" s="12">
        <f t="shared" ref="E8:F8" si="1">E9+E17+E92+E128+E136+E145+E163+E183</f>
        <v>2865742.9</v>
      </c>
      <c r="F8" s="12">
        <f t="shared" si="1"/>
        <v>2860093.1999999997</v>
      </c>
      <c r="G8" s="13">
        <f t="shared" ref="G8:G71" si="2">F8/E8*100</f>
        <v>99.802853912680021</v>
      </c>
    </row>
    <row r="9" spans="1:7" ht="330.75" x14ac:dyDescent="0.25">
      <c r="A9" s="16" t="s">
        <v>15</v>
      </c>
      <c r="B9" s="11" t="s">
        <v>16</v>
      </c>
      <c r="C9" s="11" t="s">
        <v>14</v>
      </c>
      <c r="D9" s="17">
        <f>D10+D13+D15</f>
        <v>25246.9</v>
      </c>
      <c r="E9" s="17">
        <f t="shared" ref="E9:F9" si="3">E10+E13+E15</f>
        <v>25246.9</v>
      </c>
      <c r="F9" s="17">
        <f t="shared" si="3"/>
        <v>25242.2</v>
      </c>
      <c r="G9" s="18">
        <f t="shared" si="2"/>
        <v>99.981383853067101</v>
      </c>
    </row>
    <row r="10" spans="1:7" ht="409.5" x14ac:dyDescent="0.25">
      <c r="A10" s="16" t="s">
        <v>17</v>
      </c>
      <c r="B10" s="11" t="s">
        <v>18</v>
      </c>
      <c r="C10" s="11" t="s">
        <v>14</v>
      </c>
      <c r="D10" s="17">
        <f>D11</f>
        <v>11055.7</v>
      </c>
      <c r="E10" s="17">
        <f t="shared" ref="E10:F11" si="4">E11</f>
        <v>11055.7</v>
      </c>
      <c r="F10" s="17">
        <f t="shared" si="4"/>
        <v>11055.8</v>
      </c>
      <c r="G10" s="18">
        <f t="shared" si="2"/>
        <v>100.00090451079532</v>
      </c>
    </row>
    <row r="11" spans="1:7" ht="299.25" x14ac:dyDescent="0.25">
      <c r="A11" s="16" t="s">
        <v>19</v>
      </c>
      <c r="B11" s="11" t="s">
        <v>20</v>
      </c>
      <c r="C11" s="11" t="s">
        <v>14</v>
      </c>
      <c r="D11" s="17">
        <f>D12</f>
        <v>11055.7</v>
      </c>
      <c r="E11" s="17">
        <f t="shared" si="4"/>
        <v>11055.7</v>
      </c>
      <c r="F11" s="17">
        <f t="shared" si="4"/>
        <v>11055.8</v>
      </c>
      <c r="G11" s="18">
        <f t="shared" si="2"/>
        <v>100.00090451079532</v>
      </c>
    </row>
    <row r="12" spans="1:7" ht="252" x14ac:dyDescent="0.25">
      <c r="A12" s="16" t="s">
        <v>21</v>
      </c>
      <c r="B12" s="11" t="s">
        <v>20</v>
      </c>
      <c r="C12" s="11" t="s">
        <v>22</v>
      </c>
      <c r="D12" s="17">
        <f>[1]Ведомственная!H115</f>
        <v>11055.7</v>
      </c>
      <c r="E12" s="17">
        <f>[1]Ведомственная!I115</f>
        <v>11055.7</v>
      </c>
      <c r="F12" s="17">
        <f>[1]Ведомственная!J115</f>
        <v>11055.8</v>
      </c>
      <c r="G12" s="18">
        <f t="shared" si="2"/>
        <v>100.00090451079532</v>
      </c>
    </row>
    <row r="13" spans="1:7" ht="157.5" x14ac:dyDescent="0.25">
      <c r="A13" s="16" t="s">
        <v>23</v>
      </c>
      <c r="B13" s="11" t="s">
        <v>24</v>
      </c>
      <c r="C13" s="11" t="s">
        <v>14</v>
      </c>
      <c r="D13" s="17">
        <f>D14</f>
        <v>9568.2000000000007</v>
      </c>
      <c r="E13" s="17">
        <f t="shared" ref="E13:F13" si="5">E14</f>
        <v>9568.2000000000007</v>
      </c>
      <c r="F13" s="17">
        <f t="shared" si="5"/>
        <v>9564.1</v>
      </c>
      <c r="G13" s="18">
        <f t="shared" si="2"/>
        <v>99.95714972513116</v>
      </c>
    </row>
    <row r="14" spans="1:7" ht="220.5" x14ac:dyDescent="0.25">
      <c r="A14" s="16" t="s">
        <v>25</v>
      </c>
      <c r="B14" s="11" t="s">
        <v>24</v>
      </c>
      <c r="C14" s="11" t="s">
        <v>26</v>
      </c>
      <c r="D14" s="17">
        <f>[1]Ведомственная!H117</f>
        <v>9568.2000000000007</v>
      </c>
      <c r="E14" s="17">
        <f>[1]Ведомственная!I117</f>
        <v>9568.2000000000007</v>
      </c>
      <c r="F14" s="17">
        <f>[1]Ведомственная!J117</f>
        <v>9564.1</v>
      </c>
      <c r="G14" s="18">
        <f t="shared" si="2"/>
        <v>99.95714972513116</v>
      </c>
    </row>
    <row r="15" spans="1:7" ht="126" x14ac:dyDescent="0.25">
      <c r="A15" s="16" t="s">
        <v>27</v>
      </c>
      <c r="B15" s="11" t="s">
        <v>28</v>
      </c>
      <c r="C15" s="11" t="s">
        <v>14</v>
      </c>
      <c r="D15" s="17">
        <f>D16</f>
        <v>4623</v>
      </c>
      <c r="E15" s="17">
        <f t="shared" ref="E15:F15" si="6">E16</f>
        <v>4623</v>
      </c>
      <c r="F15" s="17">
        <f t="shared" si="6"/>
        <v>4622.3</v>
      </c>
      <c r="G15" s="18">
        <f t="shared" si="2"/>
        <v>99.98485831711011</v>
      </c>
    </row>
    <row r="16" spans="1:7" ht="220.5" x14ac:dyDescent="0.25">
      <c r="A16" s="16" t="s">
        <v>25</v>
      </c>
      <c r="B16" s="11" t="s">
        <v>28</v>
      </c>
      <c r="C16" s="11" t="s">
        <v>26</v>
      </c>
      <c r="D16" s="17">
        <f>[1]Ведомственная!H119</f>
        <v>4623</v>
      </c>
      <c r="E16" s="17">
        <f>[1]Ведомственная!I119</f>
        <v>4623</v>
      </c>
      <c r="F16" s="17">
        <f>[1]Ведомственная!J119</f>
        <v>4622.3</v>
      </c>
      <c r="G16" s="18">
        <f t="shared" si="2"/>
        <v>99.98485831711011</v>
      </c>
    </row>
    <row r="17" spans="1:7" ht="409.5" x14ac:dyDescent="0.25">
      <c r="A17" s="16" t="s">
        <v>29</v>
      </c>
      <c r="B17" s="11" t="s">
        <v>30</v>
      </c>
      <c r="C17" s="11" t="s">
        <v>14</v>
      </c>
      <c r="D17" s="17">
        <f>D18+D25+D38+D46+D53+D56+D67+D70+D79+D87</f>
        <v>522436</v>
      </c>
      <c r="E17" s="17">
        <f t="shared" ref="E17:F17" si="7">E18+E25+E38+E46+E53+E56+E67+E70+E79+E87</f>
        <v>522436</v>
      </c>
      <c r="F17" s="17">
        <f t="shared" si="7"/>
        <v>518916</v>
      </c>
      <c r="G17" s="18">
        <f t="shared" si="2"/>
        <v>99.326233261107575</v>
      </c>
    </row>
    <row r="18" spans="1:7" ht="220.5" x14ac:dyDescent="0.25">
      <c r="A18" s="16" t="s">
        <v>31</v>
      </c>
      <c r="B18" s="11" t="s">
        <v>32</v>
      </c>
      <c r="C18" s="11" t="s">
        <v>14</v>
      </c>
      <c r="D18" s="17">
        <f>D19+D21+D23</f>
        <v>105460.20000000001</v>
      </c>
      <c r="E18" s="17">
        <f t="shared" ref="E18:F18" si="8">E19+E21+E23</f>
        <v>105460.20000000001</v>
      </c>
      <c r="F18" s="17">
        <f t="shared" si="8"/>
        <v>105451.5</v>
      </c>
      <c r="G18" s="18">
        <f t="shared" si="2"/>
        <v>99.991750442346955</v>
      </c>
    </row>
    <row r="19" spans="1:7" ht="299.25" x14ac:dyDescent="0.25">
      <c r="A19" s="16" t="s">
        <v>33</v>
      </c>
      <c r="B19" s="11" t="s">
        <v>34</v>
      </c>
      <c r="C19" s="11" t="s">
        <v>14</v>
      </c>
      <c r="D19" s="17">
        <f>D20</f>
        <v>536.1</v>
      </c>
      <c r="E19" s="17">
        <f t="shared" ref="E19:F19" si="9">E20</f>
        <v>536.1</v>
      </c>
      <c r="F19" s="17">
        <f t="shared" si="9"/>
        <v>527.5</v>
      </c>
      <c r="G19" s="18">
        <f t="shared" si="2"/>
        <v>98.395821675060631</v>
      </c>
    </row>
    <row r="20" spans="1:7" ht="252" x14ac:dyDescent="0.25">
      <c r="A20" s="16" t="s">
        <v>21</v>
      </c>
      <c r="B20" s="11" t="s">
        <v>34</v>
      </c>
      <c r="C20" s="11" t="s">
        <v>22</v>
      </c>
      <c r="D20" s="17">
        <f>[1]Ведомственная!H32</f>
        <v>536.1</v>
      </c>
      <c r="E20" s="17">
        <f>[1]Ведомственная!I32</f>
        <v>536.1</v>
      </c>
      <c r="F20" s="17">
        <f>[1]Ведомственная!J32</f>
        <v>527.5</v>
      </c>
      <c r="G20" s="18">
        <f t="shared" si="2"/>
        <v>98.395821675060631</v>
      </c>
    </row>
    <row r="21" spans="1:7" ht="299.25" x14ac:dyDescent="0.25">
      <c r="A21" s="16" t="s">
        <v>19</v>
      </c>
      <c r="B21" s="11" t="s">
        <v>35</v>
      </c>
      <c r="C21" s="11" t="s">
        <v>14</v>
      </c>
      <c r="D21" s="17">
        <f>D22</f>
        <v>95890</v>
      </c>
      <c r="E21" s="17">
        <f t="shared" ref="E21:F21" si="10">E22</f>
        <v>95890</v>
      </c>
      <c r="F21" s="17">
        <f t="shared" si="10"/>
        <v>95890</v>
      </c>
      <c r="G21" s="18">
        <f t="shared" si="2"/>
        <v>100</v>
      </c>
    </row>
    <row r="22" spans="1:7" ht="252" x14ac:dyDescent="0.25">
      <c r="A22" s="16" t="s">
        <v>21</v>
      </c>
      <c r="B22" s="11" t="s">
        <v>35</v>
      </c>
      <c r="C22" s="11" t="s">
        <v>22</v>
      </c>
      <c r="D22" s="17">
        <f>[1]Ведомственная!H34+[1]Ведомственная!H123+[1]Ведомственная!H219</f>
        <v>95890</v>
      </c>
      <c r="E22" s="17">
        <f>[1]Ведомственная!I34+[1]Ведомственная!I123+[1]Ведомственная!I219</f>
        <v>95890</v>
      </c>
      <c r="F22" s="17">
        <f>[1]Ведомственная!J34+[1]Ведомственная!J123+[1]Ведомственная!J219</f>
        <v>95890</v>
      </c>
      <c r="G22" s="18">
        <f t="shared" si="2"/>
        <v>100</v>
      </c>
    </row>
    <row r="23" spans="1:7" ht="409.5" x14ac:dyDescent="0.25">
      <c r="A23" s="16" t="s">
        <v>36</v>
      </c>
      <c r="B23" s="11" t="s">
        <v>37</v>
      </c>
      <c r="C23" s="11" t="s">
        <v>14</v>
      </c>
      <c r="D23" s="17">
        <f>D24</f>
        <v>9034.1</v>
      </c>
      <c r="E23" s="17">
        <f t="shared" ref="E23:F23" si="11">E24</f>
        <v>9034.1</v>
      </c>
      <c r="F23" s="17">
        <f t="shared" si="11"/>
        <v>9034</v>
      </c>
      <c r="G23" s="18">
        <f t="shared" si="2"/>
        <v>99.998893082874886</v>
      </c>
    </row>
    <row r="24" spans="1:7" ht="220.5" x14ac:dyDescent="0.25">
      <c r="A24" s="16" t="s">
        <v>25</v>
      </c>
      <c r="B24" s="11" t="s">
        <v>37</v>
      </c>
      <c r="C24" s="11" t="s">
        <v>26</v>
      </c>
      <c r="D24" s="17">
        <f>[1]Ведомственная!H36</f>
        <v>9034.1</v>
      </c>
      <c r="E24" s="17">
        <f>[1]Ведомственная!I36</f>
        <v>9034.1</v>
      </c>
      <c r="F24" s="17">
        <f>[1]Ведомственная!J36</f>
        <v>9034</v>
      </c>
      <c r="G24" s="18">
        <f t="shared" si="2"/>
        <v>99.998893082874886</v>
      </c>
    </row>
    <row r="25" spans="1:7" ht="330.75" x14ac:dyDescent="0.25">
      <c r="A25" s="16" t="s">
        <v>38</v>
      </c>
      <c r="B25" s="11" t="s">
        <v>39</v>
      </c>
      <c r="C25" s="11" t="s">
        <v>14</v>
      </c>
      <c r="D25" s="17">
        <f>D26+D28+D30+D32+D34+D36</f>
        <v>22723.4</v>
      </c>
      <c r="E25" s="17">
        <f t="shared" ref="E25:F25" si="12">E26+E28+E30+E32+E34+E36</f>
        <v>22723.4</v>
      </c>
      <c r="F25" s="17">
        <f t="shared" si="12"/>
        <v>21443.8</v>
      </c>
      <c r="G25" s="18">
        <f t="shared" si="2"/>
        <v>94.368800443595575</v>
      </c>
    </row>
    <row r="26" spans="1:7" ht="362.25" x14ac:dyDescent="0.25">
      <c r="A26" s="16" t="s">
        <v>40</v>
      </c>
      <c r="B26" s="11" t="s">
        <v>41</v>
      </c>
      <c r="C26" s="11" t="s">
        <v>14</v>
      </c>
      <c r="D26" s="17">
        <f>D27</f>
        <v>100</v>
      </c>
      <c r="E26" s="17">
        <f t="shared" ref="E26:F26" si="13">E27</f>
        <v>100</v>
      </c>
      <c r="F26" s="17">
        <f t="shared" si="13"/>
        <v>95</v>
      </c>
      <c r="G26" s="18">
        <f t="shared" si="2"/>
        <v>95</v>
      </c>
    </row>
    <row r="27" spans="1:7" ht="252" x14ac:dyDescent="0.25">
      <c r="A27" s="16" t="s">
        <v>21</v>
      </c>
      <c r="B27" s="11" t="s">
        <v>41</v>
      </c>
      <c r="C27" s="11" t="s">
        <v>22</v>
      </c>
      <c r="D27" s="17">
        <f>[1]Ведомственная!H126</f>
        <v>100</v>
      </c>
      <c r="E27" s="17">
        <f>[1]Ведомственная!I126</f>
        <v>100</v>
      </c>
      <c r="F27" s="17">
        <f>[1]Ведомственная!J126</f>
        <v>95</v>
      </c>
      <c r="G27" s="18">
        <f t="shared" si="2"/>
        <v>95</v>
      </c>
    </row>
    <row r="28" spans="1:7" ht="299.25" x14ac:dyDescent="0.25">
      <c r="A28" s="16" t="s">
        <v>19</v>
      </c>
      <c r="B28" s="11" t="s">
        <v>42</v>
      </c>
      <c r="C28" s="11" t="s">
        <v>14</v>
      </c>
      <c r="D28" s="17">
        <f>D29</f>
        <v>8953</v>
      </c>
      <c r="E28" s="17">
        <f t="shared" ref="E28:F28" si="14">E29</f>
        <v>8953</v>
      </c>
      <c r="F28" s="17">
        <f t="shared" si="14"/>
        <v>8953</v>
      </c>
      <c r="G28" s="18">
        <f t="shared" si="2"/>
        <v>100</v>
      </c>
    </row>
    <row r="29" spans="1:7" ht="252" x14ac:dyDescent="0.25">
      <c r="A29" s="16" t="s">
        <v>21</v>
      </c>
      <c r="B29" s="11" t="s">
        <v>42</v>
      </c>
      <c r="C29" s="11" t="s">
        <v>22</v>
      </c>
      <c r="D29" s="17">
        <f>[1]Ведомственная!H128</f>
        <v>8953</v>
      </c>
      <c r="E29" s="17">
        <f>[1]Ведомственная!I128</f>
        <v>8953</v>
      </c>
      <c r="F29" s="17">
        <f>[1]Ведомственная!J128</f>
        <v>8953</v>
      </c>
      <c r="G29" s="18">
        <f t="shared" si="2"/>
        <v>100</v>
      </c>
    </row>
    <row r="30" spans="1:7" ht="409.5" x14ac:dyDescent="0.25">
      <c r="A30" s="16" t="s">
        <v>43</v>
      </c>
      <c r="B30" s="11" t="s">
        <v>44</v>
      </c>
      <c r="C30" s="11" t="s">
        <v>14</v>
      </c>
      <c r="D30" s="17">
        <f>D31</f>
        <v>10766.4</v>
      </c>
      <c r="E30" s="17">
        <f t="shared" ref="E30:F30" si="15">E31</f>
        <v>10766.4</v>
      </c>
      <c r="F30" s="17">
        <f t="shared" si="15"/>
        <v>9492</v>
      </c>
      <c r="G30" s="18">
        <f t="shared" si="2"/>
        <v>88.163174320107004</v>
      </c>
    </row>
    <row r="31" spans="1:7" ht="220.5" x14ac:dyDescent="0.25">
      <c r="A31" s="16" t="s">
        <v>25</v>
      </c>
      <c r="B31" s="11" t="s">
        <v>44</v>
      </c>
      <c r="C31" s="11" t="s">
        <v>26</v>
      </c>
      <c r="D31" s="17">
        <f>[1]Ведомственная!H130</f>
        <v>10766.4</v>
      </c>
      <c r="E31" s="17">
        <f>[1]Ведомственная!I130</f>
        <v>10766.4</v>
      </c>
      <c r="F31" s="17">
        <f>[1]Ведомственная!J130</f>
        <v>9492</v>
      </c>
      <c r="G31" s="18">
        <f t="shared" si="2"/>
        <v>88.163174320107004</v>
      </c>
    </row>
    <row r="32" spans="1:7" ht="204.75" x14ac:dyDescent="0.25">
      <c r="A32" s="16" t="s">
        <v>45</v>
      </c>
      <c r="B32" s="11" t="s">
        <v>46</v>
      </c>
      <c r="C32" s="11" t="s">
        <v>14</v>
      </c>
      <c r="D32" s="17">
        <f>D33</f>
        <v>978.8</v>
      </c>
      <c r="E32" s="17">
        <f t="shared" ref="E32:F32" si="16">E33</f>
        <v>978.8</v>
      </c>
      <c r="F32" s="17">
        <f t="shared" si="16"/>
        <v>978.6</v>
      </c>
      <c r="G32" s="18">
        <f t="shared" si="2"/>
        <v>99.97956681651003</v>
      </c>
    </row>
    <row r="33" spans="1:7" ht="220.5" x14ac:dyDescent="0.25">
      <c r="A33" s="16" t="s">
        <v>25</v>
      </c>
      <c r="B33" s="11" t="s">
        <v>46</v>
      </c>
      <c r="C33" s="11" t="s">
        <v>26</v>
      </c>
      <c r="D33" s="17">
        <f>[1]Ведомственная!H132</f>
        <v>978.8</v>
      </c>
      <c r="E33" s="17">
        <f>[1]Ведомственная!I132</f>
        <v>978.8</v>
      </c>
      <c r="F33" s="17">
        <f>[1]Ведомственная!J132</f>
        <v>978.6</v>
      </c>
      <c r="G33" s="18">
        <f t="shared" si="2"/>
        <v>99.97956681651003</v>
      </c>
    </row>
    <row r="34" spans="1:7" ht="315" x14ac:dyDescent="0.25">
      <c r="A34" s="16" t="s">
        <v>47</v>
      </c>
      <c r="B34" s="11" t="s">
        <v>48</v>
      </c>
      <c r="C34" s="11" t="s">
        <v>14</v>
      </c>
      <c r="D34" s="17">
        <f>D35</f>
        <v>1775.2</v>
      </c>
      <c r="E34" s="17">
        <f t="shared" ref="E34:F34" si="17">E35</f>
        <v>1775.2</v>
      </c>
      <c r="F34" s="17">
        <f t="shared" si="17"/>
        <v>1775.2</v>
      </c>
      <c r="G34" s="18">
        <f t="shared" si="2"/>
        <v>100</v>
      </c>
    </row>
    <row r="35" spans="1:7" ht="220.5" x14ac:dyDescent="0.25">
      <c r="A35" s="16" t="s">
        <v>25</v>
      </c>
      <c r="B35" s="11" t="s">
        <v>48</v>
      </c>
      <c r="C35" s="11" t="s">
        <v>26</v>
      </c>
      <c r="D35" s="17">
        <f>[1]Ведомственная!H134</f>
        <v>1775.2</v>
      </c>
      <c r="E35" s="17">
        <f>[1]Ведомственная!I134</f>
        <v>1775.2</v>
      </c>
      <c r="F35" s="17">
        <f>[1]Ведомственная!J134</f>
        <v>1775.2</v>
      </c>
      <c r="G35" s="18">
        <f t="shared" si="2"/>
        <v>100</v>
      </c>
    </row>
    <row r="36" spans="1:7" ht="315" x14ac:dyDescent="0.25">
      <c r="A36" s="16" t="s">
        <v>47</v>
      </c>
      <c r="B36" s="11" t="s">
        <v>49</v>
      </c>
      <c r="C36" s="11" t="s">
        <v>14</v>
      </c>
      <c r="D36" s="17">
        <f>D37</f>
        <v>150</v>
      </c>
      <c r="E36" s="17">
        <f t="shared" ref="E36:F36" si="18">E37</f>
        <v>150</v>
      </c>
      <c r="F36" s="17">
        <f t="shared" si="18"/>
        <v>150</v>
      </c>
      <c r="G36" s="18">
        <f t="shared" si="2"/>
        <v>100</v>
      </c>
    </row>
    <row r="37" spans="1:7" ht="220.5" x14ac:dyDescent="0.25">
      <c r="A37" s="16" t="s">
        <v>25</v>
      </c>
      <c r="B37" s="11" t="s">
        <v>49</v>
      </c>
      <c r="C37" s="11" t="s">
        <v>26</v>
      </c>
      <c r="D37" s="17">
        <f>[1]Ведомственная!H268</f>
        <v>150</v>
      </c>
      <c r="E37" s="17">
        <f>[1]Ведомственная!I268</f>
        <v>150</v>
      </c>
      <c r="F37" s="17">
        <f>[1]Ведомственная!J268</f>
        <v>150</v>
      </c>
      <c r="G37" s="18">
        <f t="shared" si="2"/>
        <v>100</v>
      </c>
    </row>
    <row r="38" spans="1:7" ht="236.25" x14ac:dyDescent="0.25">
      <c r="A38" s="16" t="s">
        <v>50</v>
      </c>
      <c r="B38" s="11" t="s">
        <v>51</v>
      </c>
      <c r="C38" s="11" t="s">
        <v>14</v>
      </c>
      <c r="D38" s="17">
        <f>D39+D42+D44</f>
        <v>34933.800000000003</v>
      </c>
      <c r="E38" s="17">
        <f t="shared" ref="E38:F38" si="19">E39+E42+E44</f>
        <v>34933.800000000003</v>
      </c>
      <c r="F38" s="17">
        <f t="shared" si="19"/>
        <v>34863.600000000006</v>
      </c>
      <c r="G38" s="18">
        <f t="shared" si="2"/>
        <v>99.799048485993509</v>
      </c>
    </row>
    <row r="39" spans="1:7" ht="236.25" x14ac:dyDescent="0.25">
      <c r="A39" s="16" t="s">
        <v>52</v>
      </c>
      <c r="B39" s="11" t="s">
        <v>53</v>
      </c>
      <c r="C39" s="11" t="s">
        <v>14</v>
      </c>
      <c r="D39" s="17">
        <f>D40+D41</f>
        <v>1403.5</v>
      </c>
      <c r="E39" s="17">
        <f t="shared" ref="E39:F39" si="20">E40+E41</f>
        <v>1403.5</v>
      </c>
      <c r="F39" s="17">
        <f t="shared" si="20"/>
        <v>1333.3</v>
      </c>
      <c r="G39" s="18">
        <f t="shared" si="2"/>
        <v>94.998218738867109</v>
      </c>
    </row>
    <row r="40" spans="1:7" ht="220.5" x14ac:dyDescent="0.25">
      <c r="A40" s="16" t="s">
        <v>25</v>
      </c>
      <c r="B40" s="11" t="s">
        <v>53</v>
      </c>
      <c r="C40" s="11" t="s">
        <v>26</v>
      </c>
      <c r="D40" s="17">
        <f>[1]Ведомственная!H271+[1]Ведомственная!H1007+[1]Ведомственная!H1191+[1]Ведомственная!H2115</f>
        <v>1232.5</v>
      </c>
      <c r="E40" s="17">
        <f>[1]Ведомственная!I271+[1]Ведомственная!I1007+[1]Ведомственная!I1191+[1]Ведомственная!I2115</f>
        <v>1232.5</v>
      </c>
      <c r="F40" s="17">
        <f>[1]Ведомственная!J271+[1]Ведомственная!J1007+[1]Ведомственная!J1191+[1]Ведомственная!J2115</f>
        <v>1162.3</v>
      </c>
      <c r="G40" s="18">
        <f t="shared" si="2"/>
        <v>94.304259634888439</v>
      </c>
    </row>
    <row r="41" spans="1:7" ht="252" x14ac:dyDescent="0.25">
      <c r="A41" s="16" t="s">
        <v>21</v>
      </c>
      <c r="B41" s="11" t="s">
        <v>53</v>
      </c>
      <c r="C41" s="11" t="s">
        <v>22</v>
      </c>
      <c r="D41" s="17">
        <f>[1]Ведомственная!H596</f>
        <v>171</v>
      </c>
      <c r="E41" s="17">
        <f>[1]Ведомственная!I596</f>
        <v>171</v>
      </c>
      <c r="F41" s="17">
        <f>[1]Ведомственная!J596</f>
        <v>171</v>
      </c>
      <c r="G41" s="18">
        <f t="shared" si="2"/>
        <v>100</v>
      </c>
    </row>
    <row r="42" spans="1:7" ht="299.25" x14ac:dyDescent="0.25">
      <c r="A42" s="16" t="s">
        <v>19</v>
      </c>
      <c r="B42" s="11" t="s">
        <v>54</v>
      </c>
      <c r="C42" s="11" t="s">
        <v>14</v>
      </c>
      <c r="D42" s="17">
        <f>D43</f>
        <v>33514.800000000003</v>
      </c>
      <c r="E42" s="17">
        <f t="shared" ref="E42:F42" si="21">E43</f>
        <v>33514.800000000003</v>
      </c>
      <c r="F42" s="17">
        <f t="shared" si="21"/>
        <v>33514.800000000003</v>
      </c>
      <c r="G42" s="18">
        <f t="shared" si="2"/>
        <v>100</v>
      </c>
    </row>
    <row r="43" spans="1:7" ht="252" x14ac:dyDescent="0.25">
      <c r="A43" s="16" t="s">
        <v>21</v>
      </c>
      <c r="B43" s="11" t="s">
        <v>54</v>
      </c>
      <c r="C43" s="11" t="s">
        <v>22</v>
      </c>
      <c r="D43" s="17">
        <f>[1]Ведомственная!H39+[1]Ведомственная!H137</f>
        <v>33514.800000000003</v>
      </c>
      <c r="E43" s="17">
        <f>[1]Ведомственная!I39+[1]Ведомственная!I137</f>
        <v>33514.800000000003</v>
      </c>
      <c r="F43" s="17">
        <f>[1]Ведомственная!J39+[1]Ведомственная!J137</f>
        <v>33514.800000000003</v>
      </c>
      <c r="G43" s="18">
        <f t="shared" si="2"/>
        <v>100</v>
      </c>
    </row>
    <row r="44" spans="1:7" ht="409.5" x14ac:dyDescent="0.25">
      <c r="A44" s="16" t="s">
        <v>55</v>
      </c>
      <c r="B44" s="11" t="s">
        <v>56</v>
      </c>
      <c r="C44" s="11" t="s">
        <v>14</v>
      </c>
      <c r="D44" s="17">
        <f>D45</f>
        <v>15.5</v>
      </c>
      <c r="E44" s="17">
        <f t="shared" ref="E44:F44" si="22">E45</f>
        <v>15.5</v>
      </c>
      <c r="F44" s="17">
        <f t="shared" si="22"/>
        <v>15.5</v>
      </c>
      <c r="G44" s="18">
        <f t="shared" si="2"/>
        <v>100</v>
      </c>
    </row>
    <row r="45" spans="1:7" ht="252" x14ac:dyDescent="0.25">
      <c r="A45" s="16" t="s">
        <v>21</v>
      </c>
      <c r="B45" s="11" t="s">
        <v>56</v>
      </c>
      <c r="C45" s="11" t="s">
        <v>22</v>
      </c>
      <c r="D45" s="17">
        <f>[1]Ведомственная!H41</f>
        <v>15.5</v>
      </c>
      <c r="E45" s="17">
        <f>[1]Ведомственная!I41</f>
        <v>15.5</v>
      </c>
      <c r="F45" s="17">
        <f>[1]Ведомственная!J41</f>
        <v>15.5</v>
      </c>
      <c r="G45" s="18">
        <f t="shared" si="2"/>
        <v>100</v>
      </c>
    </row>
    <row r="46" spans="1:7" ht="330.75" x14ac:dyDescent="0.25">
      <c r="A46" s="16" t="s">
        <v>57</v>
      </c>
      <c r="B46" s="11" t="s">
        <v>58</v>
      </c>
      <c r="C46" s="11" t="s">
        <v>14</v>
      </c>
      <c r="D46" s="17">
        <f>D47+D49+D51</f>
        <v>112045.3</v>
      </c>
      <c r="E46" s="17">
        <f t="shared" ref="E46:F46" si="23">E47+E49+E51</f>
        <v>112045.3</v>
      </c>
      <c r="F46" s="17">
        <f t="shared" si="23"/>
        <v>112038.90000000001</v>
      </c>
      <c r="G46" s="18">
        <f t="shared" si="2"/>
        <v>99.994288024575781</v>
      </c>
    </row>
    <row r="47" spans="1:7" ht="409.5" x14ac:dyDescent="0.25">
      <c r="A47" s="16" t="s">
        <v>59</v>
      </c>
      <c r="B47" s="11" t="s">
        <v>60</v>
      </c>
      <c r="C47" s="11" t="s">
        <v>14</v>
      </c>
      <c r="D47" s="17">
        <f>D48</f>
        <v>556.5</v>
      </c>
      <c r="E47" s="17">
        <f t="shared" ref="E47:F47" si="24">E48</f>
        <v>556.5</v>
      </c>
      <c r="F47" s="17">
        <f t="shared" si="24"/>
        <v>556.5</v>
      </c>
      <c r="G47" s="18">
        <f t="shared" si="2"/>
        <v>100</v>
      </c>
    </row>
    <row r="48" spans="1:7" ht="252" x14ac:dyDescent="0.25">
      <c r="A48" s="16" t="s">
        <v>21</v>
      </c>
      <c r="B48" s="11" t="s">
        <v>60</v>
      </c>
      <c r="C48" s="11" t="s">
        <v>22</v>
      </c>
      <c r="D48" s="17">
        <f>[1]Ведомственная!H44</f>
        <v>556.5</v>
      </c>
      <c r="E48" s="17">
        <f>[1]Ведомственная!I44</f>
        <v>556.5</v>
      </c>
      <c r="F48" s="17">
        <f>[1]Ведомственная!J44</f>
        <v>556.5</v>
      </c>
      <c r="G48" s="18">
        <f t="shared" si="2"/>
        <v>100</v>
      </c>
    </row>
    <row r="49" spans="1:7" ht="299.25" x14ac:dyDescent="0.25">
      <c r="A49" s="16" t="s">
        <v>19</v>
      </c>
      <c r="B49" s="11" t="s">
        <v>61</v>
      </c>
      <c r="C49" s="11" t="s">
        <v>14</v>
      </c>
      <c r="D49" s="17">
        <f>D50</f>
        <v>111443.8</v>
      </c>
      <c r="E49" s="17">
        <f t="shared" ref="E49:F49" si="25">E50</f>
        <v>111443.8</v>
      </c>
      <c r="F49" s="17">
        <f t="shared" si="25"/>
        <v>111443.8</v>
      </c>
      <c r="G49" s="18">
        <f t="shared" si="2"/>
        <v>100</v>
      </c>
    </row>
    <row r="50" spans="1:7" ht="252" x14ac:dyDescent="0.25">
      <c r="A50" s="16" t="s">
        <v>21</v>
      </c>
      <c r="B50" s="11" t="s">
        <v>61</v>
      </c>
      <c r="C50" s="11" t="s">
        <v>22</v>
      </c>
      <c r="D50" s="17">
        <f>[1]Ведомственная!H46+[1]Ведомственная!H140+[1]Ведомственная!H222</f>
        <v>111443.8</v>
      </c>
      <c r="E50" s="17">
        <f>[1]Ведомственная!I46+[1]Ведомственная!I140+[1]Ведомственная!I222</f>
        <v>111443.8</v>
      </c>
      <c r="F50" s="17">
        <f>[1]Ведомственная!J46+[1]Ведомственная!J140+[1]Ведомственная!J222</f>
        <v>111443.8</v>
      </c>
      <c r="G50" s="18">
        <f t="shared" si="2"/>
        <v>100</v>
      </c>
    </row>
    <row r="51" spans="1:7" ht="409.5" x14ac:dyDescent="0.25">
      <c r="A51" s="16" t="s">
        <v>55</v>
      </c>
      <c r="B51" s="11" t="s">
        <v>62</v>
      </c>
      <c r="C51" s="11" t="s">
        <v>14</v>
      </c>
      <c r="D51" s="17">
        <f>D52</f>
        <v>45</v>
      </c>
      <c r="E51" s="17">
        <f t="shared" ref="E51:F51" si="26">E52</f>
        <v>45</v>
      </c>
      <c r="F51" s="17">
        <f t="shared" si="26"/>
        <v>38.6</v>
      </c>
      <c r="G51" s="18">
        <f t="shared" si="2"/>
        <v>85.777777777777786</v>
      </c>
    </row>
    <row r="52" spans="1:7" ht="252" x14ac:dyDescent="0.25">
      <c r="A52" s="16" t="s">
        <v>21</v>
      </c>
      <c r="B52" s="11" t="s">
        <v>62</v>
      </c>
      <c r="C52" s="11" t="s">
        <v>22</v>
      </c>
      <c r="D52" s="17">
        <f>[1]Ведомственная!H48</f>
        <v>45</v>
      </c>
      <c r="E52" s="17">
        <f>[1]Ведомственная!I48</f>
        <v>45</v>
      </c>
      <c r="F52" s="17">
        <f>[1]Ведомственная!J48</f>
        <v>38.6</v>
      </c>
      <c r="G52" s="18">
        <f t="shared" si="2"/>
        <v>85.777777777777786</v>
      </c>
    </row>
    <row r="53" spans="1:7" ht="252" x14ac:dyDescent="0.25">
      <c r="A53" s="16" t="s">
        <v>63</v>
      </c>
      <c r="B53" s="11" t="s">
        <v>64</v>
      </c>
      <c r="C53" s="11" t="s">
        <v>14</v>
      </c>
      <c r="D53" s="17">
        <f>D54</f>
        <v>1160.3</v>
      </c>
      <c r="E53" s="17">
        <f t="shared" ref="E53:F54" si="27">E54</f>
        <v>1160.3</v>
      </c>
      <c r="F53" s="17">
        <f t="shared" si="27"/>
        <v>1160.3</v>
      </c>
      <c r="G53" s="18">
        <f t="shared" si="2"/>
        <v>100</v>
      </c>
    </row>
    <row r="54" spans="1:7" ht="252" x14ac:dyDescent="0.25">
      <c r="A54" s="16" t="s">
        <v>65</v>
      </c>
      <c r="B54" s="11" t="s">
        <v>66</v>
      </c>
      <c r="C54" s="11" t="s">
        <v>14</v>
      </c>
      <c r="D54" s="17">
        <f>D55</f>
        <v>1160.3</v>
      </c>
      <c r="E54" s="17">
        <f t="shared" si="27"/>
        <v>1160.3</v>
      </c>
      <c r="F54" s="17">
        <f t="shared" si="27"/>
        <v>1160.3</v>
      </c>
      <c r="G54" s="18">
        <f t="shared" si="2"/>
        <v>100</v>
      </c>
    </row>
    <row r="55" spans="1:7" ht="220.5" x14ac:dyDescent="0.25">
      <c r="A55" s="16" t="s">
        <v>25</v>
      </c>
      <c r="B55" s="11" t="s">
        <v>66</v>
      </c>
      <c r="C55" s="11" t="s">
        <v>26</v>
      </c>
      <c r="D55" s="17">
        <f>[1]Ведомственная!H51</f>
        <v>1160.3</v>
      </c>
      <c r="E55" s="17">
        <f>[1]Ведомственная!I51</f>
        <v>1160.3</v>
      </c>
      <c r="F55" s="17">
        <f>[1]Ведомственная!J51</f>
        <v>1160.3</v>
      </c>
      <c r="G55" s="18">
        <f t="shared" si="2"/>
        <v>100</v>
      </c>
    </row>
    <row r="56" spans="1:7" ht="315" x14ac:dyDescent="0.25">
      <c r="A56" s="16" t="s">
        <v>67</v>
      </c>
      <c r="B56" s="11" t="s">
        <v>68</v>
      </c>
      <c r="C56" s="11" t="s">
        <v>14</v>
      </c>
      <c r="D56" s="17">
        <f>D57+D59+D61+D63+D65</f>
        <v>69577.8</v>
      </c>
      <c r="E56" s="17">
        <f t="shared" ref="E56:F56" si="28">E57+E59+E61+E63+E65</f>
        <v>69577.8</v>
      </c>
      <c r="F56" s="17">
        <f t="shared" si="28"/>
        <v>69457.399999999994</v>
      </c>
      <c r="G56" s="18">
        <f t="shared" si="2"/>
        <v>99.82695629927936</v>
      </c>
    </row>
    <row r="57" spans="1:7" ht="409.5" x14ac:dyDescent="0.25">
      <c r="A57" s="16" t="s">
        <v>69</v>
      </c>
      <c r="B57" s="11" t="s">
        <v>70</v>
      </c>
      <c r="C57" s="11" t="s">
        <v>14</v>
      </c>
      <c r="D57" s="17">
        <f>D58</f>
        <v>6120</v>
      </c>
      <c r="E57" s="17">
        <f t="shared" ref="E57:F57" si="29">E58</f>
        <v>6120</v>
      </c>
      <c r="F57" s="17">
        <f t="shared" si="29"/>
        <v>6120</v>
      </c>
      <c r="G57" s="18">
        <f t="shared" si="2"/>
        <v>100</v>
      </c>
    </row>
    <row r="58" spans="1:7" ht="252" x14ac:dyDescent="0.25">
      <c r="A58" s="16" t="s">
        <v>21</v>
      </c>
      <c r="B58" s="11" t="s">
        <v>70</v>
      </c>
      <c r="C58" s="11" t="s">
        <v>22</v>
      </c>
      <c r="D58" s="17">
        <f>[1]Ведомственная!H231+[1]Ведомственная!H274</f>
        <v>6120</v>
      </c>
      <c r="E58" s="17">
        <f>[1]Ведомственная!I231+[1]Ведомственная!I274</f>
        <v>6120</v>
      </c>
      <c r="F58" s="17">
        <f>[1]Ведомственная!J231+[1]Ведомственная!J274</f>
        <v>6120</v>
      </c>
      <c r="G58" s="18">
        <f t="shared" si="2"/>
        <v>100</v>
      </c>
    </row>
    <row r="59" spans="1:7" ht="236.25" x14ac:dyDescent="0.25">
      <c r="A59" s="16" t="s">
        <v>71</v>
      </c>
      <c r="B59" s="11" t="s">
        <v>72</v>
      </c>
      <c r="C59" s="11" t="s">
        <v>14</v>
      </c>
      <c r="D59" s="17">
        <f>D60</f>
        <v>1000</v>
      </c>
      <c r="E59" s="17">
        <f t="shared" ref="E59:F59" si="30">E60</f>
        <v>1000</v>
      </c>
      <c r="F59" s="17">
        <f t="shared" si="30"/>
        <v>998</v>
      </c>
      <c r="G59" s="18">
        <f t="shared" si="2"/>
        <v>99.8</v>
      </c>
    </row>
    <row r="60" spans="1:7" ht="220.5" x14ac:dyDescent="0.25">
      <c r="A60" s="16" t="s">
        <v>25</v>
      </c>
      <c r="B60" s="11" t="s">
        <v>72</v>
      </c>
      <c r="C60" s="11" t="s">
        <v>26</v>
      </c>
      <c r="D60" s="17">
        <f>[1]Ведомственная!H276</f>
        <v>1000</v>
      </c>
      <c r="E60" s="17">
        <f>[1]Ведомственная!I276</f>
        <v>1000</v>
      </c>
      <c r="F60" s="17">
        <f>[1]Ведомственная!J276</f>
        <v>998</v>
      </c>
      <c r="G60" s="18">
        <f t="shared" si="2"/>
        <v>99.8</v>
      </c>
    </row>
    <row r="61" spans="1:7" ht="409.5" x14ac:dyDescent="0.25">
      <c r="A61" s="16" t="s">
        <v>73</v>
      </c>
      <c r="B61" s="11" t="s">
        <v>74</v>
      </c>
      <c r="C61" s="11" t="s">
        <v>14</v>
      </c>
      <c r="D61" s="17">
        <f>D62</f>
        <v>1588.2</v>
      </c>
      <c r="E61" s="17">
        <f t="shared" ref="E61:F61" si="31">E62</f>
        <v>1588.2</v>
      </c>
      <c r="F61" s="17">
        <f t="shared" si="31"/>
        <v>1586.9</v>
      </c>
      <c r="G61" s="18">
        <f t="shared" si="2"/>
        <v>99.918146329177688</v>
      </c>
    </row>
    <row r="62" spans="1:7" ht="252" x14ac:dyDescent="0.25">
      <c r="A62" s="16" t="s">
        <v>21</v>
      </c>
      <c r="B62" s="11" t="s">
        <v>74</v>
      </c>
      <c r="C62" s="11" t="s">
        <v>22</v>
      </c>
      <c r="D62" s="17">
        <f>[1]Ведомственная!H233</f>
        <v>1588.2</v>
      </c>
      <c r="E62" s="17">
        <f>[1]Ведомственная!I233</f>
        <v>1588.2</v>
      </c>
      <c r="F62" s="17">
        <f>[1]Ведомственная!J233</f>
        <v>1586.9</v>
      </c>
      <c r="G62" s="18">
        <f t="shared" si="2"/>
        <v>99.918146329177688</v>
      </c>
    </row>
    <row r="63" spans="1:7" ht="299.25" x14ac:dyDescent="0.25">
      <c r="A63" s="16" t="s">
        <v>19</v>
      </c>
      <c r="B63" s="11" t="s">
        <v>75</v>
      </c>
      <c r="C63" s="11" t="s">
        <v>14</v>
      </c>
      <c r="D63" s="17">
        <f>D64</f>
        <v>60644.100000000006</v>
      </c>
      <c r="E63" s="17">
        <f t="shared" ref="E63:F63" si="32">E64</f>
        <v>60644.100000000006</v>
      </c>
      <c r="F63" s="17">
        <f t="shared" si="32"/>
        <v>60644.100000000006</v>
      </c>
      <c r="G63" s="18">
        <f t="shared" si="2"/>
        <v>100</v>
      </c>
    </row>
    <row r="64" spans="1:7" ht="252" x14ac:dyDescent="0.25">
      <c r="A64" s="16" t="s">
        <v>21</v>
      </c>
      <c r="B64" s="11" t="s">
        <v>75</v>
      </c>
      <c r="C64" s="11" t="s">
        <v>22</v>
      </c>
      <c r="D64" s="17">
        <f>[1]Ведомственная!H54+[1]Ведомственная!H235+[1]Ведомственная!H278</f>
        <v>60644.100000000006</v>
      </c>
      <c r="E64" s="17">
        <f>[1]Ведомственная!I54+[1]Ведомственная!I235+[1]Ведомственная!I278</f>
        <v>60644.100000000006</v>
      </c>
      <c r="F64" s="17">
        <f>[1]Ведомственная!J54+[1]Ведомственная!J235+[1]Ведомственная!J278</f>
        <v>60644.100000000006</v>
      </c>
      <c r="G64" s="18">
        <f t="shared" si="2"/>
        <v>100</v>
      </c>
    </row>
    <row r="65" spans="1:7" ht="409.5" x14ac:dyDescent="0.25">
      <c r="A65" s="16" t="s">
        <v>55</v>
      </c>
      <c r="B65" s="11" t="s">
        <v>76</v>
      </c>
      <c r="C65" s="11" t="s">
        <v>14</v>
      </c>
      <c r="D65" s="17">
        <f>D66</f>
        <v>225.5</v>
      </c>
      <c r="E65" s="17">
        <f t="shared" ref="E65:F65" si="33">E66</f>
        <v>225.5</v>
      </c>
      <c r="F65" s="17">
        <f t="shared" si="33"/>
        <v>108.4</v>
      </c>
      <c r="G65" s="18">
        <f t="shared" si="2"/>
        <v>48.070953436807095</v>
      </c>
    </row>
    <row r="66" spans="1:7" ht="252" x14ac:dyDescent="0.25">
      <c r="A66" s="16" t="s">
        <v>21</v>
      </c>
      <c r="B66" s="11" t="s">
        <v>76</v>
      </c>
      <c r="C66" s="11" t="s">
        <v>22</v>
      </c>
      <c r="D66" s="17">
        <f>[1]Ведомственная!H237</f>
        <v>225.5</v>
      </c>
      <c r="E66" s="17">
        <f>[1]Ведомственная!I237</f>
        <v>225.5</v>
      </c>
      <c r="F66" s="17">
        <f>[1]Ведомственная!J237</f>
        <v>108.4</v>
      </c>
      <c r="G66" s="18">
        <f t="shared" si="2"/>
        <v>48.070953436807095</v>
      </c>
    </row>
    <row r="67" spans="1:7" ht="409.5" x14ac:dyDescent="0.25">
      <c r="A67" s="16" t="s">
        <v>77</v>
      </c>
      <c r="B67" s="11" t="s">
        <v>78</v>
      </c>
      <c r="C67" s="11" t="s">
        <v>14</v>
      </c>
      <c r="D67" s="17">
        <f>D68</f>
        <v>4665.3999999999996</v>
      </c>
      <c r="E67" s="17">
        <f t="shared" ref="E67:F68" si="34">E68</f>
        <v>4665.3999999999996</v>
      </c>
      <c r="F67" s="17">
        <f t="shared" si="34"/>
        <v>4665.3999999999996</v>
      </c>
      <c r="G67" s="18">
        <f t="shared" si="2"/>
        <v>100</v>
      </c>
    </row>
    <row r="68" spans="1:7" ht="204.75" x14ac:dyDescent="0.25">
      <c r="A68" s="16" t="s">
        <v>79</v>
      </c>
      <c r="B68" s="11" t="s">
        <v>80</v>
      </c>
      <c r="C68" s="11" t="s">
        <v>14</v>
      </c>
      <c r="D68" s="17">
        <f>D69</f>
        <v>4665.3999999999996</v>
      </c>
      <c r="E68" s="17">
        <f t="shared" si="34"/>
        <v>4665.3999999999996</v>
      </c>
      <c r="F68" s="17">
        <f t="shared" si="34"/>
        <v>4665.3999999999996</v>
      </c>
      <c r="G68" s="18">
        <f t="shared" si="2"/>
        <v>100</v>
      </c>
    </row>
    <row r="69" spans="1:7" ht="267.75" x14ac:dyDescent="0.25">
      <c r="A69" s="16" t="s">
        <v>81</v>
      </c>
      <c r="B69" s="11" t="s">
        <v>80</v>
      </c>
      <c r="C69" s="11" t="s">
        <v>82</v>
      </c>
      <c r="D69" s="17">
        <f>[1]Ведомственная!H57</f>
        <v>4665.3999999999996</v>
      </c>
      <c r="E69" s="17">
        <f>[1]Ведомственная!I57</f>
        <v>4665.3999999999996</v>
      </c>
      <c r="F69" s="17">
        <f>[1]Ведомственная!J57</f>
        <v>4665.3999999999996</v>
      </c>
      <c r="G69" s="18">
        <f t="shared" si="2"/>
        <v>100</v>
      </c>
    </row>
    <row r="70" spans="1:7" ht="252" x14ac:dyDescent="0.25">
      <c r="A70" s="16" t="s">
        <v>83</v>
      </c>
      <c r="B70" s="11" t="s">
        <v>84</v>
      </c>
      <c r="C70" s="11" t="s">
        <v>14</v>
      </c>
      <c r="D70" s="17">
        <f>D71+D73+D75+D77</f>
        <v>106381.8</v>
      </c>
      <c r="E70" s="17">
        <f t="shared" ref="E70:F70" si="35">E71+E73+E75+E77</f>
        <v>106381.8</v>
      </c>
      <c r="F70" s="17">
        <f t="shared" si="35"/>
        <v>104646.1</v>
      </c>
      <c r="G70" s="18">
        <f t="shared" si="2"/>
        <v>98.368423922137055</v>
      </c>
    </row>
    <row r="71" spans="1:7" ht="362.25" x14ac:dyDescent="0.25">
      <c r="A71" s="16" t="s">
        <v>85</v>
      </c>
      <c r="B71" s="11" t="s">
        <v>86</v>
      </c>
      <c r="C71" s="11" t="s">
        <v>14</v>
      </c>
      <c r="D71" s="17">
        <f>D72</f>
        <v>42227.3</v>
      </c>
      <c r="E71" s="17">
        <f t="shared" ref="E71:F71" si="36">E72</f>
        <v>42227.3</v>
      </c>
      <c r="F71" s="17">
        <f t="shared" si="36"/>
        <v>42187</v>
      </c>
      <c r="G71" s="18">
        <f t="shared" si="2"/>
        <v>99.904564109000574</v>
      </c>
    </row>
    <row r="72" spans="1:7" ht="252" x14ac:dyDescent="0.25">
      <c r="A72" s="16" t="s">
        <v>21</v>
      </c>
      <c r="B72" s="11" t="s">
        <v>86</v>
      </c>
      <c r="C72" s="11" t="s">
        <v>22</v>
      </c>
      <c r="D72" s="17">
        <f>[1]Ведомственная!H60+[1]Ведомственная!H143+[1]Ведомственная!H240</f>
        <v>42227.3</v>
      </c>
      <c r="E72" s="17">
        <f>[1]Ведомственная!I60+[1]Ведомственная!I143+[1]Ведомственная!I240</f>
        <v>42227.3</v>
      </c>
      <c r="F72" s="17">
        <f>[1]Ведомственная!J60+[1]Ведомственная!J143+[1]Ведомственная!J240</f>
        <v>42187</v>
      </c>
      <c r="G72" s="18">
        <f t="shared" ref="G72:G135" si="37">F72/E72*100</f>
        <v>99.904564109000574</v>
      </c>
    </row>
    <row r="73" spans="1:7" ht="409.5" x14ac:dyDescent="0.25">
      <c r="A73" s="16" t="s">
        <v>73</v>
      </c>
      <c r="B73" s="11" t="s">
        <v>87</v>
      </c>
      <c r="C73" s="11" t="s">
        <v>14</v>
      </c>
      <c r="D73" s="17">
        <f>D74</f>
        <v>5432.8</v>
      </c>
      <c r="E73" s="17">
        <f t="shared" ref="E73:F73" si="38">E74</f>
        <v>5432.8</v>
      </c>
      <c r="F73" s="17">
        <f t="shared" si="38"/>
        <v>5418</v>
      </c>
      <c r="G73" s="18">
        <f t="shared" si="37"/>
        <v>99.727580621410681</v>
      </c>
    </row>
    <row r="74" spans="1:7" ht="252" x14ac:dyDescent="0.25">
      <c r="A74" s="16" t="s">
        <v>21</v>
      </c>
      <c r="B74" s="11" t="s">
        <v>87</v>
      </c>
      <c r="C74" s="11" t="s">
        <v>22</v>
      </c>
      <c r="D74" s="17">
        <f>[1]Ведомственная!H62+[1]Ведомственная!H242</f>
        <v>5432.8</v>
      </c>
      <c r="E74" s="17">
        <f>[1]Ведомственная!I62+[1]Ведомственная!I242</f>
        <v>5432.8</v>
      </c>
      <c r="F74" s="17">
        <f>[1]Ведомственная!J62+[1]Ведомственная!J242</f>
        <v>5418</v>
      </c>
      <c r="G74" s="18">
        <f t="shared" si="37"/>
        <v>99.727580621410681</v>
      </c>
    </row>
    <row r="75" spans="1:7" ht="299.25" x14ac:dyDescent="0.25">
      <c r="A75" s="16" t="s">
        <v>19</v>
      </c>
      <c r="B75" s="11" t="s">
        <v>88</v>
      </c>
      <c r="C75" s="11" t="s">
        <v>14</v>
      </c>
      <c r="D75" s="17">
        <f>D76</f>
        <v>56627.8</v>
      </c>
      <c r="E75" s="17">
        <f t="shared" ref="E75:F75" si="39">E76</f>
        <v>56627.8</v>
      </c>
      <c r="F75" s="17">
        <f t="shared" si="39"/>
        <v>56627.8</v>
      </c>
      <c r="G75" s="18">
        <f t="shared" si="37"/>
        <v>100</v>
      </c>
    </row>
    <row r="76" spans="1:7" ht="252" x14ac:dyDescent="0.25">
      <c r="A76" s="16" t="s">
        <v>21</v>
      </c>
      <c r="B76" s="11" t="s">
        <v>88</v>
      </c>
      <c r="C76" s="11" t="s">
        <v>22</v>
      </c>
      <c r="D76" s="17">
        <f>[1]Ведомственная!H64+[1]Ведомственная!H145+[1]Ведомственная!H225+[1]Ведомственная!H281</f>
        <v>56627.8</v>
      </c>
      <c r="E76" s="17">
        <f>[1]Ведомственная!I64+[1]Ведомственная!I145+[1]Ведомственная!I225+[1]Ведомственная!I281</f>
        <v>56627.8</v>
      </c>
      <c r="F76" s="17">
        <f>[1]Ведомственная!J64+[1]Ведомственная!J145+[1]Ведомственная!J225+[1]Ведомственная!J281</f>
        <v>56627.8</v>
      </c>
      <c r="G76" s="18">
        <f t="shared" si="37"/>
        <v>100</v>
      </c>
    </row>
    <row r="77" spans="1:7" ht="409.5" x14ac:dyDescent="0.25">
      <c r="A77" s="16" t="s">
        <v>55</v>
      </c>
      <c r="B77" s="11" t="s">
        <v>89</v>
      </c>
      <c r="C77" s="11" t="s">
        <v>14</v>
      </c>
      <c r="D77" s="17">
        <f>D78</f>
        <v>2093.9</v>
      </c>
      <c r="E77" s="17">
        <f t="shared" ref="E77:F77" si="40">E78</f>
        <v>2093.9</v>
      </c>
      <c r="F77" s="17">
        <f t="shared" si="40"/>
        <v>413.3</v>
      </c>
      <c r="G77" s="18">
        <f t="shared" si="37"/>
        <v>19.738287406275372</v>
      </c>
    </row>
    <row r="78" spans="1:7" ht="252" x14ac:dyDescent="0.25">
      <c r="A78" s="16" t="s">
        <v>21</v>
      </c>
      <c r="B78" s="11" t="s">
        <v>89</v>
      </c>
      <c r="C78" s="11" t="s">
        <v>22</v>
      </c>
      <c r="D78" s="17">
        <f>[1]Ведомственная!H66+[1]Ведомственная!H147</f>
        <v>2093.9</v>
      </c>
      <c r="E78" s="17">
        <f>[1]Ведомственная!I66+[1]Ведомственная!I147</f>
        <v>2093.9</v>
      </c>
      <c r="F78" s="17">
        <f>[1]Ведомственная!J66+[1]Ведомственная!J147</f>
        <v>413.3</v>
      </c>
      <c r="G78" s="18">
        <f t="shared" si="37"/>
        <v>19.738287406275372</v>
      </c>
    </row>
    <row r="79" spans="1:7" ht="252" x14ac:dyDescent="0.25">
      <c r="A79" s="16" t="s">
        <v>90</v>
      </c>
      <c r="B79" s="11" t="s">
        <v>91</v>
      </c>
      <c r="C79" s="11" t="s">
        <v>14</v>
      </c>
      <c r="D79" s="17">
        <f>D80+D83+D85</f>
        <v>31485</v>
      </c>
      <c r="E79" s="17">
        <f t="shared" ref="E79:F79" si="41">E80+E83+E85</f>
        <v>31485</v>
      </c>
      <c r="F79" s="17">
        <f t="shared" si="41"/>
        <v>31234</v>
      </c>
      <c r="G79" s="18">
        <f t="shared" si="37"/>
        <v>99.202794981737327</v>
      </c>
    </row>
    <row r="80" spans="1:7" ht="189" x14ac:dyDescent="0.25">
      <c r="A80" s="16" t="s">
        <v>92</v>
      </c>
      <c r="B80" s="11" t="s">
        <v>93</v>
      </c>
      <c r="C80" s="11" t="s">
        <v>14</v>
      </c>
      <c r="D80" s="17">
        <f>D81+D82</f>
        <v>8047.5</v>
      </c>
      <c r="E80" s="17">
        <f t="shared" ref="E80:F80" si="42">E81+E82</f>
        <v>8047.5</v>
      </c>
      <c r="F80" s="17">
        <f t="shared" si="42"/>
        <v>7796.5</v>
      </c>
      <c r="G80" s="18">
        <f t="shared" si="37"/>
        <v>96.881018949984465</v>
      </c>
    </row>
    <row r="81" spans="1:7" ht="220.5" x14ac:dyDescent="0.25">
      <c r="A81" s="16" t="s">
        <v>25</v>
      </c>
      <c r="B81" s="11" t="s">
        <v>93</v>
      </c>
      <c r="C81" s="11" t="s">
        <v>26</v>
      </c>
      <c r="D81" s="17">
        <f>[1]Ведомственная!H284</f>
        <v>8036.6</v>
      </c>
      <c r="E81" s="17">
        <f>[1]Ведомственная!I284</f>
        <v>8036.6</v>
      </c>
      <c r="F81" s="17">
        <f>[1]Ведомственная!J284</f>
        <v>7785.6</v>
      </c>
      <c r="G81" s="18">
        <f t="shared" si="37"/>
        <v>96.876788691735314</v>
      </c>
    </row>
    <row r="82" spans="1:7" ht="78.75" x14ac:dyDescent="0.25">
      <c r="A82" s="16" t="s">
        <v>94</v>
      </c>
      <c r="B82" s="11" t="s">
        <v>93</v>
      </c>
      <c r="C82" s="11" t="s">
        <v>95</v>
      </c>
      <c r="D82" s="17">
        <f>[1]Ведомственная!H285</f>
        <v>10.9</v>
      </c>
      <c r="E82" s="17">
        <f>[1]Ведомственная!I285</f>
        <v>10.9</v>
      </c>
      <c r="F82" s="17">
        <f>[1]Ведомственная!J285</f>
        <v>10.9</v>
      </c>
      <c r="G82" s="18">
        <f t="shared" si="37"/>
        <v>100</v>
      </c>
    </row>
    <row r="83" spans="1:7" ht="409.5" x14ac:dyDescent="0.25">
      <c r="A83" s="16" t="s">
        <v>96</v>
      </c>
      <c r="B83" s="11" t="s">
        <v>97</v>
      </c>
      <c r="C83" s="11" t="s">
        <v>14</v>
      </c>
      <c r="D83" s="17">
        <f>D84</f>
        <v>4437.5</v>
      </c>
      <c r="E83" s="17">
        <f t="shared" ref="E83:F83" si="43">E84</f>
        <v>4437.5</v>
      </c>
      <c r="F83" s="17">
        <f t="shared" si="43"/>
        <v>4437.5</v>
      </c>
      <c r="G83" s="18">
        <f t="shared" si="37"/>
        <v>100</v>
      </c>
    </row>
    <row r="84" spans="1:7" ht="252" x14ac:dyDescent="0.25">
      <c r="A84" s="16" t="s">
        <v>21</v>
      </c>
      <c r="B84" s="11" t="s">
        <v>97</v>
      </c>
      <c r="C84" s="11" t="s">
        <v>22</v>
      </c>
      <c r="D84" s="17">
        <f>[1]Ведомственная!H69</f>
        <v>4437.5</v>
      </c>
      <c r="E84" s="17">
        <f>[1]Ведомственная!I69</f>
        <v>4437.5</v>
      </c>
      <c r="F84" s="17">
        <f>[1]Ведомственная!J69</f>
        <v>4437.5</v>
      </c>
      <c r="G84" s="18">
        <f t="shared" si="37"/>
        <v>100</v>
      </c>
    </row>
    <row r="85" spans="1:7" ht="409.5" x14ac:dyDescent="0.25">
      <c r="A85" s="16" t="s">
        <v>96</v>
      </c>
      <c r="B85" s="11" t="s">
        <v>98</v>
      </c>
      <c r="C85" s="11" t="s">
        <v>14</v>
      </c>
      <c r="D85" s="17">
        <f>D86</f>
        <v>19000</v>
      </c>
      <c r="E85" s="17">
        <f t="shared" ref="E85:F85" si="44">E86</f>
        <v>19000</v>
      </c>
      <c r="F85" s="17">
        <f t="shared" si="44"/>
        <v>19000</v>
      </c>
      <c r="G85" s="18">
        <f t="shared" si="37"/>
        <v>100</v>
      </c>
    </row>
    <row r="86" spans="1:7" ht="252" x14ac:dyDescent="0.25">
      <c r="A86" s="16" t="s">
        <v>21</v>
      </c>
      <c r="B86" s="11" t="s">
        <v>98</v>
      </c>
      <c r="C86" s="11" t="s">
        <v>22</v>
      </c>
      <c r="D86" s="17">
        <f>[1]Ведомственная!H71</f>
        <v>19000</v>
      </c>
      <c r="E86" s="17">
        <f>[1]Ведомственная!I71</f>
        <v>19000</v>
      </c>
      <c r="F86" s="17">
        <f>[1]Ведомственная!J71</f>
        <v>19000</v>
      </c>
      <c r="G86" s="18">
        <f t="shared" si="37"/>
        <v>100</v>
      </c>
    </row>
    <row r="87" spans="1:7" ht="63" x14ac:dyDescent="0.25">
      <c r="A87" s="16" t="s">
        <v>99</v>
      </c>
      <c r="B87" s="11" t="s">
        <v>100</v>
      </c>
      <c r="C87" s="11" t="s">
        <v>14</v>
      </c>
      <c r="D87" s="17">
        <f>D88+D90</f>
        <v>34003</v>
      </c>
      <c r="E87" s="17">
        <f t="shared" ref="E87:F87" si="45">E88+E90</f>
        <v>34003</v>
      </c>
      <c r="F87" s="17">
        <f t="shared" si="45"/>
        <v>33955</v>
      </c>
      <c r="G87" s="18">
        <f t="shared" si="37"/>
        <v>99.858835985060139</v>
      </c>
    </row>
    <row r="88" spans="1:7" ht="189" x14ac:dyDescent="0.25">
      <c r="A88" s="16" t="s">
        <v>101</v>
      </c>
      <c r="B88" s="11" t="s">
        <v>102</v>
      </c>
      <c r="C88" s="11" t="s">
        <v>14</v>
      </c>
      <c r="D88" s="17">
        <f>D89</f>
        <v>3638</v>
      </c>
      <c r="E88" s="17">
        <f t="shared" ref="E88:F88" si="46">E89</f>
        <v>3638</v>
      </c>
      <c r="F88" s="17">
        <f t="shared" si="46"/>
        <v>3590</v>
      </c>
      <c r="G88" s="18">
        <f t="shared" si="37"/>
        <v>98.680593732820228</v>
      </c>
    </row>
    <row r="89" spans="1:7" ht="141.75" x14ac:dyDescent="0.25">
      <c r="A89" s="16" t="s">
        <v>103</v>
      </c>
      <c r="B89" s="11" t="s">
        <v>102</v>
      </c>
      <c r="C89" s="11" t="s">
        <v>104</v>
      </c>
      <c r="D89" s="17">
        <f>[1]Ведомственная!H260</f>
        <v>3638</v>
      </c>
      <c r="E89" s="17">
        <f>[1]Ведомственная!I260</f>
        <v>3638</v>
      </c>
      <c r="F89" s="17">
        <f>[1]Ведомственная!J260</f>
        <v>3590</v>
      </c>
      <c r="G89" s="18">
        <f t="shared" si="37"/>
        <v>98.680593732820228</v>
      </c>
    </row>
    <row r="90" spans="1:7" ht="299.25" x14ac:dyDescent="0.25">
      <c r="A90" s="16" t="s">
        <v>19</v>
      </c>
      <c r="B90" s="11" t="s">
        <v>105</v>
      </c>
      <c r="C90" s="11" t="s">
        <v>14</v>
      </c>
      <c r="D90" s="17">
        <f>D91</f>
        <v>30365</v>
      </c>
      <c r="E90" s="17">
        <f t="shared" ref="E90:F90" si="47">E91</f>
        <v>30365</v>
      </c>
      <c r="F90" s="17">
        <f t="shared" si="47"/>
        <v>30365</v>
      </c>
      <c r="G90" s="18">
        <f t="shared" si="37"/>
        <v>100</v>
      </c>
    </row>
    <row r="91" spans="1:7" ht="252" x14ac:dyDescent="0.25">
      <c r="A91" s="16" t="s">
        <v>21</v>
      </c>
      <c r="B91" s="11" t="s">
        <v>105</v>
      </c>
      <c r="C91" s="11" t="s">
        <v>22</v>
      </c>
      <c r="D91" s="17">
        <f>[1]Ведомственная!H262</f>
        <v>30365</v>
      </c>
      <c r="E91" s="17">
        <f>[1]Ведомственная!I262</f>
        <v>30365</v>
      </c>
      <c r="F91" s="17">
        <f>[1]Ведомственная!J262</f>
        <v>30365</v>
      </c>
      <c r="G91" s="18">
        <f t="shared" si="37"/>
        <v>100</v>
      </c>
    </row>
    <row r="92" spans="1:7" ht="141.75" x14ac:dyDescent="0.25">
      <c r="A92" s="16" t="s">
        <v>106</v>
      </c>
      <c r="B92" s="11" t="s">
        <v>107</v>
      </c>
      <c r="C92" s="11" t="s">
        <v>14</v>
      </c>
      <c r="D92" s="17">
        <f>D93+D102+D107+D125</f>
        <v>69378.200000000012</v>
      </c>
      <c r="E92" s="17">
        <f t="shared" ref="E92:F92" si="48">E93+E102+E107+E125</f>
        <v>69378.200000000012</v>
      </c>
      <c r="F92" s="17">
        <f t="shared" si="48"/>
        <v>68079</v>
      </c>
      <c r="G92" s="18">
        <f t="shared" si="37"/>
        <v>98.127365656647171</v>
      </c>
    </row>
    <row r="93" spans="1:7" ht="409.5" x14ac:dyDescent="0.25">
      <c r="A93" s="16" t="s">
        <v>108</v>
      </c>
      <c r="B93" s="11" t="s">
        <v>109</v>
      </c>
      <c r="C93" s="11" t="s">
        <v>14</v>
      </c>
      <c r="D93" s="17">
        <f>D94+D96+D98+D100</f>
        <v>7192.5999999999995</v>
      </c>
      <c r="E93" s="17">
        <f t="shared" ref="E93:F93" si="49">E94+E96+E98+E100</f>
        <v>7192.5999999999995</v>
      </c>
      <c r="F93" s="17">
        <f t="shared" si="49"/>
        <v>6965.4</v>
      </c>
      <c r="G93" s="18">
        <f t="shared" si="37"/>
        <v>96.84119789783945</v>
      </c>
    </row>
    <row r="94" spans="1:7" ht="315" x14ac:dyDescent="0.25">
      <c r="A94" s="16" t="s">
        <v>110</v>
      </c>
      <c r="B94" s="11" t="s">
        <v>111</v>
      </c>
      <c r="C94" s="11" t="s">
        <v>14</v>
      </c>
      <c r="D94" s="17">
        <f>D95</f>
        <v>1011.5</v>
      </c>
      <c r="E94" s="17">
        <f t="shared" ref="E94:F94" si="50">E95</f>
        <v>1011.5</v>
      </c>
      <c r="F94" s="17">
        <f t="shared" si="50"/>
        <v>1011.3</v>
      </c>
      <c r="G94" s="18">
        <f t="shared" si="37"/>
        <v>99.980227385071672</v>
      </c>
    </row>
    <row r="95" spans="1:7" ht="252" x14ac:dyDescent="0.25">
      <c r="A95" s="16" t="s">
        <v>21</v>
      </c>
      <c r="B95" s="11" t="s">
        <v>111</v>
      </c>
      <c r="C95" s="11" t="s">
        <v>22</v>
      </c>
      <c r="D95" s="17">
        <f>[1]Ведомственная!H75+[1]Ведомственная!H289</f>
        <v>1011.5</v>
      </c>
      <c r="E95" s="17">
        <f>[1]Ведомственная!I75+[1]Ведомственная!I289</f>
        <v>1011.5</v>
      </c>
      <c r="F95" s="17">
        <f>[1]Ведомственная!J75+[1]Ведомственная!J289</f>
        <v>1011.3</v>
      </c>
      <c r="G95" s="18">
        <f t="shared" si="37"/>
        <v>99.980227385071672</v>
      </c>
    </row>
    <row r="96" spans="1:7" ht="409.5" x14ac:dyDescent="0.25">
      <c r="A96" s="16" t="s">
        <v>112</v>
      </c>
      <c r="B96" s="11" t="s">
        <v>113</v>
      </c>
      <c r="C96" s="11" t="s">
        <v>14</v>
      </c>
      <c r="D96" s="17">
        <f>D97</f>
        <v>693.7</v>
      </c>
      <c r="E96" s="17">
        <f t="shared" ref="E96:F96" si="51">E97</f>
        <v>693.7</v>
      </c>
      <c r="F96" s="17">
        <f t="shared" si="51"/>
        <v>693.7</v>
      </c>
      <c r="G96" s="18">
        <f t="shared" si="37"/>
        <v>100</v>
      </c>
    </row>
    <row r="97" spans="1:7" ht="252" x14ac:dyDescent="0.25">
      <c r="A97" s="16" t="s">
        <v>21</v>
      </c>
      <c r="B97" s="11" t="s">
        <v>113</v>
      </c>
      <c r="C97" s="11" t="s">
        <v>22</v>
      </c>
      <c r="D97" s="17">
        <f>[1]Ведомственная!H291</f>
        <v>693.7</v>
      </c>
      <c r="E97" s="17">
        <f>[1]Ведомственная!I291</f>
        <v>693.7</v>
      </c>
      <c r="F97" s="17">
        <f>[1]Ведомственная!J291</f>
        <v>693.7</v>
      </c>
      <c r="G97" s="18">
        <f t="shared" si="37"/>
        <v>100</v>
      </c>
    </row>
    <row r="98" spans="1:7" ht="299.25" x14ac:dyDescent="0.25">
      <c r="A98" s="16" t="s">
        <v>19</v>
      </c>
      <c r="B98" s="11" t="s">
        <v>114</v>
      </c>
      <c r="C98" s="11" t="s">
        <v>14</v>
      </c>
      <c r="D98" s="17">
        <f>D99</f>
        <v>4927.7</v>
      </c>
      <c r="E98" s="17">
        <f t="shared" ref="E98:F98" si="52">E99</f>
        <v>4927.7</v>
      </c>
      <c r="F98" s="17">
        <f t="shared" si="52"/>
        <v>4927.7</v>
      </c>
      <c r="G98" s="18">
        <f t="shared" si="37"/>
        <v>100</v>
      </c>
    </row>
    <row r="99" spans="1:7" ht="252" x14ac:dyDescent="0.25">
      <c r="A99" s="16" t="s">
        <v>21</v>
      </c>
      <c r="B99" s="11" t="s">
        <v>114</v>
      </c>
      <c r="C99" s="11" t="s">
        <v>22</v>
      </c>
      <c r="D99" s="17">
        <f>[1]Ведомственная!H151</f>
        <v>4927.7</v>
      </c>
      <c r="E99" s="17">
        <f>[1]Ведомственная!I151</f>
        <v>4927.7</v>
      </c>
      <c r="F99" s="17">
        <f>[1]Ведомственная!J151</f>
        <v>4927.7</v>
      </c>
      <c r="G99" s="18">
        <f t="shared" si="37"/>
        <v>100</v>
      </c>
    </row>
    <row r="100" spans="1:7" ht="409.5" x14ac:dyDescent="0.25">
      <c r="A100" s="16" t="s">
        <v>55</v>
      </c>
      <c r="B100" s="11" t="s">
        <v>115</v>
      </c>
      <c r="C100" s="11" t="s">
        <v>14</v>
      </c>
      <c r="D100" s="17">
        <f>D101</f>
        <v>559.70000000000005</v>
      </c>
      <c r="E100" s="17">
        <f t="shared" ref="E100:F100" si="53">E101</f>
        <v>559.70000000000005</v>
      </c>
      <c r="F100" s="17">
        <f t="shared" si="53"/>
        <v>332.7</v>
      </c>
      <c r="G100" s="18">
        <f t="shared" si="37"/>
        <v>59.442558513489359</v>
      </c>
    </row>
    <row r="101" spans="1:7" ht="252" x14ac:dyDescent="0.25">
      <c r="A101" s="16" t="s">
        <v>21</v>
      </c>
      <c r="B101" s="11" t="s">
        <v>115</v>
      </c>
      <c r="C101" s="11" t="s">
        <v>22</v>
      </c>
      <c r="D101" s="17">
        <f>[1]Ведомственная!H77+[1]Ведомственная!H153</f>
        <v>559.70000000000005</v>
      </c>
      <c r="E101" s="17">
        <f>[1]Ведомственная!I77+[1]Ведомственная!I153</f>
        <v>559.70000000000005</v>
      </c>
      <c r="F101" s="17">
        <f>[1]Ведомственная!J77+[1]Ведомственная!J153</f>
        <v>332.7</v>
      </c>
      <c r="G101" s="18">
        <f t="shared" si="37"/>
        <v>59.442558513489359</v>
      </c>
    </row>
    <row r="102" spans="1:7" ht="220.5" x14ac:dyDescent="0.25">
      <c r="A102" s="16" t="s">
        <v>116</v>
      </c>
      <c r="B102" s="11" t="s">
        <v>117</v>
      </c>
      <c r="C102" s="11" t="s">
        <v>14</v>
      </c>
      <c r="D102" s="17">
        <f>D103+D105</f>
        <v>4439.8999999999996</v>
      </c>
      <c r="E102" s="17">
        <f t="shared" ref="E102:F102" si="54">E103+E105</f>
        <v>4439.8999999999996</v>
      </c>
      <c r="F102" s="17">
        <f t="shared" si="54"/>
        <v>4184.2999999999993</v>
      </c>
      <c r="G102" s="18">
        <f t="shared" si="37"/>
        <v>94.243113583639257</v>
      </c>
    </row>
    <row r="103" spans="1:7" ht="283.5" x14ac:dyDescent="0.25">
      <c r="A103" s="16" t="s">
        <v>118</v>
      </c>
      <c r="B103" s="11" t="s">
        <v>119</v>
      </c>
      <c r="C103" s="11" t="s">
        <v>14</v>
      </c>
      <c r="D103" s="17">
        <f>D104</f>
        <v>3239.9</v>
      </c>
      <c r="E103" s="17">
        <f t="shared" ref="E103:F103" si="55">E104</f>
        <v>3239.9</v>
      </c>
      <c r="F103" s="17">
        <f t="shared" si="55"/>
        <v>2985.2</v>
      </c>
      <c r="G103" s="18">
        <f t="shared" si="37"/>
        <v>92.138646254514029</v>
      </c>
    </row>
    <row r="104" spans="1:7" ht="220.5" x14ac:dyDescent="0.25">
      <c r="A104" s="16" t="s">
        <v>25</v>
      </c>
      <c r="B104" s="11" t="s">
        <v>119</v>
      </c>
      <c r="C104" s="11" t="s">
        <v>26</v>
      </c>
      <c r="D104" s="17">
        <f>[1]Ведомственная!H80+[1]Ведомственная!H294</f>
        <v>3239.9</v>
      </c>
      <c r="E104" s="17">
        <f>[1]Ведомственная!I80+[1]Ведомственная!I294</f>
        <v>3239.9</v>
      </c>
      <c r="F104" s="17">
        <f>[1]Ведомственная!J80+[1]Ведомственная!J294</f>
        <v>2985.2</v>
      </c>
      <c r="G104" s="18">
        <f t="shared" si="37"/>
        <v>92.138646254514029</v>
      </c>
    </row>
    <row r="105" spans="1:7" ht="236.25" x14ac:dyDescent="0.25">
      <c r="A105" s="16" t="s">
        <v>120</v>
      </c>
      <c r="B105" s="11" t="s">
        <v>121</v>
      </c>
      <c r="C105" s="11" t="s">
        <v>14</v>
      </c>
      <c r="D105" s="17">
        <f>D106</f>
        <v>1200</v>
      </c>
      <c r="E105" s="17">
        <f t="shared" ref="E105:F105" si="56">E106</f>
        <v>1200</v>
      </c>
      <c r="F105" s="17">
        <f t="shared" si="56"/>
        <v>1199.0999999999999</v>
      </c>
      <c r="G105" s="18">
        <f t="shared" si="37"/>
        <v>99.924999999999997</v>
      </c>
    </row>
    <row r="106" spans="1:7" ht="220.5" x14ac:dyDescent="0.25">
      <c r="A106" s="16" t="s">
        <v>25</v>
      </c>
      <c r="B106" s="11" t="s">
        <v>121</v>
      </c>
      <c r="C106" s="11" t="s">
        <v>26</v>
      </c>
      <c r="D106" s="17">
        <f>[1]Ведомственная!H82</f>
        <v>1200</v>
      </c>
      <c r="E106" s="17">
        <f>[1]Ведомственная!I82</f>
        <v>1200</v>
      </c>
      <c r="F106" s="17">
        <f>[1]Ведомственная!J82</f>
        <v>1199.0999999999999</v>
      </c>
      <c r="G106" s="18">
        <f t="shared" si="37"/>
        <v>99.924999999999997</v>
      </c>
    </row>
    <row r="107" spans="1:7" ht="141.75" x14ac:dyDescent="0.25">
      <c r="A107" s="16" t="s">
        <v>122</v>
      </c>
      <c r="B107" s="11" t="s">
        <v>123</v>
      </c>
      <c r="C107" s="11" t="s">
        <v>14</v>
      </c>
      <c r="D107" s="17">
        <f>D108+D111+D113+D115+D119+D121+D123</f>
        <v>56721.700000000004</v>
      </c>
      <c r="E107" s="17">
        <f t="shared" ref="E107:F107" si="57">E108+E111+E113+E115+E119+E121+E123</f>
        <v>56721.700000000004</v>
      </c>
      <c r="F107" s="17">
        <f t="shared" si="57"/>
        <v>55905.299999999996</v>
      </c>
      <c r="G107" s="18">
        <f t="shared" si="37"/>
        <v>98.560691939769058</v>
      </c>
    </row>
    <row r="108" spans="1:7" ht="283.5" x14ac:dyDescent="0.25">
      <c r="A108" s="16" t="s">
        <v>124</v>
      </c>
      <c r="B108" s="11" t="s">
        <v>125</v>
      </c>
      <c r="C108" s="11" t="s">
        <v>14</v>
      </c>
      <c r="D108" s="17">
        <f>D109+D110</f>
        <v>610</v>
      </c>
      <c r="E108" s="17">
        <f t="shared" ref="E108:F108" si="58">E109+E110</f>
        <v>610</v>
      </c>
      <c r="F108" s="17">
        <f t="shared" si="58"/>
        <v>609.90000000000009</v>
      </c>
      <c r="G108" s="18">
        <f t="shared" si="37"/>
        <v>99.983606557377072</v>
      </c>
    </row>
    <row r="109" spans="1:7" ht="220.5" x14ac:dyDescent="0.25">
      <c r="A109" s="16" t="s">
        <v>25</v>
      </c>
      <c r="B109" s="11" t="s">
        <v>125</v>
      </c>
      <c r="C109" s="11" t="s">
        <v>26</v>
      </c>
      <c r="D109" s="17">
        <f>[1]Ведомственная!H156</f>
        <v>397.1</v>
      </c>
      <c r="E109" s="17">
        <f>[1]Ведомственная!I156</f>
        <v>397.1</v>
      </c>
      <c r="F109" s="17">
        <f>[1]Ведомственная!J156</f>
        <v>397.1</v>
      </c>
      <c r="G109" s="18">
        <f t="shared" si="37"/>
        <v>100</v>
      </c>
    </row>
    <row r="110" spans="1:7" ht="252" x14ac:dyDescent="0.25">
      <c r="A110" s="16" t="s">
        <v>21</v>
      </c>
      <c r="B110" s="11" t="s">
        <v>125</v>
      </c>
      <c r="C110" s="11" t="s">
        <v>22</v>
      </c>
      <c r="D110" s="17">
        <f>[1]Ведомственная!H85+[1]Ведомственная!H157</f>
        <v>212.9</v>
      </c>
      <c r="E110" s="17">
        <f>[1]Ведомственная!I85+[1]Ведомственная!I157</f>
        <v>212.9</v>
      </c>
      <c r="F110" s="17">
        <f>[1]Ведомственная!J85+[1]Ведомственная!J157</f>
        <v>212.8</v>
      </c>
      <c r="G110" s="18">
        <f t="shared" si="37"/>
        <v>99.953029591357449</v>
      </c>
    </row>
    <row r="111" spans="1:7" ht="409.5" x14ac:dyDescent="0.25">
      <c r="A111" s="16" t="s">
        <v>126</v>
      </c>
      <c r="B111" s="11" t="s">
        <v>127</v>
      </c>
      <c r="C111" s="11" t="s">
        <v>14</v>
      </c>
      <c r="D111" s="17">
        <f>D112</f>
        <v>9057.2000000000007</v>
      </c>
      <c r="E111" s="17">
        <f t="shared" ref="E111:F111" si="59">E112</f>
        <v>9057.2000000000007</v>
      </c>
      <c r="F111" s="17">
        <f t="shared" si="59"/>
        <v>9057.2000000000007</v>
      </c>
      <c r="G111" s="18">
        <f t="shared" si="37"/>
        <v>100</v>
      </c>
    </row>
    <row r="112" spans="1:7" ht="252" x14ac:dyDescent="0.25">
      <c r="A112" s="16" t="s">
        <v>21</v>
      </c>
      <c r="B112" s="11" t="s">
        <v>127</v>
      </c>
      <c r="C112" s="11" t="s">
        <v>22</v>
      </c>
      <c r="D112" s="17">
        <f>[1]Ведомственная!H297</f>
        <v>9057.2000000000007</v>
      </c>
      <c r="E112" s="17">
        <f>[1]Ведомственная!I297</f>
        <v>9057.2000000000007</v>
      </c>
      <c r="F112" s="17">
        <f>[1]Ведомственная!J297</f>
        <v>9057.2000000000007</v>
      </c>
      <c r="G112" s="18">
        <f t="shared" si="37"/>
        <v>100</v>
      </c>
    </row>
    <row r="113" spans="1:7" ht="409.5" x14ac:dyDescent="0.25">
      <c r="A113" s="16" t="s">
        <v>73</v>
      </c>
      <c r="B113" s="11" t="s">
        <v>128</v>
      </c>
      <c r="C113" s="11" t="s">
        <v>14</v>
      </c>
      <c r="D113" s="17">
        <f>D114</f>
        <v>563</v>
      </c>
      <c r="E113" s="17">
        <f t="shared" ref="E113:F113" si="60">E114</f>
        <v>563</v>
      </c>
      <c r="F113" s="17">
        <f t="shared" si="60"/>
        <v>562.9</v>
      </c>
      <c r="G113" s="18">
        <f t="shared" si="37"/>
        <v>99.982238010657184</v>
      </c>
    </row>
    <row r="114" spans="1:7" ht="252" x14ac:dyDescent="0.25">
      <c r="A114" s="16" t="s">
        <v>21</v>
      </c>
      <c r="B114" s="11" t="s">
        <v>128</v>
      </c>
      <c r="C114" s="11" t="s">
        <v>22</v>
      </c>
      <c r="D114" s="17">
        <f>[1]Ведомственная!H87</f>
        <v>563</v>
      </c>
      <c r="E114" s="17">
        <f>[1]Ведомственная!I87</f>
        <v>563</v>
      </c>
      <c r="F114" s="17">
        <f>[1]Ведомственная!J87</f>
        <v>562.9</v>
      </c>
      <c r="G114" s="18">
        <f t="shared" si="37"/>
        <v>99.982238010657184</v>
      </c>
    </row>
    <row r="115" spans="1:7" ht="220.5" x14ac:dyDescent="0.25">
      <c r="A115" s="16" t="s">
        <v>129</v>
      </c>
      <c r="B115" s="11" t="s">
        <v>130</v>
      </c>
      <c r="C115" s="11" t="s">
        <v>14</v>
      </c>
      <c r="D115" s="17">
        <f>SUM(D116:D118)</f>
        <v>23619.800000000003</v>
      </c>
      <c r="E115" s="17">
        <f t="shared" ref="E115:F115" si="61">SUM(E116:E118)</f>
        <v>23619.800000000003</v>
      </c>
      <c r="F115" s="17">
        <f t="shared" si="61"/>
        <v>23140.6</v>
      </c>
      <c r="G115" s="18">
        <f t="shared" si="37"/>
        <v>97.971193659556803</v>
      </c>
    </row>
    <row r="116" spans="1:7" ht="409.5" x14ac:dyDescent="0.25">
      <c r="A116" s="16" t="s">
        <v>131</v>
      </c>
      <c r="B116" s="11" t="s">
        <v>130</v>
      </c>
      <c r="C116" s="11" t="s">
        <v>132</v>
      </c>
      <c r="D116" s="17">
        <f>[1]Ведомственная!H299</f>
        <v>18923.400000000001</v>
      </c>
      <c r="E116" s="17">
        <f>[1]Ведомственная!I299</f>
        <v>18923.400000000001</v>
      </c>
      <c r="F116" s="17">
        <f>[1]Ведомственная!J299</f>
        <v>18802.7</v>
      </c>
      <c r="G116" s="18">
        <f t="shared" si="37"/>
        <v>99.362165361404394</v>
      </c>
    </row>
    <row r="117" spans="1:7" ht="220.5" x14ac:dyDescent="0.25">
      <c r="A117" s="16" t="s">
        <v>25</v>
      </c>
      <c r="B117" s="11" t="s">
        <v>130</v>
      </c>
      <c r="C117" s="11" t="s">
        <v>26</v>
      </c>
      <c r="D117" s="17">
        <f>[1]Ведомственная!H300</f>
        <v>4464.3999999999996</v>
      </c>
      <c r="E117" s="17">
        <f>[1]Ведомственная!I300</f>
        <v>4464.3999999999996</v>
      </c>
      <c r="F117" s="17">
        <f>[1]Ведомственная!J300</f>
        <v>4131.8</v>
      </c>
      <c r="G117" s="18">
        <f t="shared" si="37"/>
        <v>92.549950721261538</v>
      </c>
    </row>
    <row r="118" spans="1:7" ht="78.75" x14ac:dyDescent="0.25">
      <c r="A118" s="16" t="s">
        <v>94</v>
      </c>
      <c r="B118" s="11" t="s">
        <v>130</v>
      </c>
      <c r="C118" s="11" t="s">
        <v>95</v>
      </c>
      <c r="D118" s="17">
        <f>[1]Ведомственная!H301</f>
        <v>232</v>
      </c>
      <c r="E118" s="17">
        <f>[1]Ведомственная!I301</f>
        <v>232</v>
      </c>
      <c r="F118" s="17">
        <f>[1]Ведомственная!J301</f>
        <v>206.1</v>
      </c>
      <c r="G118" s="18">
        <f t="shared" si="37"/>
        <v>88.836206896551715</v>
      </c>
    </row>
    <row r="119" spans="1:7" ht="299.25" x14ac:dyDescent="0.25">
      <c r="A119" s="16" t="s">
        <v>19</v>
      </c>
      <c r="B119" s="11" t="s">
        <v>133</v>
      </c>
      <c r="C119" s="11" t="s">
        <v>14</v>
      </c>
      <c r="D119" s="17">
        <f>D120</f>
        <v>8534.7999999999993</v>
      </c>
      <c r="E119" s="17">
        <f t="shared" ref="E119:F119" si="62">E120</f>
        <v>8534.7999999999993</v>
      </c>
      <c r="F119" s="17">
        <f t="shared" si="62"/>
        <v>8534.7999999999993</v>
      </c>
      <c r="G119" s="18">
        <f t="shared" si="37"/>
        <v>100</v>
      </c>
    </row>
    <row r="120" spans="1:7" ht="252" x14ac:dyDescent="0.25">
      <c r="A120" s="16" t="s">
        <v>21</v>
      </c>
      <c r="B120" s="11" t="s">
        <v>133</v>
      </c>
      <c r="C120" s="11" t="s">
        <v>22</v>
      </c>
      <c r="D120" s="17">
        <f>[1]Ведомственная!H303</f>
        <v>8534.7999999999993</v>
      </c>
      <c r="E120" s="17">
        <f>[1]Ведомственная!I303</f>
        <v>8534.7999999999993</v>
      </c>
      <c r="F120" s="17">
        <f>[1]Ведомственная!J303</f>
        <v>8534.7999999999993</v>
      </c>
      <c r="G120" s="18">
        <f t="shared" si="37"/>
        <v>100</v>
      </c>
    </row>
    <row r="121" spans="1:7" ht="173.25" x14ac:dyDescent="0.25">
      <c r="A121" s="16" t="s">
        <v>134</v>
      </c>
      <c r="B121" s="11" t="s">
        <v>135</v>
      </c>
      <c r="C121" s="11" t="s">
        <v>14</v>
      </c>
      <c r="D121" s="17">
        <f>D122</f>
        <v>13999.9</v>
      </c>
      <c r="E121" s="17">
        <f t="shared" ref="E121:F121" si="63">E122</f>
        <v>13999.9</v>
      </c>
      <c r="F121" s="17">
        <f t="shared" si="63"/>
        <v>13999.9</v>
      </c>
      <c r="G121" s="18">
        <f t="shared" si="37"/>
        <v>100</v>
      </c>
    </row>
    <row r="122" spans="1:7" ht="267.75" x14ac:dyDescent="0.25">
      <c r="A122" s="16" t="s">
        <v>81</v>
      </c>
      <c r="B122" s="11" t="s">
        <v>135</v>
      </c>
      <c r="C122" s="11" t="s">
        <v>82</v>
      </c>
      <c r="D122" s="17">
        <f>[1]Ведомственная!H89</f>
        <v>13999.9</v>
      </c>
      <c r="E122" s="17">
        <f>[1]Ведомственная!I89</f>
        <v>13999.9</v>
      </c>
      <c r="F122" s="17">
        <f>[1]Ведомственная!J89</f>
        <v>13999.9</v>
      </c>
      <c r="G122" s="18">
        <f t="shared" si="37"/>
        <v>100</v>
      </c>
    </row>
    <row r="123" spans="1:7" ht="409.5" x14ac:dyDescent="0.25">
      <c r="A123" s="16" t="s">
        <v>55</v>
      </c>
      <c r="B123" s="11" t="s">
        <v>136</v>
      </c>
      <c r="C123" s="11" t="s">
        <v>14</v>
      </c>
      <c r="D123" s="17">
        <f>D124</f>
        <v>337</v>
      </c>
      <c r="E123" s="17">
        <f t="shared" ref="E123:F123" si="64">E124</f>
        <v>337</v>
      </c>
      <c r="F123" s="17">
        <f t="shared" si="64"/>
        <v>0</v>
      </c>
      <c r="G123" s="18">
        <f t="shared" si="37"/>
        <v>0</v>
      </c>
    </row>
    <row r="124" spans="1:7" ht="252" x14ac:dyDescent="0.25">
      <c r="A124" s="16" t="s">
        <v>21</v>
      </c>
      <c r="B124" s="11" t="s">
        <v>136</v>
      </c>
      <c r="C124" s="11" t="s">
        <v>22</v>
      </c>
      <c r="D124" s="17">
        <f>[1]Ведомственная!H91+[1]Ведомственная!H159</f>
        <v>337</v>
      </c>
      <c r="E124" s="17">
        <f>[1]Ведомственная!I91+[1]Ведомственная!I159</f>
        <v>337</v>
      </c>
      <c r="F124" s="17">
        <f>[1]Ведомственная!J91+[1]Ведомственная!J159</f>
        <v>0</v>
      </c>
      <c r="G124" s="18">
        <f t="shared" si="37"/>
        <v>0</v>
      </c>
    </row>
    <row r="125" spans="1:7" ht="393.75" x14ac:dyDescent="0.25">
      <c r="A125" s="16" t="s">
        <v>137</v>
      </c>
      <c r="B125" s="11" t="s">
        <v>138</v>
      </c>
      <c r="C125" s="11" t="s">
        <v>14</v>
      </c>
      <c r="D125" s="17">
        <f>D126</f>
        <v>1024</v>
      </c>
      <c r="E125" s="17">
        <f t="shared" ref="E125:F126" si="65">E126</f>
        <v>1024</v>
      </c>
      <c r="F125" s="17">
        <f t="shared" si="65"/>
        <v>1024</v>
      </c>
      <c r="G125" s="18">
        <f t="shared" si="37"/>
        <v>100</v>
      </c>
    </row>
    <row r="126" spans="1:7" ht="299.25" x14ac:dyDescent="0.25">
      <c r="A126" s="16" t="s">
        <v>19</v>
      </c>
      <c r="B126" s="11" t="s">
        <v>139</v>
      </c>
      <c r="C126" s="11" t="s">
        <v>14</v>
      </c>
      <c r="D126" s="17">
        <f>D127</f>
        <v>1024</v>
      </c>
      <c r="E126" s="17">
        <f t="shared" si="65"/>
        <v>1024</v>
      </c>
      <c r="F126" s="17">
        <f t="shared" si="65"/>
        <v>1024</v>
      </c>
      <c r="G126" s="18">
        <f t="shared" si="37"/>
        <v>100</v>
      </c>
    </row>
    <row r="127" spans="1:7" ht="252" x14ac:dyDescent="0.25">
      <c r="A127" s="16" t="s">
        <v>21</v>
      </c>
      <c r="B127" s="11" t="s">
        <v>139</v>
      </c>
      <c r="C127" s="11" t="s">
        <v>22</v>
      </c>
      <c r="D127" s="17">
        <f>[1]Ведомственная!H94+[1]Ведомственная!H162</f>
        <v>1024</v>
      </c>
      <c r="E127" s="17">
        <f>[1]Ведомственная!I94+[1]Ведомственная!I162</f>
        <v>1024</v>
      </c>
      <c r="F127" s="17">
        <f>[1]Ведомственная!J94+[1]Ведомственная!J162</f>
        <v>1024</v>
      </c>
      <c r="G127" s="18">
        <f t="shared" si="37"/>
        <v>100</v>
      </c>
    </row>
    <row r="128" spans="1:7" ht="252" x14ac:dyDescent="0.25">
      <c r="A128" s="16" t="s">
        <v>140</v>
      </c>
      <c r="B128" s="11" t="s">
        <v>141</v>
      </c>
      <c r="C128" s="11" t="s">
        <v>14</v>
      </c>
      <c r="D128" s="17">
        <f>D129</f>
        <v>18664.900000000001</v>
      </c>
      <c r="E128" s="17">
        <f t="shared" ref="E128:F128" si="66">E129</f>
        <v>18664.900000000001</v>
      </c>
      <c r="F128" s="17">
        <f t="shared" si="66"/>
        <v>18661.900000000001</v>
      </c>
      <c r="G128" s="18">
        <f t="shared" si="37"/>
        <v>99.983927050238691</v>
      </c>
    </row>
    <row r="129" spans="1:7" ht="157.5" x14ac:dyDescent="0.25">
      <c r="A129" s="16" t="s">
        <v>142</v>
      </c>
      <c r="B129" s="11" t="s">
        <v>143</v>
      </c>
      <c r="C129" s="11" t="s">
        <v>14</v>
      </c>
      <c r="D129" s="17">
        <f>D130+D132+D134</f>
        <v>18664.900000000001</v>
      </c>
      <c r="E129" s="17">
        <f t="shared" ref="E129:F129" si="67">E130+E132+E134</f>
        <v>18664.900000000001</v>
      </c>
      <c r="F129" s="17">
        <f t="shared" si="67"/>
        <v>18661.900000000001</v>
      </c>
      <c r="G129" s="18">
        <f t="shared" si="37"/>
        <v>99.983927050238691</v>
      </c>
    </row>
    <row r="130" spans="1:7" ht="330.75" x14ac:dyDescent="0.25">
      <c r="A130" s="16" t="s">
        <v>144</v>
      </c>
      <c r="B130" s="11" t="s">
        <v>145</v>
      </c>
      <c r="C130" s="11" t="s">
        <v>14</v>
      </c>
      <c r="D130" s="17">
        <f>D131</f>
        <v>947.6</v>
      </c>
      <c r="E130" s="17">
        <f t="shared" ref="E130:F130" si="68">E131</f>
        <v>947.6</v>
      </c>
      <c r="F130" s="17">
        <f t="shared" si="68"/>
        <v>945.1</v>
      </c>
      <c r="G130" s="18">
        <f t="shared" si="37"/>
        <v>99.736175601519633</v>
      </c>
    </row>
    <row r="131" spans="1:7" ht="252" x14ac:dyDescent="0.25">
      <c r="A131" s="16" t="s">
        <v>21</v>
      </c>
      <c r="B131" s="11" t="s">
        <v>145</v>
      </c>
      <c r="C131" s="11" t="s">
        <v>22</v>
      </c>
      <c r="D131" s="17">
        <f>[1]Ведомственная!H166</f>
        <v>947.6</v>
      </c>
      <c r="E131" s="17">
        <f>[1]Ведомственная!I166</f>
        <v>947.6</v>
      </c>
      <c r="F131" s="17">
        <f>[1]Ведомственная!J166</f>
        <v>945.1</v>
      </c>
      <c r="G131" s="18">
        <f t="shared" si="37"/>
        <v>99.736175601519633</v>
      </c>
    </row>
    <row r="132" spans="1:7" ht="157.5" x14ac:dyDescent="0.25">
      <c r="A132" s="16" t="s">
        <v>146</v>
      </c>
      <c r="B132" s="11" t="s">
        <v>147</v>
      </c>
      <c r="C132" s="11" t="s">
        <v>14</v>
      </c>
      <c r="D132" s="17">
        <f>D133</f>
        <v>1593.7</v>
      </c>
      <c r="E132" s="17">
        <f t="shared" ref="E132:F132" si="69">E133</f>
        <v>1593.7</v>
      </c>
      <c r="F132" s="17">
        <f t="shared" si="69"/>
        <v>1593.2</v>
      </c>
      <c r="G132" s="18">
        <f t="shared" si="37"/>
        <v>99.968626466712678</v>
      </c>
    </row>
    <row r="133" spans="1:7" ht="220.5" x14ac:dyDescent="0.25">
      <c r="A133" s="16" t="s">
        <v>25</v>
      </c>
      <c r="B133" s="11" t="s">
        <v>147</v>
      </c>
      <c r="C133" s="11" t="s">
        <v>26</v>
      </c>
      <c r="D133" s="17">
        <f>[1]Ведомственная!H307</f>
        <v>1593.7</v>
      </c>
      <c r="E133" s="17">
        <f>[1]Ведомственная!I307</f>
        <v>1593.7</v>
      </c>
      <c r="F133" s="17">
        <f>[1]Ведомственная!J307</f>
        <v>1593.2</v>
      </c>
      <c r="G133" s="18">
        <f t="shared" si="37"/>
        <v>99.968626466712678</v>
      </c>
    </row>
    <row r="134" spans="1:7" ht="299.25" x14ac:dyDescent="0.25">
      <c r="A134" s="16" t="s">
        <v>19</v>
      </c>
      <c r="B134" s="11" t="s">
        <v>148</v>
      </c>
      <c r="C134" s="11" t="s">
        <v>14</v>
      </c>
      <c r="D134" s="17">
        <f>D135</f>
        <v>16123.6</v>
      </c>
      <c r="E134" s="17">
        <f t="shared" ref="E134:F134" si="70">E135</f>
        <v>16123.6</v>
      </c>
      <c r="F134" s="17">
        <f t="shared" si="70"/>
        <v>16123.6</v>
      </c>
      <c r="G134" s="18">
        <f t="shared" si="37"/>
        <v>100</v>
      </c>
    </row>
    <row r="135" spans="1:7" ht="252" x14ac:dyDescent="0.25">
      <c r="A135" s="16" t="s">
        <v>21</v>
      </c>
      <c r="B135" s="11" t="s">
        <v>148</v>
      </c>
      <c r="C135" s="11" t="s">
        <v>22</v>
      </c>
      <c r="D135" s="17">
        <f>[1]Ведомственная!H168+[1]Ведомственная!H248</f>
        <v>16123.6</v>
      </c>
      <c r="E135" s="17">
        <f>[1]Ведомственная!I168+[1]Ведомственная!I248</f>
        <v>16123.6</v>
      </c>
      <c r="F135" s="17">
        <f>[1]Ведомственная!J168+[1]Ведомственная!J248</f>
        <v>16123.6</v>
      </c>
      <c r="G135" s="18">
        <f t="shared" si="37"/>
        <v>100</v>
      </c>
    </row>
    <row r="136" spans="1:7" ht="157.5" x14ac:dyDescent="0.25">
      <c r="A136" s="16" t="s">
        <v>149</v>
      </c>
      <c r="B136" s="11" t="s">
        <v>150</v>
      </c>
      <c r="C136" s="11" t="s">
        <v>14</v>
      </c>
      <c r="D136" s="17">
        <f>D137+D142</f>
        <v>14599.7</v>
      </c>
      <c r="E136" s="17">
        <f t="shared" ref="E136:F136" si="71">E137+E142</f>
        <v>14599.7</v>
      </c>
      <c r="F136" s="17">
        <f t="shared" si="71"/>
        <v>14599.6</v>
      </c>
      <c r="G136" s="18">
        <f t="shared" ref="G136:G199" si="72">F136/E136*100</f>
        <v>99.999315054418929</v>
      </c>
    </row>
    <row r="137" spans="1:7" ht="110.25" x14ac:dyDescent="0.25">
      <c r="A137" s="16" t="s">
        <v>151</v>
      </c>
      <c r="B137" s="11" t="s">
        <v>152</v>
      </c>
      <c r="C137" s="11" t="s">
        <v>14</v>
      </c>
      <c r="D137" s="17">
        <f>D138+D140</f>
        <v>13999.7</v>
      </c>
      <c r="E137" s="17">
        <f t="shared" ref="E137:F137" si="73">E138+E140</f>
        <v>13999.7</v>
      </c>
      <c r="F137" s="17">
        <f t="shared" si="73"/>
        <v>13999.6</v>
      </c>
      <c r="G137" s="18">
        <f t="shared" si="72"/>
        <v>99.99928569897925</v>
      </c>
    </row>
    <row r="138" spans="1:7" ht="315" x14ac:dyDescent="0.25">
      <c r="A138" s="16" t="s">
        <v>153</v>
      </c>
      <c r="B138" s="11" t="s">
        <v>154</v>
      </c>
      <c r="C138" s="11" t="s">
        <v>14</v>
      </c>
      <c r="D138" s="17">
        <f>D139</f>
        <v>80</v>
      </c>
      <c r="E138" s="17">
        <f t="shared" ref="E138:F138" si="74">E139</f>
        <v>80</v>
      </c>
      <c r="F138" s="17">
        <f t="shared" si="74"/>
        <v>79.900000000000006</v>
      </c>
      <c r="G138" s="18">
        <f t="shared" si="72"/>
        <v>99.875</v>
      </c>
    </row>
    <row r="139" spans="1:7" ht="252" x14ac:dyDescent="0.25">
      <c r="A139" s="16" t="s">
        <v>21</v>
      </c>
      <c r="B139" s="11" t="s">
        <v>154</v>
      </c>
      <c r="C139" s="11" t="s">
        <v>22</v>
      </c>
      <c r="D139" s="17">
        <f>[1]Ведомственная!H98</f>
        <v>80</v>
      </c>
      <c r="E139" s="17">
        <f>[1]Ведомственная!I98</f>
        <v>80</v>
      </c>
      <c r="F139" s="17">
        <f>[1]Ведомственная!J98</f>
        <v>79.900000000000006</v>
      </c>
      <c r="G139" s="18">
        <f t="shared" si="72"/>
        <v>99.875</v>
      </c>
    </row>
    <row r="140" spans="1:7" ht="299.25" x14ac:dyDescent="0.25">
      <c r="A140" s="16" t="s">
        <v>19</v>
      </c>
      <c r="B140" s="11" t="s">
        <v>155</v>
      </c>
      <c r="C140" s="11" t="s">
        <v>14</v>
      </c>
      <c r="D140" s="17">
        <f>D141</f>
        <v>13919.7</v>
      </c>
      <c r="E140" s="17">
        <f t="shared" ref="E140:F140" si="75">E141</f>
        <v>13919.7</v>
      </c>
      <c r="F140" s="17">
        <f t="shared" si="75"/>
        <v>13919.7</v>
      </c>
      <c r="G140" s="18">
        <f t="shared" si="72"/>
        <v>100</v>
      </c>
    </row>
    <row r="141" spans="1:7" ht="252" x14ac:dyDescent="0.25">
      <c r="A141" s="16" t="s">
        <v>21</v>
      </c>
      <c r="B141" s="11" t="s">
        <v>155</v>
      </c>
      <c r="C141" s="11" t="s">
        <v>22</v>
      </c>
      <c r="D141" s="17">
        <f>[1]Ведомственная!H100</f>
        <v>13919.7</v>
      </c>
      <c r="E141" s="17">
        <f>[1]Ведомственная!I100</f>
        <v>13919.7</v>
      </c>
      <c r="F141" s="17">
        <f>[1]Ведомственная!J100</f>
        <v>13919.7</v>
      </c>
      <c r="G141" s="18">
        <f t="shared" si="72"/>
        <v>100</v>
      </c>
    </row>
    <row r="142" spans="1:7" ht="94.5" x14ac:dyDescent="0.25">
      <c r="A142" s="16" t="s">
        <v>156</v>
      </c>
      <c r="B142" s="11" t="s">
        <v>157</v>
      </c>
      <c r="C142" s="11" t="s">
        <v>14</v>
      </c>
      <c r="D142" s="17">
        <f>D143</f>
        <v>600</v>
      </c>
      <c r="E142" s="17">
        <f t="shared" ref="E142:F143" si="76">E143</f>
        <v>600</v>
      </c>
      <c r="F142" s="17">
        <f t="shared" si="76"/>
        <v>600</v>
      </c>
      <c r="G142" s="18">
        <f t="shared" si="72"/>
        <v>100</v>
      </c>
    </row>
    <row r="143" spans="1:7" ht="299.25" x14ac:dyDescent="0.25">
      <c r="A143" s="16" t="s">
        <v>19</v>
      </c>
      <c r="B143" s="11" t="s">
        <v>158</v>
      </c>
      <c r="C143" s="11" t="s">
        <v>14</v>
      </c>
      <c r="D143" s="17">
        <f>D144</f>
        <v>600</v>
      </c>
      <c r="E143" s="17">
        <f t="shared" si="76"/>
        <v>600</v>
      </c>
      <c r="F143" s="17">
        <f t="shared" si="76"/>
        <v>600</v>
      </c>
      <c r="G143" s="18">
        <f t="shared" si="72"/>
        <v>100</v>
      </c>
    </row>
    <row r="144" spans="1:7" ht="252" x14ac:dyDescent="0.25">
      <c r="A144" s="16" t="s">
        <v>21</v>
      </c>
      <c r="B144" s="11" t="s">
        <v>158</v>
      </c>
      <c r="C144" s="11" t="s">
        <v>22</v>
      </c>
      <c r="D144" s="17">
        <f>[1]Ведомственная!H103</f>
        <v>600</v>
      </c>
      <c r="E144" s="17">
        <f>[1]Ведомственная!I103</f>
        <v>600</v>
      </c>
      <c r="F144" s="17">
        <f>[1]Ведомственная!J103</f>
        <v>600</v>
      </c>
      <c r="G144" s="18">
        <f t="shared" si="72"/>
        <v>100</v>
      </c>
    </row>
    <row r="145" spans="1:7" ht="173.25" x14ac:dyDescent="0.25">
      <c r="A145" s="16" t="s">
        <v>159</v>
      </c>
      <c r="B145" s="11" t="s">
        <v>160</v>
      </c>
      <c r="C145" s="11" t="s">
        <v>14</v>
      </c>
      <c r="D145" s="17">
        <f>D146+D153+D155+D161</f>
        <v>76101</v>
      </c>
      <c r="E145" s="17">
        <f t="shared" ref="E145:F145" si="77">E146+E153+E155+E161</f>
        <v>76101</v>
      </c>
      <c r="F145" s="17">
        <f t="shared" si="77"/>
        <v>76100.399999999994</v>
      </c>
      <c r="G145" s="18">
        <f t="shared" si="72"/>
        <v>99.999211574092314</v>
      </c>
    </row>
    <row r="146" spans="1:7" ht="252" x14ac:dyDescent="0.25">
      <c r="A146" s="16" t="s">
        <v>161</v>
      </c>
      <c r="B146" s="11" t="s">
        <v>162</v>
      </c>
      <c r="C146" s="11" t="s">
        <v>14</v>
      </c>
      <c r="D146" s="17">
        <f>D147+D149+D151</f>
        <v>24620.9</v>
      </c>
      <c r="E146" s="17">
        <f t="shared" ref="E146:F146" si="78">E147+E149+E151</f>
        <v>24620.9</v>
      </c>
      <c r="F146" s="17">
        <f t="shared" si="78"/>
        <v>24620.799999999999</v>
      </c>
      <c r="G146" s="18">
        <f t="shared" si="72"/>
        <v>99.99959384100498</v>
      </c>
    </row>
    <row r="147" spans="1:7" ht="299.25" x14ac:dyDescent="0.25">
      <c r="A147" s="16" t="s">
        <v>19</v>
      </c>
      <c r="B147" s="11" t="s">
        <v>163</v>
      </c>
      <c r="C147" s="11" t="s">
        <v>14</v>
      </c>
      <c r="D147" s="17">
        <f>D148</f>
        <v>20606.100000000002</v>
      </c>
      <c r="E147" s="17">
        <f t="shared" ref="E147:F147" si="79">E148</f>
        <v>20606.100000000002</v>
      </c>
      <c r="F147" s="17">
        <f t="shared" si="79"/>
        <v>20606.100000000002</v>
      </c>
      <c r="G147" s="18">
        <f t="shared" si="72"/>
        <v>100</v>
      </c>
    </row>
    <row r="148" spans="1:7" ht="252" x14ac:dyDescent="0.25">
      <c r="A148" s="16" t="s">
        <v>21</v>
      </c>
      <c r="B148" s="11" t="s">
        <v>163</v>
      </c>
      <c r="C148" s="11" t="s">
        <v>22</v>
      </c>
      <c r="D148" s="17">
        <f>[1]Ведомственная!H15+[1]Ведомственная!H25</f>
        <v>20606.100000000002</v>
      </c>
      <c r="E148" s="17">
        <f>[1]Ведомственная!I15+[1]Ведомственная!I25</f>
        <v>20606.100000000002</v>
      </c>
      <c r="F148" s="17">
        <f>[1]Ведомственная!J15+[1]Ведомственная!J25</f>
        <v>20606.100000000002</v>
      </c>
      <c r="G148" s="18">
        <f t="shared" si="72"/>
        <v>100</v>
      </c>
    </row>
    <row r="149" spans="1:7" ht="94.5" x14ac:dyDescent="0.25">
      <c r="A149" s="16" t="s">
        <v>164</v>
      </c>
      <c r="B149" s="11" t="s">
        <v>165</v>
      </c>
      <c r="C149" s="11" t="s">
        <v>14</v>
      </c>
      <c r="D149" s="17">
        <f>D150</f>
        <v>1393.2</v>
      </c>
      <c r="E149" s="17">
        <f t="shared" ref="E149:F149" si="80">E150</f>
        <v>1393.2</v>
      </c>
      <c r="F149" s="17">
        <f t="shared" si="80"/>
        <v>1393.1</v>
      </c>
      <c r="G149" s="18">
        <f t="shared" si="72"/>
        <v>99.992822279643974</v>
      </c>
    </row>
    <row r="150" spans="1:7" ht="141.75" x14ac:dyDescent="0.25">
      <c r="A150" s="16" t="s">
        <v>103</v>
      </c>
      <c r="B150" s="11" t="s">
        <v>165</v>
      </c>
      <c r="C150" s="11" t="s">
        <v>104</v>
      </c>
      <c r="D150" s="17">
        <f>[1]Ведомственная!H17</f>
        <v>1393.2</v>
      </c>
      <c r="E150" s="17">
        <f>[1]Ведомственная!I17</f>
        <v>1393.2</v>
      </c>
      <c r="F150" s="17">
        <f>[1]Ведомственная!J17</f>
        <v>1393.1</v>
      </c>
      <c r="G150" s="18">
        <f t="shared" si="72"/>
        <v>99.992822279643974</v>
      </c>
    </row>
    <row r="151" spans="1:7" ht="31.5" x14ac:dyDescent="0.25">
      <c r="A151" s="16" t="s">
        <v>166</v>
      </c>
      <c r="B151" s="11" t="s">
        <v>167</v>
      </c>
      <c r="C151" s="11" t="s">
        <v>14</v>
      </c>
      <c r="D151" s="17">
        <f>D152</f>
        <v>2621.6</v>
      </c>
      <c r="E151" s="17">
        <f t="shared" ref="E151:F151" si="81">E152</f>
        <v>2621.6</v>
      </c>
      <c r="F151" s="17">
        <f t="shared" si="81"/>
        <v>2621.6</v>
      </c>
      <c r="G151" s="18">
        <f t="shared" si="72"/>
        <v>100</v>
      </c>
    </row>
    <row r="152" spans="1:7" ht="252" x14ac:dyDescent="0.25">
      <c r="A152" s="16" t="s">
        <v>21</v>
      </c>
      <c r="B152" s="11" t="s">
        <v>167</v>
      </c>
      <c r="C152" s="11" t="s">
        <v>22</v>
      </c>
      <c r="D152" s="17">
        <f>[1]Ведомственная!H19</f>
        <v>2621.6</v>
      </c>
      <c r="E152" s="17">
        <f>[1]Ведомственная!I19</f>
        <v>2621.6</v>
      </c>
      <c r="F152" s="17">
        <f>[1]Ведомственная!J19</f>
        <v>2621.6</v>
      </c>
      <c r="G152" s="18">
        <f t="shared" si="72"/>
        <v>100</v>
      </c>
    </row>
    <row r="153" spans="1:7" ht="173.25" x14ac:dyDescent="0.25">
      <c r="A153" s="16" t="s">
        <v>168</v>
      </c>
      <c r="B153" s="11" t="s">
        <v>169</v>
      </c>
      <c r="C153" s="11" t="s">
        <v>14</v>
      </c>
      <c r="D153" s="17">
        <f>D154</f>
        <v>135</v>
      </c>
      <c r="E153" s="17">
        <f t="shared" ref="E153:F153" si="82">E154</f>
        <v>135</v>
      </c>
      <c r="F153" s="17">
        <f t="shared" si="82"/>
        <v>134.5</v>
      </c>
      <c r="G153" s="18">
        <f t="shared" si="72"/>
        <v>99.629629629629633</v>
      </c>
    </row>
    <row r="154" spans="1:7" ht="220.5" x14ac:dyDescent="0.25">
      <c r="A154" s="16" t="s">
        <v>25</v>
      </c>
      <c r="B154" s="11" t="s">
        <v>169</v>
      </c>
      <c r="C154" s="11" t="s">
        <v>26</v>
      </c>
      <c r="D154" s="17">
        <f>[1]Ведомственная!H310</f>
        <v>135</v>
      </c>
      <c r="E154" s="17">
        <f>[1]Ведомственная!I310</f>
        <v>135</v>
      </c>
      <c r="F154" s="17">
        <f>[1]Ведомственная!J310</f>
        <v>134.5</v>
      </c>
      <c r="G154" s="18">
        <f t="shared" si="72"/>
        <v>99.629629629629633</v>
      </c>
    </row>
    <row r="155" spans="1:7" ht="189" x14ac:dyDescent="0.25">
      <c r="A155" s="16" t="s">
        <v>170</v>
      </c>
      <c r="B155" s="11" t="s">
        <v>171</v>
      </c>
      <c r="C155" s="11" t="s">
        <v>14</v>
      </c>
      <c r="D155" s="17">
        <f>D156+D159</f>
        <v>41010.699999999997</v>
      </c>
      <c r="E155" s="17">
        <f t="shared" ref="E155:F155" si="83">E156+E159</f>
        <v>41010.699999999997</v>
      </c>
      <c r="F155" s="17">
        <f t="shared" si="83"/>
        <v>41010.699999999997</v>
      </c>
      <c r="G155" s="18">
        <f t="shared" si="72"/>
        <v>100</v>
      </c>
    </row>
    <row r="156" spans="1:7" ht="267.75" x14ac:dyDescent="0.25">
      <c r="A156" s="16" t="s">
        <v>172</v>
      </c>
      <c r="B156" s="11" t="s">
        <v>173</v>
      </c>
      <c r="C156" s="11" t="s">
        <v>14</v>
      </c>
      <c r="D156" s="17">
        <f>SUM(D157:D158)</f>
        <v>16610.7</v>
      </c>
      <c r="E156" s="17">
        <f t="shared" ref="E156:F156" si="84">SUM(E157:E158)</f>
        <v>16610.7</v>
      </c>
      <c r="F156" s="17">
        <f t="shared" si="84"/>
        <v>16610.7</v>
      </c>
      <c r="G156" s="18">
        <f t="shared" si="72"/>
        <v>100</v>
      </c>
    </row>
    <row r="157" spans="1:7" ht="141.75" x14ac:dyDescent="0.25">
      <c r="A157" s="16" t="s">
        <v>103</v>
      </c>
      <c r="B157" s="11" t="s">
        <v>173</v>
      </c>
      <c r="C157" s="11" t="s">
        <v>104</v>
      </c>
      <c r="D157" s="17">
        <f>[1]Ведомственная!H313</f>
        <v>16600</v>
      </c>
      <c r="E157" s="17">
        <f>[1]Ведомственная!I313</f>
        <v>16600</v>
      </c>
      <c r="F157" s="17">
        <f>[1]Ведомственная!J313</f>
        <v>16600</v>
      </c>
      <c r="G157" s="18">
        <f t="shared" si="72"/>
        <v>100</v>
      </c>
    </row>
    <row r="158" spans="1:7" ht="78.75" x14ac:dyDescent="0.25">
      <c r="A158" s="16" t="s">
        <v>94</v>
      </c>
      <c r="B158" s="11" t="s">
        <v>173</v>
      </c>
      <c r="C158" s="11" t="s">
        <v>95</v>
      </c>
      <c r="D158" s="17">
        <f>[1]Ведомственная!H314</f>
        <v>10.7</v>
      </c>
      <c r="E158" s="17">
        <f>[1]Ведомственная!I314</f>
        <v>10.7</v>
      </c>
      <c r="F158" s="17">
        <f>[1]Ведомственная!J314</f>
        <v>10.7</v>
      </c>
      <c r="G158" s="18">
        <f t="shared" si="72"/>
        <v>100</v>
      </c>
    </row>
    <row r="159" spans="1:7" ht="157.5" x14ac:dyDescent="0.25">
      <c r="A159" s="16" t="s">
        <v>174</v>
      </c>
      <c r="B159" s="11" t="s">
        <v>175</v>
      </c>
      <c r="C159" s="11" t="s">
        <v>14</v>
      </c>
      <c r="D159" s="17">
        <f>D160</f>
        <v>24400</v>
      </c>
      <c r="E159" s="17">
        <f t="shared" ref="E159:F159" si="85">E160</f>
        <v>24400</v>
      </c>
      <c r="F159" s="17">
        <f t="shared" si="85"/>
        <v>24400</v>
      </c>
      <c r="G159" s="18">
        <f t="shared" si="72"/>
        <v>100</v>
      </c>
    </row>
    <row r="160" spans="1:7" ht="141.75" x14ac:dyDescent="0.25">
      <c r="A160" s="16" t="s">
        <v>103</v>
      </c>
      <c r="B160" s="11" t="s">
        <v>175</v>
      </c>
      <c r="C160" s="11" t="s">
        <v>104</v>
      </c>
      <c r="D160" s="17">
        <f>[1]Ведомственная!H316</f>
        <v>24400</v>
      </c>
      <c r="E160" s="17">
        <f>[1]Ведомственная!I316</f>
        <v>24400</v>
      </c>
      <c r="F160" s="17">
        <f>[1]Ведомственная!J316</f>
        <v>24400</v>
      </c>
      <c r="G160" s="18">
        <f t="shared" si="72"/>
        <v>100</v>
      </c>
    </row>
    <row r="161" spans="1:7" ht="330.75" x14ac:dyDescent="0.25">
      <c r="A161" s="16" t="s">
        <v>176</v>
      </c>
      <c r="B161" s="11" t="s">
        <v>177</v>
      </c>
      <c r="C161" s="11" t="s">
        <v>14</v>
      </c>
      <c r="D161" s="17">
        <f>D162</f>
        <v>10334.4</v>
      </c>
      <c r="E161" s="17">
        <f t="shared" ref="E161:F161" si="86">E162</f>
        <v>10334.4</v>
      </c>
      <c r="F161" s="17">
        <f t="shared" si="86"/>
        <v>10334.4</v>
      </c>
      <c r="G161" s="18">
        <f t="shared" si="72"/>
        <v>100</v>
      </c>
    </row>
    <row r="162" spans="1:7" ht="220.5" x14ac:dyDescent="0.25">
      <c r="A162" s="16" t="s">
        <v>25</v>
      </c>
      <c r="B162" s="11" t="s">
        <v>177</v>
      </c>
      <c r="C162" s="11" t="s">
        <v>26</v>
      </c>
      <c r="D162" s="17">
        <f>[1]Ведомственная!H318</f>
        <v>10334.4</v>
      </c>
      <c r="E162" s="17">
        <f>[1]Ведомственная!I318</f>
        <v>10334.4</v>
      </c>
      <c r="F162" s="17">
        <f>[1]Ведомственная!J318</f>
        <v>10334.4</v>
      </c>
      <c r="G162" s="18">
        <f t="shared" si="72"/>
        <v>100</v>
      </c>
    </row>
    <row r="163" spans="1:7" ht="267.75" x14ac:dyDescent="0.25">
      <c r="A163" s="16" t="s">
        <v>178</v>
      </c>
      <c r="B163" s="11" t="s">
        <v>179</v>
      </c>
      <c r="C163" s="11" t="s">
        <v>14</v>
      </c>
      <c r="D163" s="17">
        <f>D164</f>
        <v>236124.09999999998</v>
      </c>
      <c r="E163" s="17">
        <f t="shared" ref="E163:F163" si="87">E164</f>
        <v>236124.09999999998</v>
      </c>
      <c r="F163" s="17">
        <f t="shared" si="87"/>
        <v>235819.4</v>
      </c>
      <c r="G163" s="18">
        <f t="shared" si="72"/>
        <v>99.870957687080647</v>
      </c>
    </row>
    <row r="164" spans="1:7" ht="220.5" x14ac:dyDescent="0.25">
      <c r="A164" s="16" t="s">
        <v>180</v>
      </c>
      <c r="B164" s="11" t="s">
        <v>181</v>
      </c>
      <c r="C164" s="11" t="s">
        <v>14</v>
      </c>
      <c r="D164" s="17">
        <f>D165+D167+D169+D171+D173+D175+D177+D179+D181</f>
        <v>236124.09999999998</v>
      </c>
      <c r="E164" s="17">
        <f t="shared" ref="E164:F164" si="88">E165+E167+E169+E171+E173+E175+E177+E179+E181</f>
        <v>236124.09999999998</v>
      </c>
      <c r="F164" s="17">
        <f t="shared" si="88"/>
        <v>235819.4</v>
      </c>
      <c r="G164" s="18">
        <f t="shared" si="72"/>
        <v>99.870957687080647</v>
      </c>
    </row>
    <row r="165" spans="1:7" ht="409.5" x14ac:dyDescent="0.25">
      <c r="A165" s="16" t="s">
        <v>182</v>
      </c>
      <c r="B165" s="11" t="s">
        <v>183</v>
      </c>
      <c r="C165" s="11" t="s">
        <v>14</v>
      </c>
      <c r="D165" s="17">
        <f>D166</f>
        <v>2944.5</v>
      </c>
      <c r="E165" s="17">
        <f t="shared" ref="E165:F165" si="89">E166</f>
        <v>2944.5</v>
      </c>
      <c r="F165" s="17">
        <f t="shared" si="89"/>
        <v>2935.1</v>
      </c>
      <c r="G165" s="18">
        <f t="shared" si="72"/>
        <v>99.680760740363382</v>
      </c>
    </row>
    <row r="166" spans="1:7" ht="252" x14ac:dyDescent="0.25">
      <c r="A166" s="16" t="s">
        <v>21</v>
      </c>
      <c r="B166" s="11" t="s">
        <v>183</v>
      </c>
      <c r="C166" s="11" t="s">
        <v>22</v>
      </c>
      <c r="D166" s="17">
        <f>[1]Ведомственная!H172</f>
        <v>2944.5</v>
      </c>
      <c r="E166" s="17">
        <f>[1]Ведомственная!I172</f>
        <v>2944.5</v>
      </c>
      <c r="F166" s="17">
        <f>[1]Ведомственная!J172</f>
        <v>2935.1</v>
      </c>
      <c r="G166" s="18">
        <f t="shared" si="72"/>
        <v>99.680760740363382</v>
      </c>
    </row>
    <row r="167" spans="1:7" ht="409.5" x14ac:dyDescent="0.25">
      <c r="A167" s="16" t="s">
        <v>184</v>
      </c>
      <c r="B167" s="11" t="s">
        <v>185</v>
      </c>
      <c r="C167" s="11" t="s">
        <v>14</v>
      </c>
      <c r="D167" s="17">
        <f>D168</f>
        <v>760</v>
      </c>
      <c r="E167" s="17">
        <f t="shared" ref="E167:F167" si="90">E168</f>
        <v>760</v>
      </c>
      <c r="F167" s="17">
        <f t="shared" si="90"/>
        <v>750</v>
      </c>
      <c r="G167" s="18">
        <f t="shared" si="72"/>
        <v>98.68421052631578</v>
      </c>
    </row>
    <row r="168" spans="1:7" ht="252" x14ac:dyDescent="0.25">
      <c r="A168" s="16" t="s">
        <v>21</v>
      </c>
      <c r="B168" s="11" t="s">
        <v>185</v>
      </c>
      <c r="C168" s="11" t="s">
        <v>22</v>
      </c>
      <c r="D168" s="17">
        <f>[1]Ведомственная!H174</f>
        <v>760</v>
      </c>
      <c r="E168" s="17">
        <f>[1]Ведомственная!I174</f>
        <v>760</v>
      </c>
      <c r="F168" s="17">
        <f>[1]Ведомственная!J174</f>
        <v>750</v>
      </c>
      <c r="G168" s="18">
        <f t="shared" si="72"/>
        <v>98.68421052631578</v>
      </c>
    </row>
    <row r="169" spans="1:7" ht="409.5" x14ac:dyDescent="0.25">
      <c r="A169" s="16" t="s">
        <v>186</v>
      </c>
      <c r="B169" s="11" t="s">
        <v>187</v>
      </c>
      <c r="C169" s="11" t="s">
        <v>14</v>
      </c>
      <c r="D169" s="17">
        <f>D170</f>
        <v>14051.9</v>
      </c>
      <c r="E169" s="17">
        <f t="shared" ref="E169:F169" si="91">E170</f>
        <v>14051.9</v>
      </c>
      <c r="F169" s="17">
        <f t="shared" si="91"/>
        <v>14042.7</v>
      </c>
      <c r="G169" s="18">
        <f t="shared" si="72"/>
        <v>99.934528426760806</v>
      </c>
    </row>
    <row r="170" spans="1:7" ht="252" x14ac:dyDescent="0.25">
      <c r="A170" s="16" t="s">
        <v>21</v>
      </c>
      <c r="B170" s="11" t="s">
        <v>187</v>
      </c>
      <c r="C170" s="11" t="s">
        <v>22</v>
      </c>
      <c r="D170" s="17">
        <f>[1]Ведомственная!H176</f>
        <v>14051.9</v>
      </c>
      <c r="E170" s="17">
        <f>[1]Ведомственная!I176</f>
        <v>14051.9</v>
      </c>
      <c r="F170" s="17">
        <f>[1]Ведомственная!J176</f>
        <v>14042.7</v>
      </c>
      <c r="G170" s="18">
        <f t="shared" si="72"/>
        <v>99.934528426760806</v>
      </c>
    </row>
    <row r="171" spans="1:7" ht="283.5" x14ac:dyDescent="0.25">
      <c r="A171" s="16" t="s">
        <v>188</v>
      </c>
      <c r="B171" s="11" t="s">
        <v>189</v>
      </c>
      <c r="C171" s="11" t="s">
        <v>14</v>
      </c>
      <c r="D171" s="17">
        <f>D172</f>
        <v>93715.9</v>
      </c>
      <c r="E171" s="17">
        <f t="shared" ref="E171:F171" si="92">E172</f>
        <v>93715.9</v>
      </c>
      <c r="F171" s="17">
        <f t="shared" si="92"/>
        <v>93637.4</v>
      </c>
      <c r="G171" s="18">
        <f t="shared" si="72"/>
        <v>99.916236198980116</v>
      </c>
    </row>
    <row r="172" spans="1:7" ht="220.5" x14ac:dyDescent="0.25">
      <c r="A172" s="16" t="s">
        <v>25</v>
      </c>
      <c r="B172" s="11" t="s">
        <v>189</v>
      </c>
      <c r="C172" s="11" t="s">
        <v>26</v>
      </c>
      <c r="D172" s="17">
        <f>[1]Ведомственная!H178</f>
        <v>93715.9</v>
      </c>
      <c r="E172" s="17">
        <f>[1]Ведомственная!I178</f>
        <v>93715.9</v>
      </c>
      <c r="F172" s="17">
        <f>[1]Ведомственная!J178</f>
        <v>93637.4</v>
      </c>
      <c r="G172" s="18">
        <f t="shared" si="72"/>
        <v>99.916236198980116</v>
      </c>
    </row>
    <row r="173" spans="1:7" ht="346.5" x14ac:dyDescent="0.25">
      <c r="A173" s="16" t="s">
        <v>190</v>
      </c>
      <c r="B173" s="11" t="s">
        <v>191</v>
      </c>
      <c r="C173" s="11" t="s">
        <v>14</v>
      </c>
      <c r="D173" s="17">
        <f>D174</f>
        <v>5425</v>
      </c>
      <c r="E173" s="17">
        <f t="shared" ref="E173:F173" si="93">E174</f>
        <v>5425</v>
      </c>
      <c r="F173" s="17">
        <f t="shared" si="93"/>
        <v>5425</v>
      </c>
      <c r="G173" s="18">
        <f t="shared" si="72"/>
        <v>100</v>
      </c>
    </row>
    <row r="174" spans="1:7" ht="220.5" x14ac:dyDescent="0.25">
      <c r="A174" s="16" t="s">
        <v>25</v>
      </c>
      <c r="B174" s="11" t="s">
        <v>191</v>
      </c>
      <c r="C174" s="11" t="s">
        <v>26</v>
      </c>
      <c r="D174" s="17">
        <f>[1]Ведомственная!H322</f>
        <v>5425</v>
      </c>
      <c r="E174" s="17">
        <f>[1]Ведомственная!I322</f>
        <v>5425</v>
      </c>
      <c r="F174" s="17">
        <f>[1]Ведомственная!J322</f>
        <v>5425</v>
      </c>
      <c r="G174" s="18">
        <f t="shared" si="72"/>
        <v>100</v>
      </c>
    </row>
    <row r="175" spans="1:7" ht="409.5" x14ac:dyDescent="0.25">
      <c r="A175" s="16" t="s">
        <v>192</v>
      </c>
      <c r="B175" s="11" t="s">
        <v>193</v>
      </c>
      <c r="C175" s="11" t="s">
        <v>14</v>
      </c>
      <c r="D175" s="17">
        <f>D176</f>
        <v>5800</v>
      </c>
      <c r="E175" s="17">
        <f t="shared" ref="E175:F175" si="94">E176</f>
        <v>5800</v>
      </c>
      <c r="F175" s="17">
        <f t="shared" si="94"/>
        <v>5798.7</v>
      </c>
      <c r="G175" s="18">
        <f t="shared" si="72"/>
        <v>99.977586206896547</v>
      </c>
    </row>
    <row r="176" spans="1:7" ht="220.5" x14ac:dyDescent="0.25">
      <c r="A176" s="16" t="s">
        <v>25</v>
      </c>
      <c r="B176" s="11" t="s">
        <v>193</v>
      </c>
      <c r="C176" s="11" t="s">
        <v>26</v>
      </c>
      <c r="D176" s="17">
        <f>[1]Ведомственная!H180</f>
        <v>5800</v>
      </c>
      <c r="E176" s="17">
        <f>[1]Ведомственная!I180</f>
        <v>5800</v>
      </c>
      <c r="F176" s="17">
        <f>[1]Ведомственная!J180</f>
        <v>5798.7</v>
      </c>
      <c r="G176" s="18">
        <f t="shared" si="72"/>
        <v>99.977586206896547</v>
      </c>
    </row>
    <row r="177" spans="1:7" ht="409.5" x14ac:dyDescent="0.25">
      <c r="A177" s="16" t="s">
        <v>194</v>
      </c>
      <c r="B177" s="11" t="s">
        <v>195</v>
      </c>
      <c r="C177" s="11" t="s">
        <v>14</v>
      </c>
      <c r="D177" s="17">
        <f>D178</f>
        <v>1249</v>
      </c>
      <c r="E177" s="17">
        <f t="shared" ref="E177:F177" si="95">E178</f>
        <v>1249</v>
      </c>
      <c r="F177" s="17">
        <f t="shared" si="95"/>
        <v>1249</v>
      </c>
      <c r="G177" s="18">
        <f t="shared" si="72"/>
        <v>100</v>
      </c>
    </row>
    <row r="178" spans="1:7" ht="141.75" x14ac:dyDescent="0.25">
      <c r="A178" s="16" t="s">
        <v>103</v>
      </c>
      <c r="B178" s="11" t="s">
        <v>195</v>
      </c>
      <c r="C178" s="11" t="s">
        <v>104</v>
      </c>
      <c r="D178" s="17">
        <f>[1]Ведомственная!H324</f>
        <v>1249</v>
      </c>
      <c r="E178" s="17">
        <f>[1]Ведомственная!I324</f>
        <v>1249</v>
      </c>
      <c r="F178" s="17">
        <f>[1]Ведомственная!J324</f>
        <v>1249</v>
      </c>
      <c r="G178" s="18">
        <f t="shared" si="72"/>
        <v>100</v>
      </c>
    </row>
    <row r="179" spans="1:7" ht="173.25" x14ac:dyDescent="0.25">
      <c r="A179" s="16" t="s">
        <v>196</v>
      </c>
      <c r="B179" s="11" t="s">
        <v>197</v>
      </c>
      <c r="C179" s="11" t="s">
        <v>14</v>
      </c>
      <c r="D179" s="17">
        <f>D180</f>
        <v>34795.1</v>
      </c>
      <c r="E179" s="17">
        <f t="shared" ref="E179:F179" si="96">E180</f>
        <v>34795.1</v>
      </c>
      <c r="F179" s="17">
        <f t="shared" si="96"/>
        <v>34795.1</v>
      </c>
      <c r="G179" s="18">
        <f t="shared" si="72"/>
        <v>100</v>
      </c>
    </row>
    <row r="180" spans="1:7" ht="141.75" x14ac:dyDescent="0.25">
      <c r="A180" s="16" t="s">
        <v>103</v>
      </c>
      <c r="B180" s="11" t="s">
        <v>197</v>
      </c>
      <c r="C180" s="11" t="s">
        <v>104</v>
      </c>
      <c r="D180" s="17">
        <f>[1]Ведомственная!H182</f>
        <v>34795.1</v>
      </c>
      <c r="E180" s="17">
        <f>[1]Ведомственная!I182</f>
        <v>34795.1</v>
      </c>
      <c r="F180" s="17">
        <f>[1]Ведомственная!J182</f>
        <v>34795.1</v>
      </c>
      <c r="G180" s="18">
        <f t="shared" si="72"/>
        <v>100</v>
      </c>
    </row>
    <row r="181" spans="1:7" ht="409.5" x14ac:dyDescent="0.25">
      <c r="A181" s="16" t="s">
        <v>198</v>
      </c>
      <c r="B181" s="11" t="s">
        <v>199</v>
      </c>
      <c r="C181" s="11" t="s">
        <v>14</v>
      </c>
      <c r="D181" s="17">
        <f>D182</f>
        <v>77382.7</v>
      </c>
      <c r="E181" s="17">
        <f t="shared" ref="E181:F181" si="97">E182</f>
        <v>77382.7</v>
      </c>
      <c r="F181" s="17">
        <f t="shared" si="97"/>
        <v>77186.399999999994</v>
      </c>
      <c r="G181" s="18">
        <f t="shared" si="72"/>
        <v>99.746325729135833</v>
      </c>
    </row>
    <row r="182" spans="1:7" ht="141.75" x14ac:dyDescent="0.25">
      <c r="A182" s="16" t="s">
        <v>103</v>
      </c>
      <c r="B182" s="11" t="s">
        <v>199</v>
      </c>
      <c r="C182" s="11" t="s">
        <v>104</v>
      </c>
      <c r="D182" s="17">
        <f>[1]Ведомственная!H184</f>
        <v>77382.7</v>
      </c>
      <c r="E182" s="17">
        <f>[1]Ведомственная!I184</f>
        <v>77382.7</v>
      </c>
      <c r="F182" s="17">
        <f>[1]Ведомственная!J184</f>
        <v>77186.399999999994</v>
      </c>
      <c r="G182" s="18">
        <f t="shared" si="72"/>
        <v>99.746325729135833</v>
      </c>
    </row>
    <row r="183" spans="1:7" ht="409.5" x14ac:dyDescent="0.25">
      <c r="A183" s="16" t="s">
        <v>200</v>
      </c>
      <c r="B183" s="11" t="s">
        <v>201</v>
      </c>
      <c r="C183" s="11" t="s">
        <v>14</v>
      </c>
      <c r="D183" s="17">
        <f>D184+D195+D198</f>
        <v>1903192.0999999999</v>
      </c>
      <c r="E183" s="17">
        <f t="shared" ref="E183:F183" si="98">E184+E195+E198</f>
        <v>1903192.0999999999</v>
      </c>
      <c r="F183" s="17">
        <f t="shared" si="98"/>
        <v>1902674.6999999997</v>
      </c>
      <c r="G183" s="18">
        <f t="shared" si="72"/>
        <v>99.972814094804193</v>
      </c>
    </row>
    <row r="184" spans="1:7" ht="173.25" x14ac:dyDescent="0.25">
      <c r="A184" s="16" t="s">
        <v>202</v>
      </c>
      <c r="B184" s="11" t="s">
        <v>203</v>
      </c>
      <c r="C184" s="11" t="s">
        <v>14</v>
      </c>
      <c r="D184" s="17">
        <f>D185+D187+D191</f>
        <v>1892715.2</v>
      </c>
      <c r="E184" s="17">
        <f t="shared" ref="E184:F184" si="99">E185+E187+E191</f>
        <v>1892715.2</v>
      </c>
      <c r="F184" s="17">
        <f t="shared" si="99"/>
        <v>1892197.7999999998</v>
      </c>
      <c r="G184" s="18">
        <f t="shared" si="72"/>
        <v>99.972663610457602</v>
      </c>
    </row>
    <row r="185" spans="1:7" ht="220.5" x14ac:dyDescent="0.25">
      <c r="A185" s="16" t="s">
        <v>204</v>
      </c>
      <c r="B185" s="11" t="s">
        <v>205</v>
      </c>
      <c r="C185" s="11" t="s">
        <v>14</v>
      </c>
      <c r="D185" s="17">
        <f>D186</f>
        <v>1849290</v>
      </c>
      <c r="E185" s="17">
        <f t="shared" ref="E185:F185" si="100">E186</f>
        <v>1849290</v>
      </c>
      <c r="F185" s="17">
        <f t="shared" si="100"/>
        <v>1849290</v>
      </c>
      <c r="G185" s="18">
        <f t="shared" si="72"/>
        <v>100</v>
      </c>
    </row>
    <row r="186" spans="1:7" ht="141.75" x14ac:dyDescent="0.25">
      <c r="A186" s="16" t="s">
        <v>103</v>
      </c>
      <c r="B186" s="11" t="s">
        <v>205</v>
      </c>
      <c r="C186" s="11" t="s">
        <v>104</v>
      </c>
      <c r="D186" s="17">
        <f>[1]Ведомственная!H328</f>
        <v>1849290</v>
      </c>
      <c r="E186" s="17">
        <f>[1]Ведомственная!I328</f>
        <v>1849290</v>
      </c>
      <c r="F186" s="17">
        <f>[1]Ведомственная!J328</f>
        <v>1849290</v>
      </c>
      <c r="G186" s="18">
        <f t="shared" si="72"/>
        <v>100</v>
      </c>
    </row>
    <row r="187" spans="1:7" ht="126" x14ac:dyDescent="0.25">
      <c r="A187" s="16" t="s">
        <v>206</v>
      </c>
      <c r="B187" s="11" t="s">
        <v>207</v>
      </c>
      <c r="C187" s="11" t="s">
        <v>14</v>
      </c>
      <c r="D187" s="17">
        <f>SUM(D188:D190)</f>
        <v>17415.3</v>
      </c>
      <c r="E187" s="17">
        <f t="shared" ref="E187:F187" si="101">SUM(E188:E190)</f>
        <v>17415.3</v>
      </c>
      <c r="F187" s="17">
        <f t="shared" si="101"/>
        <v>17270.900000000001</v>
      </c>
      <c r="G187" s="18">
        <f t="shared" si="72"/>
        <v>99.170844027952441</v>
      </c>
    </row>
    <row r="188" spans="1:7" ht="409.5" x14ac:dyDescent="0.25">
      <c r="A188" s="16" t="s">
        <v>131</v>
      </c>
      <c r="B188" s="11" t="s">
        <v>207</v>
      </c>
      <c r="C188" s="11" t="s">
        <v>132</v>
      </c>
      <c r="D188" s="17">
        <f>[1]Ведомственная!H330</f>
        <v>15970.3</v>
      </c>
      <c r="E188" s="17">
        <f>[1]Ведомственная!I330</f>
        <v>15970.3</v>
      </c>
      <c r="F188" s="17">
        <f>[1]Ведомственная!J330</f>
        <v>15887.3</v>
      </c>
      <c r="G188" s="18">
        <f t="shared" si="72"/>
        <v>99.480285279550159</v>
      </c>
    </row>
    <row r="189" spans="1:7" ht="220.5" x14ac:dyDescent="0.25">
      <c r="A189" s="16" t="s">
        <v>25</v>
      </c>
      <c r="B189" s="11" t="s">
        <v>207</v>
      </c>
      <c r="C189" s="11" t="s">
        <v>26</v>
      </c>
      <c r="D189" s="17">
        <f>[1]Ведомственная!H331</f>
        <v>1390.3</v>
      </c>
      <c r="E189" s="17">
        <f>[1]Ведомственная!I331</f>
        <v>1390.3</v>
      </c>
      <c r="F189" s="17">
        <f>[1]Ведомственная!J331</f>
        <v>1369.4</v>
      </c>
      <c r="G189" s="18">
        <f t="shared" si="72"/>
        <v>98.496727325037767</v>
      </c>
    </row>
    <row r="190" spans="1:7" ht="78.75" x14ac:dyDescent="0.25">
      <c r="A190" s="16" t="s">
        <v>94</v>
      </c>
      <c r="B190" s="11" t="s">
        <v>207</v>
      </c>
      <c r="C190" s="11" t="s">
        <v>95</v>
      </c>
      <c r="D190" s="17">
        <f>[1]Ведомственная!H332</f>
        <v>54.7</v>
      </c>
      <c r="E190" s="17">
        <f>[1]Ведомственная!I332</f>
        <v>54.7</v>
      </c>
      <c r="F190" s="17">
        <f>[1]Ведомственная!J332</f>
        <v>14.2</v>
      </c>
      <c r="G190" s="18">
        <f t="shared" si="72"/>
        <v>25.959780621572211</v>
      </c>
    </row>
    <row r="191" spans="1:7" ht="220.5" x14ac:dyDescent="0.25">
      <c r="A191" s="16" t="s">
        <v>129</v>
      </c>
      <c r="B191" s="11" t="s">
        <v>208</v>
      </c>
      <c r="C191" s="11" t="s">
        <v>14</v>
      </c>
      <c r="D191" s="17">
        <f>SUM(D192:D194)</f>
        <v>26009.899999999998</v>
      </c>
      <c r="E191" s="17">
        <f t="shared" ref="E191:F191" si="102">SUM(E192:E194)</f>
        <v>26009.899999999998</v>
      </c>
      <c r="F191" s="17">
        <f t="shared" si="102"/>
        <v>25636.9</v>
      </c>
      <c r="G191" s="18">
        <f t="shared" si="72"/>
        <v>98.56593066486225</v>
      </c>
    </row>
    <row r="192" spans="1:7" ht="409.5" x14ac:dyDescent="0.25">
      <c r="A192" s="16" t="s">
        <v>131</v>
      </c>
      <c r="B192" s="11" t="s">
        <v>208</v>
      </c>
      <c r="C192" s="11" t="s">
        <v>132</v>
      </c>
      <c r="D192" s="17">
        <f>[1]Ведомственная!H334</f>
        <v>22408.1</v>
      </c>
      <c r="E192" s="17">
        <f>[1]Ведомственная!I334</f>
        <v>22408.1</v>
      </c>
      <c r="F192" s="17">
        <f>[1]Ведомственная!J334</f>
        <v>22256.2</v>
      </c>
      <c r="G192" s="18">
        <f t="shared" si="72"/>
        <v>99.322120126204368</v>
      </c>
    </row>
    <row r="193" spans="1:7" ht="220.5" x14ac:dyDescent="0.25">
      <c r="A193" s="16" t="s">
        <v>25</v>
      </c>
      <c r="B193" s="11" t="s">
        <v>208</v>
      </c>
      <c r="C193" s="11" t="s">
        <v>26</v>
      </c>
      <c r="D193" s="17">
        <f>[1]Ведомственная!H335</f>
        <v>3570.1</v>
      </c>
      <c r="E193" s="17">
        <f>[1]Ведомственная!I335</f>
        <v>3570.1</v>
      </c>
      <c r="F193" s="17">
        <f>[1]Ведомственная!J335</f>
        <v>3367.2</v>
      </c>
      <c r="G193" s="18">
        <f t="shared" si="72"/>
        <v>94.316685807120251</v>
      </c>
    </row>
    <row r="194" spans="1:7" ht="78.75" x14ac:dyDescent="0.25">
      <c r="A194" s="16" t="s">
        <v>94</v>
      </c>
      <c r="B194" s="11" t="s">
        <v>208</v>
      </c>
      <c r="C194" s="11" t="s">
        <v>95</v>
      </c>
      <c r="D194" s="17">
        <f>[1]Ведомственная!H336</f>
        <v>31.7</v>
      </c>
      <c r="E194" s="17">
        <f>[1]Ведомственная!I336</f>
        <v>31.7</v>
      </c>
      <c r="F194" s="17">
        <f>[1]Ведомственная!J336</f>
        <v>13.5</v>
      </c>
      <c r="G194" s="18">
        <f t="shared" si="72"/>
        <v>42.586750788643535</v>
      </c>
    </row>
    <row r="195" spans="1:7" ht="173.25" x14ac:dyDescent="0.25">
      <c r="A195" s="16" t="s">
        <v>209</v>
      </c>
      <c r="B195" s="11" t="s">
        <v>210</v>
      </c>
      <c r="C195" s="11" t="s">
        <v>14</v>
      </c>
      <c r="D195" s="17">
        <f>D196</f>
        <v>10158.4</v>
      </c>
      <c r="E195" s="17">
        <f t="shared" ref="E195:F196" si="103">E196</f>
        <v>10158.4</v>
      </c>
      <c r="F195" s="17">
        <f t="shared" si="103"/>
        <v>10158.4</v>
      </c>
      <c r="G195" s="18">
        <f t="shared" si="72"/>
        <v>100</v>
      </c>
    </row>
    <row r="196" spans="1:7" ht="299.25" x14ac:dyDescent="0.25">
      <c r="A196" s="16" t="s">
        <v>19</v>
      </c>
      <c r="B196" s="11" t="s">
        <v>211</v>
      </c>
      <c r="C196" s="11" t="s">
        <v>14</v>
      </c>
      <c r="D196" s="17">
        <f>D197</f>
        <v>10158.4</v>
      </c>
      <c r="E196" s="17">
        <f t="shared" si="103"/>
        <v>10158.4</v>
      </c>
      <c r="F196" s="17">
        <f t="shared" si="103"/>
        <v>10158.4</v>
      </c>
      <c r="G196" s="18">
        <f t="shared" si="72"/>
        <v>100</v>
      </c>
    </row>
    <row r="197" spans="1:7" ht="252" x14ac:dyDescent="0.25">
      <c r="A197" s="16" t="s">
        <v>21</v>
      </c>
      <c r="B197" s="11" t="s">
        <v>211</v>
      </c>
      <c r="C197" s="11" t="s">
        <v>22</v>
      </c>
      <c r="D197" s="17">
        <f>[1]Ведомственная!H339</f>
        <v>10158.4</v>
      </c>
      <c r="E197" s="17">
        <f>[1]Ведомственная!I339</f>
        <v>10158.4</v>
      </c>
      <c r="F197" s="17">
        <f>[1]Ведомственная!J339</f>
        <v>10158.4</v>
      </c>
      <c r="G197" s="18">
        <f t="shared" si="72"/>
        <v>100</v>
      </c>
    </row>
    <row r="198" spans="1:7" ht="409.5" x14ac:dyDescent="0.25">
      <c r="A198" s="16" t="s">
        <v>212</v>
      </c>
      <c r="B198" s="11" t="s">
        <v>213</v>
      </c>
      <c r="C198" s="11" t="s">
        <v>14</v>
      </c>
      <c r="D198" s="17">
        <f>D199</f>
        <v>318.5</v>
      </c>
      <c r="E198" s="17">
        <f t="shared" ref="E198:F199" si="104">E199</f>
        <v>318.5</v>
      </c>
      <c r="F198" s="17">
        <f t="shared" si="104"/>
        <v>318.5</v>
      </c>
      <c r="G198" s="18">
        <f t="shared" si="72"/>
        <v>100</v>
      </c>
    </row>
    <row r="199" spans="1:7" ht="204.75" x14ac:dyDescent="0.25">
      <c r="A199" s="16" t="s">
        <v>79</v>
      </c>
      <c r="B199" s="11" t="s">
        <v>214</v>
      </c>
      <c r="C199" s="11" t="s">
        <v>14</v>
      </c>
      <c r="D199" s="17">
        <f>D200</f>
        <v>318.5</v>
      </c>
      <c r="E199" s="17">
        <f t="shared" si="104"/>
        <v>318.5</v>
      </c>
      <c r="F199" s="17">
        <f t="shared" si="104"/>
        <v>318.5</v>
      </c>
      <c r="G199" s="18">
        <f t="shared" si="72"/>
        <v>100</v>
      </c>
    </row>
    <row r="200" spans="1:7" ht="267.75" x14ac:dyDescent="0.25">
      <c r="A200" s="16" t="s">
        <v>81</v>
      </c>
      <c r="B200" s="11" t="s">
        <v>214</v>
      </c>
      <c r="C200" s="11" t="s">
        <v>82</v>
      </c>
      <c r="D200" s="17">
        <f>[1]Ведомственная!H342</f>
        <v>318.5</v>
      </c>
      <c r="E200" s="17">
        <f>[1]Ведомственная!I342</f>
        <v>318.5</v>
      </c>
      <c r="F200" s="17">
        <f>[1]Ведомственная!J342</f>
        <v>318.5</v>
      </c>
      <c r="G200" s="18">
        <f t="shared" ref="G200:G263" si="105">F200/E200*100</f>
        <v>100</v>
      </c>
    </row>
    <row r="201" spans="1:7" ht="236.25" x14ac:dyDescent="0.25">
      <c r="A201" s="14" t="s">
        <v>215</v>
      </c>
      <c r="B201" s="15" t="s">
        <v>216</v>
      </c>
      <c r="C201" s="16" t="s">
        <v>14</v>
      </c>
      <c r="D201" s="12">
        <f>D202+D297</f>
        <v>3131722.7000000007</v>
      </c>
      <c r="E201" s="12">
        <f t="shared" ref="E201:F201" si="106">E202+E297</f>
        <v>3131722.7000000007</v>
      </c>
      <c r="F201" s="12">
        <f t="shared" si="106"/>
        <v>3126550.0999999996</v>
      </c>
      <c r="G201" s="13">
        <f t="shared" si="105"/>
        <v>99.834832119714775</v>
      </c>
    </row>
    <row r="202" spans="1:7" ht="126" x14ac:dyDescent="0.25">
      <c r="A202" s="16" t="s">
        <v>217</v>
      </c>
      <c r="B202" s="11" t="s">
        <v>218</v>
      </c>
      <c r="C202" s="11" t="s">
        <v>14</v>
      </c>
      <c r="D202" s="17">
        <f>D203+D210+D226+D237+D247+D260+D264+D267+D289</f>
        <v>3097282.4000000008</v>
      </c>
      <c r="E202" s="17">
        <f t="shared" ref="E202:F202" si="107">E203+E210+E226+E237+E247+E260+E264+E267+E289</f>
        <v>3097282.4000000008</v>
      </c>
      <c r="F202" s="17">
        <f t="shared" si="107"/>
        <v>3092244.3</v>
      </c>
      <c r="G202" s="18">
        <f t="shared" si="105"/>
        <v>99.837338048348414</v>
      </c>
    </row>
    <row r="203" spans="1:7" ht="157.5" x14ac:dyDescent="0.25">
      <c r="A203" s="16" t="s">
        <v>219</v>
      </c>
      <c r="B203" s="11" t="s">
        <v>220</v>
      </c>
      <c r="C203" s="11" t="s">
        <v>14</v>
      </c>
      <c r="D203" s="17">
        <f>D204+D206+D208</f>
        <v>752095.70000000007</v>
      </c>
      <c r="E203" s="17">
        <f t="shared" ref="E203:F203" si="108">E204+E206+E208</f>
        <v>752095.70000000007</v>
      </c>
      <c r="F203" s="17">
        <f t="shared" si="108"/>
        <v>751910.3</v>
      </c>
      <c r="G203" s="18">
        <f t="shared" si="105"/>
        <v>99.975348881797885</v>
      </c>
    </row>
    <row r="204" spans="1:7" ht="409.5" x14ac:dyDescent="0.25">
      <c r="A204" s="16" t="s">
        <v>221</v>
      </c>
      <c r="B204" s="11" t="s">
        <v>222</v>
      </c>
      <c r="C204" s="11" t="s">
        <v>14</v>
      </c>
      <c r="D204" s="17">
        <f>D205</f>
        <v>712177.9</v>
      </c>
      <c r="E204" s="17">
        <f t="shared" ref="E204:F204" si="109">E205</f>
        <v>712177.9</v>
      </c>
      <c r="F204" s="17">
        <f t="shared" si="109"/>
        <v>712177.9</v>
      </c>
      <c r="G204" s="18">
        <f t="shared" si="105"/>
        <v>100</v>
      </c>
    </row>
    <row r="205" spans="1:7" ht="78.75" x14ac:dyDescent="0.25">
      <c r="A205" s="16" t="s">
        <v>223</v>
      </c>
      <c r="B205" s="11" t="s">
        <v>222</v>
      </c>
      <c r="C205" s="11" t="s">
        <v>224</v>
      </c>
      <c r="D205" s="17">
        <f>[1]Ведомственная!H499</f>
        <v>712177.9</v>
      </c>
      <c r="E205" s="17">
        <f>[1]Ведомственная!I499</f>
        <v>712177.9</v>
      </c>
      <c r="F205" s="17">
        <f>[1]Ведомственная!J499</f>
        <v>712177.9</v>
      </c>
      <c r="G205" s="18">
        <f t="shared" si="105"/>
        <v>100</v>
      </c>
    </row>
    <row r="206" spans="1:7" ht="393.75" x14ac:dyDescent="0.25">
      <c r="A206" s="16" t="s">
        <v>225</v>
      </c>
      <c r="B206" s="11" t="s">
        <v>226</v>
      </c>
      <c r="C206" s="11" t="s">
        <v>14</v>
      </c>
      <c r="D206" s="17">
        <f>D207</f>
        <v>16</v>
      </c>
      <c r="E206" s="17">
        <f t="shared" ref="E206:F206" si="110">E207</f>
        <v>16</v>
      </c>
      <c r="F206" s="17">
        <f t="shared" si="110"/>
        <v>0</v>
      </c>
      <c r="G206" s="18">
        <f t="shared" si="105"/>
        <v>0</v>
      </c>
    </row>
    <row r="207" spans="1:7" ht="78.75" x14ac:dyDescent="0.25">
      <c r="A207" s="16" t="s">
        <v>223</v>
      </c>
      <c r="B207" s="11" t="s">
        <v>226</v>
      </c>
      <c r="C207" s="11" t="s">
        <v>224</v>
      </c>
      <c r="D207" s="17">
        <f>[1]Ведомственная!H501</f>
        <v>16</v>
      </c>
      <c r="E207" s="17">
        <f>[1]Ведомственная!I501</f>
        <v>16</v>
      </c>
      <c r="F207" s="17">
        <f>[1]Ведомственная!J501</f>
        <v>0</v>
      </c>
      <c r="G207" s="18">
        <f t="shared" si="105"/>
        <v>0</v>
      </c>
    </row>
    <row r="208" spans="1:7" ht="409.5" x14ac:dyDescent="0.25">
      <c r="A208" s="16" t="s">
        <v>227</v>
      </c>
      <c r="B208" s="11" t="s">
        <v>228</v>
      </c>
      <c r="C208" s="11" t="s">
        <v>14</v>
      </c>
      <c r="D208" s="17">
        <f>D209</f>
        <v>39901.800000000003</v>
      </c>
      <c r="E208" s="17">
        <f t="shared" ref="E208:F208" si="111">E209</f>
        <v>39901.800000000003</v>
      </c>
      <c r="F208" s="17">
        <f t="shared" si="111"/>
        <v>39732.400000000001</v>
      </c>
      <c r="G208" s="18">
        <f t="shared" si="105"/>
        <v>99.575457748773232</v>
      </c>
    </row>
    <row r="209" spans="1:7" ht="78.75" x14ac:dyDescent="0.25">
      <c r="A209" s="16" t="s">
        <v>223</v>
      </c>
      <c r="B209" s="11" t="s">
        <v>228</v>
      </c>
      <c r="C209" s="11" t="s">
        <v>224</v>
      </c>
      <c r="D209" s="17">
        <f>[1]Ведомственная!H683</f>
        <v>39901.800000000003</v>
      </c>
      <c r="E209" s="17">
        <f>[1]Ведомственная!I683</f>
        <v>39901.800000000003</v>
      </c>
      <c r="F209" s="17">
        <f>[1]Ведомственная!J683</f>
        <v>39732.400000000001</v>
      </c>
      <c r="G209" s="18">
        <f t="shared" si="105"/>
        <v>99.575457748773232</v>
      </c>
    </row>
    <row r="210" spans="1:7" ht="141.75" x14ac:dyDescent="0.25">
      <c r="A210" s="16" t="s">
        <v>229</v>
      </c>
      <c r="B210" s="11" t="s">
        <v>230</v>
      </c>
      <c r="C210" s="11" t="s">
        <v>14</v>
      </c>
      <c r="D210" s="17">
        <f>D211+D215+D217+D220+D222+D224</f>
        <v>1663765.2000000002</v>
      </c>
      <c r="E210" s="17">
        <f t="shared" ref="E210:F210" si="112">E211+E215+E217+E220+E222+E224</f>
        <v>1663765.2000000002</v>
      </c>
      <c r="F210" s="17">
        <f t="shared" si="112"/>
        <v>1663506</v>
      </c>
      <c r="G210" s="18">
        <f t="shared" si="105"/>
        <v>99.984420878619161</v>
      </c>
    </row>
    <row r="211" spans="1:7" ht="220.5" x14ac:dyDescent="0.25">
      <c r="A211" s="16" t="s">
        <v>129</v>
      </c>
      <c r="B211" s="11" t="s">
        <v>231</v>
      </c>
      <c r="C211" s="11" t="s">
        <v>14</v>
      </c>
      <c r="D211" s="17">
        <f>SUM(D212:D214)</f>
        <v>5603.5</v>
      </c>
      <c r="E211" s="17">
        <f t="shared" ref="E211:F211" si="113">SUM(E212:E214)</f>
        <v>5603.5</v>
      </c>
      <c r="F211" s="17">
        <f t="shared" si="113"/>
        <v>5572.0999999999995</v>
      </c>
      <c r="G211" s="18">
        <f t="shared" si="105"/>
        <v>99.439635941822075</v>
      </c>
    </row>
    <row r="212" spans="1:7" ht="409.5" x14ac:dyDescent="0.25">
      <c r="A212" s="16" t="s">
        <v>131</v>
      </c>
      <c r="B212" s="11" t="s">
        <v>231</v>
      </c>
      <c r="C212" s="11" t="s">
        <v>132</v>
      </c>
      <c r="D212" s="17">
        <f>[1]Ведомственная!H511</f>
        <v>5415.3</v>
      </c>
      <c r="E212" s="17">
        <f>[1]Ведомственная!I511</f>
        <v>5415.3</v>
      </c>
      <c r="F212" s="17">
        <f>[1]Ведомственная!J511</f>
        <v>5407.9</v>
      </c>
      <c r="G212" s="18">
        <f t="shared" si="105"/>
        <v>99.863350137573164</v>
      </c>
    </row>
    <row r="213" spans="1:7" ht="220.5" x14ac:dyDescent="0.25">
      <c r="A213" s="16" t="s">
        <v>25</v>
      </c>
      <c r="B213" s="11" t="s">
        <v>231</v>
      </c>
      <c r="C213" s="11" t="s">
        <v>26</v>
      </c>
      <c r="D213" s="17">
        <f>[1]Ведомственная!H512</f>
        <v>176.3</v>
      </c>
      <c r="E213" s="17">
        <f>[1]Ведомственная!I512</f>
        <v>176.3</v>
      </c>
      <c r="F213" s="17">
        <f>[1]Ведомственная!J512</f>
        <v>161.9</v>
      </c>
      <c r="G213" s="18">
        <f t="shared" si="105"/>
        <v>91.832104367555303</v>
      </c>
    </row>
    <row r="214" spans="1:7" ht="78.75" x14ac:dyDescent="0.25">
      <c r="A214" s="16" t="s">
        <v>94</v>
      </c>
      <c r="B214" s="11" t="s">
        <v>231</v>
      </c>
      <c r="C214" s="11" t="s">
        <v>95</v>
      </c>
      <c r="D214" s="17">
        <f>[1]Ведомственная!H513</f>
        <v>11.9</v>
      </c>
      <c r="E214" s="17">
        <f>[1]Ведомственная!I513</f>
        <v>11.9</v>
      </c>
      <c r="F214" s="17">
        <f>[1]Ведомственная!J513</f>
        <v>2.2999999999999998</v>
      </c>
      <c r="G214" s="18">
        <f t="shared" si="105"/>
        <v>19.327731092436974</v>
      </c>
    </row>
    <row r="215" spans="1:7" ht="299.25" x14ac:dyDescent="0.25">
      <c r="A215" s="16" t="s">
        <v>19</v>
      </c>
      <c r="B215" s="11" t="s">
        <v>232</v>
      </c>
      <c r="C215" s="11" t="s">
        <v>14</v>
      </c>
      <c r="D215" s="17">
        <f>D216</f>
        <v>68251.8</v>
      </c>
      <c r="E215" s="17">
        <f t="shared" ref="E215:F215" si="114">E216</f>
        <v>68251.8</v>
      </c>
      <c r="F215" s="17">
        <f t="shared" si="114"/>
        <v>68251.8</v>
      </c>
      <c r="G215" s="18">
        <f t="shared" si="105"/>
        <v>100</v>
      </c>
    </row>
    <row r="216" spans="1:7" ht="252" x14ac:dyDescent="0.25">
      <c r="A216" s="16" t="s">
        <v>21</v>
      </c>
      <c r="B216" s="11" t="s">
        <v>232</v>
      </c>
      <c r="C216" s="11" t="s">
        <v>22</v>
      </c>
      <c r="D216" s="17">
        <f>[1]Ведомственная!H515+[1]Ведомственная!H601</f>
        <v>68251.8</v>
      </c>
      <c r="E216" s="17">
        <f>[1]Ведомственная!I515+[1]Ведомственная!I601</f>
        <v>68251.8</v>
      </c>
      <c r="F216" s="17">
        <f>[1]Ведомственная!J515+[1]Ведомственная!J601</f>
        <v>68251.8</v>
      </c>
      <c r="G216" s="18">
        <f t="shared" si="105"/>
        <v>100</v>
      </c>
    </row>
    <row r="217" spans="1:7" ht="252" x14ac:dyDescent="0.25">
      <c r="A217" s="16" t="s">
        <v>233</v>
      </c>
      <c r="B217" s="11" t="s">
        <v>234</v>
      </c>
      <c r="C217" s="11" t="s">
        <v>14</v>
      </c>
      <c r="D217" s="17">
        <f>D218+D219</f>
        <v>6217.5</v>
      </c>
      <c r="E217" s="17">
        <f t="shared" ref="E217:F217" si="115">E218+E219</f>
        <v>6217.5</v>
      </c>
      <c r="F217" s="17">
        <f t="shared" si="115"/>
        <v>6038</v>
      </c>
      <c r="G217" s="18">
        <f t="shared" si="105"/>
        <v>97.112987535182953</v>
      </c>
    </row>
    <row r="218" spans="1:7" ht="220.5" x14ac:dyDescent="0.25">
      <c r="A218" s="16" t="s">
        <v>25</v>
      </c>
      <c r="B218" s="11" t="s">
        <v>234</v>
      </c>
      <c r="C218" s="11" t="s">
        <v>26</v>
      </c>
      <c r="D218" s="17">
        <f>[1]Ведомственная!H603</f>
        <v>5897.1</v>
      </c>
      <c r="E218" s="17">
        <f>[1]Ведомственная!I603</f>
        <v>5897.1</v>
      </c>
      <c r="F218" s="17">
        <f>[1]Ведомственная!J603</f>
        <v>5717.6</v>
      </c>
      <c r="G218" s="18">
        <f t="shared" si="105"/>
        <v>96.956130979634054</v>
      </c>
    </row>
    <row r="219" spans="1:7" ht="252" x14ac:dyDescent="0.25">
      <c r="A219" s="16" t="s">
        <v>21</v>
      </c>
      <c r="B219" s="11" t="s">
        <v>234</v>
      </c>
      <c r="C219" s="11" t="s">
        <v>22</v>
      </c>
      <c r="D219" s="17">
        <f>[1]Ведомственная!H604</f>
        <v>320.39999999999998</v>
      </c>
      <c r="E219" s="17">
        <f>[1]Ведомственная!I604</f>
        <v>320.39999999999998</v>
      </c>
      <c r="F219" s="17">
        <f>[1]Ведомственная!J604</f>
        <v>320.39999999999998</v>
      </c>
      <c r="G219" s="18">
        <f t="shared" si="105"/>
        <v>100</v>
      </c>
    </row>
    <row r="220" spans="1:7" ht="409.5" x14ac:dyDescent="0.25">
      <c r="A220" s="16" t="s">
        <v>235</v>
      </c>
      <c r="B220" s="11" t="s">
        <v>236</v>
      </c>
      <c r="C220" s="11" t="s">
        <v>14</v>
      </c>
      <c r="D220" s="17">
        <f>D221</f>
        <v>1577871.1</v>
      </c>
      <c r="E220" s="17">
        <f t="shared" ref="E220:F220" si="116">E221</f>
        <v>1577871.1</v>
      </c>
      <c r="F220" s="17">
        <f t="shared" si="116"/>
        <v>1577871.1</v>
      </c>
      <c r="G220" s="18">
        <f t="shared" si="105"/>
        <v>100</v>
      </c>
    </row>
    <row r="221" spans="1:7" ht="78.75" x14ac:dyDescent="0.25">
      <c r="A221" s="16" t="s">
        <v>223</v>
      </c>
      <c r="B221" s="11" t="s">
        <v>236</v>
      </c>
      <c r="C221" s="11" t="s">
        <v>224</v>
      </c>
      <c r="D221" s="17">
        <f>[1]Ведомственная!H517</f>
        <v>1577871.1</v>
      </c>
      <c r="E221" s="17">
        <f>[1]Ведомственная!I517</f>
        <v>1577871.1</v>
      </c>
      <c r="F221" s="17">
        <f>[1]Ведомственная!J517</f>
        <v>1577871.1</v>
      </c>
      <c r="G221" s="18">
        <f t="shared" si="105"/>
        <v>100</v>
      </c>
    </row>
    <row r="222" spans="1:7" ht="409.5" x14ac:dyDescent="0.25">
      <c r="A222" s="16" t="s">
        <v>237</v>
      </c>
      <c r="B222" s="11" t="s">
        <v>238</v>
      </c>
      <c r="C222" s="11" t="s">
        <v>14</v>
      </c>
      <c r="D222" s="17">
        <f>D223</f>
        <v>4975</v>
      </c>
      <c r="E222" s="17">
        <f t="shared" ref="E222:F222" si="117">E223</f>
        <v>4975</v>
      </c>
      <c r="F222" s="17">
        <f t="shared" si="117"/>
        <v>4975</v>
      </c>
      <c r="G222" s="18">
        <f t="shared" si="105"/>
        <v>100</v>
      </c>
    </row>
    <row r="223" spans="1:7" ht="78.75" x14ac:dyDescent="0.25">
      <c r="A223" s="16" t="s">
        <v>223</v>
      </c>
      <c r="B223" s="11" t="s">
        <v>238</v>
      </c>
      <c r="C223" s="11" t="s">
        <v>224</v>
      </c>
      <c r="D223" s="17">
        <f>[1]Ведомственная!H519</f>
        <v>4975</v>
      </c>
      <c r="E223" s="17">
        <f>[1]Ведомственная!I519</f>
        <v>4975</v>
      </c>
      <c r="F223" s="17">
        <f>[1]Ведомственная!J519</f>
        <v>4975</v>
      </c>
      <c r="G223" s="18">
        <f t="shared" si="105"/>
        <v>100</v>
      </c>
    </row>
    <row r="224" spans="1:7" ht="409.5" x14ac:dyDescent="0.25">
      <c r="A224" s="16" t="s">
        <v>239</v>
      </c>
      <c r="B224" s="11" t="s">
        <v>240</v>
      </c>
      <c r="C224" s="11" t="s">
        <v>14</v>
      </c>
      <c r="D224" s="17">
        <f>D225</f>
        <v>846.3</v>
      </c>
      <c r="E224" s="17">
        <f t="shared" ref="E224:F224" si="118">E225</f>
        <v>846.3</v>
      </c>
      <c r="F224" s="17">
        <f t="shared" si="118"/>
        <v>798</v>
      </c>
      <c r="G224" s="18">
        <f t="shared" si="105"/>
        <v>94.292803970223332</v>
      </c>
    </row>
    <row r="225" spans="1:7" ht="78.75" x14ac:dyDescent="0.25">
      <c r="A225" s="16" t="s">
        <v>223</v>
      </c>
      <c r="B225" s="11" t="s">
        <v>240</v>
      </c>
      <c r="C225" s="11" t="s">
        <v>224</v>
      </c>
      <c r="D225" s="17">
        <f>[1]Ведомственная!H606</f>
        <v>846.3</v>
      </c>
      <c r="E225" s="17">
        <f>[1]Ведомственная!I606</f>
        <v>846.3</v>
      </c>
      <c r="F225" s="17">
        <f>[1]Ведомственная!J606</f>
        <v>798</v>
      </c>
      <c r="G225" s="18">
        <f t="shared" si="105"/>
        <v>94.292803970223332</v>
      </c>
    </row>
    <row r="226" spans="1:7" ht="173.25" x14ac:dyDescent="0.25">
      <c r="A226" s="16" t="s">
        <v>241</v>
      </c>
      <c r="B226" s="11" t="s">
        <v>242</v>
      </c>
      <c r="C226" s="11" t="s">
        <v>14</v>
      </c>
      <c r="D226" s="17">
        <f>D227+D229+D233+D235</f>
        <v>150372.70000000001</v>
      </c>
      <c r="E226" s="17">
        <f t="shared" ref="E226:F226" si="119">E227+E229+E233+E235</f>
        <v>150372.70000000001</v>
      </c>
      <c r="F226" s="17">
        <f t="shared" si="119"/>
        <v>150081.60000000001</v>
      </c>
      <c r="G226" s="18">
        <f t="shared" si="105"/>
        <v>99.806414329196713</v>
      </c>
    </row>
    <row r="227" spans="1:7" ht="299.25" x14ac:dyDescent="0.25">
      <c r="A227" s="16" t="s">
        <v>19</v>
      </c>
      <c r="B227" s="11" t="s">
        <v>243</v>
      </c>
      <c r="C227" s="11" t="s">
        <v>14</v>
      </c>
      <c r="D227" s="17">
        <f>D228</f>
        <v>137425.5</v>
      </c>
      <c r="E227" s="17">
        <f t="shared" ref="E227:F227" si="120">E228</f>
        <v>137425.5</v>
      </c>
      <c r="F227" s="17">
        <f t="shared" si="120"/>
        <v>137425.5</v>
      </c>
      <c r="G227" s="18">
        <f t="shared" si="105"/>
        <v>100</v>
      </c>
    </row>
    <row r="228" spans="1:7" ht="252" x14ac:dyDescent="0.25">
      <c r="A228" s="16" t="s">
        <v>21</v>
      </c>
      <c r="B228" s="11" t="s">
        <v>243</v>
      </c>
      <c r="C228" s="11" t="s">
        <v>22</v>
      </c>
      <c r="D228" s="17">
        <f>[1]Ведомственная!H553</f>
        <v>137425.5</v>
      </c>
      <c r="E228" s="17">
        <f>[1]Ведомственная!I553</f>
        <v>137425.5</v>
      </c>
      <c r="F228" s="17">
        <f>[1]Ведомственная!J553</f>
        <v>137425.5</v>
      </c>
      <c r="G228" s="18">
        <f t="shared" si="105"/>
        <v>100</v>
      </c>
    </row>
    <row r="229" spans="1:7" ht="283.5" x14ac:dyDescent="0.25">
      <c r="A229" s="16" t="s">
        <v>244</v>
      </c>
      <c r="B229" s="11" t="s">
        <v>245</v>
      </c>
      <c r="C229" s="11" t="s">
        <v>14</v>
      </c>
      <c r="D229" s="17">
        <f>SUM(D230:D232)</f>
        <v>929</v>
      </c>
      <c r="E229" s="17">
        <f t="shared" ref="E229:F229" si="121">SUM(E230:E232)</f>
        <v>929</v>
      </c>
      <c r="F229" s="17">
        <f t="shared" si="121"/>
        <v>890.9</v>
      </c>
      <c r="G229" s="18">
        <f t="shared" si="105"/>
        <v>95.898815931108714</v>
      </c>
    </row>
    <row r="230" spans="1:7" ht="220.5" x14ac:dyDescent="0.25">
      <c r="A230" s="16" t="s">
        <v>25</v>
      </c>
      <c r="B230" s="11" t="s">
        <v>245</v>
      </c>
      <c r="C230" s="11" t="s">
        <v>26</v>
      </c>
      <c r="D230" s="17">
        <f>[1]Ведомственная!H609</f>
        <v>10</v>
      </c>
      <c r="E230" s="17">
        <f>[1]Ведомственная!I609</f>
        <v>10</v>
      </c>
      <c r="F230" s="17">
        <f>[1]Ведомственная!J609</f>
        <v>10</v>
      </c>
      <c r="G230" s="18">
        <f t="shared" si="105"/>
        <v>100</v>
      </c>
    </row>
    <row r="231" spans="1:7" ht="141.75" x14ac:dyDescent="0.25">
      <c r="A231" s="16" t="s">
        <v>103</v>
      </c>
      <c r="B231" s="11" t="s">
        <v>245</v>
      </c>
      <c r="C231" s="11" t="s">
        <v>104</v>
      </c>
      <c r="D231" s="17">
        <f>[1]Ведомственная!H610</f>
        <v>69</v>
      </c>
      <c r="E231" s="17">
        <f>[1]Ведомственная!I610</f>
        <v>69</v>
      </c>
      <c r="F231" s="17">
        <f>[1]Ведомственная!J610</f>
        <v>69</v>
      </c>
      <c r="G231" s="18">
        <f t="shared" si="105"/>
        <v>100</v>
      </c>
    </row>
    <row r="232" spans="1:7" ht="252" x14ac:dyDescent="0.25">
      <c r="A232" s="16" t="s">
        <v>21</v>
      </c>
      <c r="B232" s="11" t="s">
        <v>245</v>
      </c>
      <c r="C232" s="11" t="s">
        <v>22</v>
      </c>
      <c r="D232" s="17">
        <f>[1]Ведомственная!H611</f>
        <v>850</v>
      </c>
      <c r="E232" s="17">
        <f>[1]Ведомственная!I611</f>
        <v>850</v>
      </c>
      <c r="F232" s="17">
        <f>[1]Ведомственная!J611</f>
        <v>811.9</v>
      </c>
      <c r="G232" s="18">
        <f t="shared" si="105"/>
        <v>95.517647058823528</v>
      </c>
    </row>
    <row r="233" spans="1:7" ht="409.5" x14ac:dyDescent="0.25">
      <c r="A233" s="16" t="s">
        <v>246</v>
      </c>
      <c r="B233" s="11" t="s">
        <v>247</v>
      </c>
      <c r="C233" s="11" t="s">
        <v>14</v>
      </c>
      <c r="D233" s="17">
        <f>D234</f>
        <v>152</v>
      </c>
      <c r="E233" s="17">
        <f t="shared" ref="E233:F233" si="122">E234</f>
        <v>152</v>
      </c>
      <c r="F233" s="17">
        <f t="shared" si="122"/>
        <v>152</v>
      </c>
      <c r="G233" s="18">
        <f t="shared" si="105"/>
        <v>100</v>
      </c>
    </row>
    <row r="234" spans="1:7" ht="141.75" x14ac:dyDescent="0.25">
      <c r="A234" s="16" t="s">
        <v>103</v>
      </c>
      <c r="B234" s="11" t="s">
        <v>247</v>
      </c>
      <c r="C234" s="11" t="s">
        <v>104</v>
      </c>
      <c r="D234" s="17">
        <f>[1]Ведомственная!H555</f>
        <v>152</v>
      </c>
      <c r="E234" s="17">
        <f>[1]Ведомственная!I555</f>
        <v>152</v>
      </c>
      <c r="F234" s="17">
        <f>[1]Ведомственная!J555</f>
        <v>152</v>
      </c>
      <c r="G234" s="18">
        <f t="shared" si="105"/>
        <v>100</v>
      </c>
    </row>
    <row r="235" spans="1:7" ht="31.5" x14ac:dyDescent="0.25">
      <c r="A235" s="16" t="s">
        <v>166</v>
      </c>
      <c r="B235" s="11" t="s">
        <v>248</v>
      </c>
      <c r="C235" s="11" t="s">
        <v>14</v>
      </c>
      <c r="D235" s="17">
        <f>D236</f>
        <v>11866.2</v>
      </c>
      <c r="E235" s="17">
        <f t="shared" ref="E235:F235" si="123">E236</f>
        <v>11866.2</v>
      </c>
      <c r="F235" s="17">
        <f t="shared" si="123"/>
        <v>11613.2</v>
      </c>
      <c r="G235" s="18">
        <f t="shared" si="105"/>
        <v>97.86789368121218</v>
      </c>
    </row>
    <row r="236" spans="1:7" ht="252" x14ac:dyDescent="0.25">
      <c r="A236" s="16" t="s">
        <v>21</v>
      </c>
      <c r="B236" s="11" t="s">
        <v>248</v>
      </c>
      <c r="C236" s="11" t="s">
        <v>22</v>
      </c>
      <c r="D236" s="17">
        <f>[1]Ведомственная!H557</f>
        <v>11866.2</v>
      </c>
      <c r="E236" s="17">
        <f>[1]Ведомственная!I557</f>
        <v>11866.2</v>
      </c>
      <c r="F236" s="17">
        <f>[1]Ведомственная!J557</f>
        <v>11613.2</v>
      </c>
      <c r="G236" s="18">
        <f t="shared" si="105"/>
        <v>97.86789368121218</v>
      </c>
    </row>
    <row r="237" spans="1:7" ht="267.75" x14ac:dyDescent="0.25">
      <c r="A237" s="16" t="s">
        <v>249</v>
      </c>
      <c r="B237" s="11" t="s">
        <v>250</v>
      </c>
      <c r="C237" s="11" t="s">
        <v>14</v>
      </c>
      <c r="D237" s="17">
        <f>D238+D240+D245</f>
        <v>18200.099999999999</v>
      </c>
      <c r="E237" s="17">
        <f t="shared" ref="E237:F237" si="124">E238+E240+E245</f>
        <v>18200.099999999999</v>
      </c>
      <c r="F237" s="17">
        <f t="shared" si="124"/>
        <v>18100.8</v>
      </c>
      <c r="G237" s="18">
        <f t="shared" si="105"/>
        <v>99.454398602205487</v>
      </c>
    </row>
    <row r="238" spans="1:7" ht="299.25" x14ac:dyDescent="0.25">
      <c r="A238" s="16" t="s">
        <v>19</v>
      </c>
      <c r="B238" s="11" t="s">
        <v>251</v>
      </c>
      <c r="C238" s="11" t="s">
        <v>14</v>
      </c>
      <c r="D238" s="17">
        <f>D239</f>
        <v>15539.6</v>
      </c>
      <c r="E238" s="17">
        <f t="shared" ref="E238:F238" si="125">E239</f>
        <v>15539.6</v>
      </c>
      <c r="F238" s="17">
        <f t="shared" si="125"/>
        <v>15539.6</v>
      </c>
      <c r="G238" s="18">
        <f t="shared" si="105"/>
        <v>100</v>
      </c>
    </row>
    <row r="239" spans="1:7" ht="252" x14ac:dyDescent="0.25">
      <c r="A239" s="16" t="s">
        <v>21</v>
      </c>
      <c r="B239" s="11" t="s">
        <v>251</v>
      </c>
      <c r="C239" s="11" t="s">
        <v>22</v>
      </c>
      <c r="D239" s="17">
        <f>[1]Ведомственная!H577</f>
        <v>15539.6</v>
      </c>
      <c r="E239" s="17">
        <f>[1]Ведомственная!I577</f>
        <v>15539.6</v>
      </c>
      <c r="F239" s="17">
        <f>[1]Ведомственная!J577</f>
        <v>15539.6</v>
      </c>
      <c r="G239" s="18">
        <f t="shared" si="105"/>
        <v>100</v>
      </c>
    </row>
    <row r="240" spans="1:7" ht="378" x14ac:dyDescent="0.25">
      <c r="A240" s="16" t="s">
        <v>252</v>
      </c>
      <c r="B240" s="11" t="s">
        <v>253</v>
      </c>
      <c r="C240" s="11" t="s">
        <v>14</v>
      </c>
      <c r="D240" s="17">
        <f>SUM(D241:D244)</f>
        <v>1860.5</v>
      </c>
      <c r="E240" s="17">
        <f t="shared" ref="E240:F240" si="126">SUM(E241:E244)</f>
        <v>1860.5</v>
      </c>
      <c r="F240" s="17">
        <f t="shared" si="126"/>
        <v>1761.1999999999998</v>
      </c>
      <c r="G240" s="18">
        <f t="shared" si="105"/>
        <v>94.662725073904852</v>
      </c>
    </row>
    <row r="241" spans="1:7" ht="409.5" x14ac:dyDescent="0.25">
      <c r="A241" s="16" t="s">
        <v>131</v>
      </c>
      <c r="B241" s="11" t="s">
        <v>253</v>
      </c>
      <c r="C241" s="11" t="s">
        <v>132</v>
      </c>
      <c r="D241" s="17">
        <f>[1]Ведомственная!H614</f>
        <v>194.6</v>
      </c>
      <c r="E241" s="17">
        <f>[1]Ведомственная!I614</f>
        <v>194.6</v>
      </c>
      <c r="F241" s="17">
        <f>[1]Ведомственная!J614</f>
        <v>169.6</v>
      </c>
      <c r="G241" s="18">
        <f t="shared" si="105"/>
        <v>87.153134635149016</v>
      </c>
    </row>
    <row r="242" spans="1:7" ht="220.5" x14ac:dyDescent="0.25">
      <c r="A242" s="16" t="s">
        <v>25</v>
      </c>
      <c r="B242" s="11" t="s">
        <v>253</v>
      </c>
      <c r="C242" s="11" t="s">
        <v>26</v>
      </c>
      <c r="D242" s="17">
        <f>[1]Ведомственная!H615</f>
        <v>232.4</v>
      </c>
      <c r="E242" s="17">
        <f>[1]Ведомственная!I615</f>
        <v>232.4</v>
      </c>
      <c r="F242" s="17">
        <f>[1]Ведомственная!J615</f>
        <v>159.69999999999999</v>
      </c>
      <c r="G242" s="18">
        <f t="shared" si="105"/>
        <v>68.717728055077444</v>
      </c>
    </row>
    <row r="243" spans="1:7" ht="141.75" x14ac:dyDescent="0.25">
      <c r="A243" s="16" t="s">
        <v>103</v>
      </c>
      <c r="B243" s="11" t="s">
        <v>253</v>
      </c>
      <c r="C243" s="11" t="s">
        <v>104</v>
      </c>
      <c r="D243" s="17">
        <f>[1]Ведомственная!H616</f>
        <v>795</v>
      </c>
      <c r="E243" s="17">
        <f>[1]Ведомственная!I616</f>
        <v>795</v>
      </c>
      <c r="F243" s="17">
        <f>[1]Ведомственная!J616</f>
        <v>795</v>
      </c>
      <c r="G243" s="18">
        <f t="shared" si="105"/>
        <v>100</v>
      </c>
    </row>
    <row r="244" spans="1:7" ht="252" x14ac:dyDescent="0.25">
      <c r="A244" s="16" t="s">
        <v>21</v>
      </c>
      <c r="B244" s="11" t="s">
        <v>253</v>
      </c>
      <c r="C244" s="11" t="s">
        <v>22</v>
      </c>
      <c r="D244" s="17">
        <f>[1]Ведомственная!H617</f>
        <v>638.5</v>
      </c>
      <c r="E244" s="17">
        <f>[1]Ведомственная!I617</f>
        <v>638.5</v>
      </c>
      <c r="F244" s="17">
        <f>[1]Ведомственная!J617</f>
        <v>636.9</v>
      </c>
      <c r="G244" s="18">
        <f t="shared" si="105"/>
        <v>99.749412685982762</v>
      </c>
    </row>
    <row r="245" spans="1:7" ht="78.75" x14ac:dyDescent="0.25">
      <c r="A245" s="16" t="s">
        <v>254</v>
      </c>
      <c r="B245" s="11" t="s">
        <v>255</v>
      </c>
      <c r="C245" s="11" t="s">
        <v>14</v>
      </c>
      <c r="D245" s="17">
        <f>D246</f>
        <v>800</v>
      </c>
      <c r="E245" s="17">
        <f t="shared" ref="E245:F245" si="127">E246</f>
        <v>800</v>
      </c>
      <c r="F245" s="17">
        <f t="shared" si="127"/>
        <v>800</v>
      </c>
      <c r="G245" s="18">
        <f t="shared" si="105"/>
        <v>100</v>
      </c>
    </row>
    <row r="246" spans="1:7" ht="141.75" x14ac:dyDescent="0.25">
      <c r="A246" s="16" t="s">
        <v>103</v>
      </c>
      <c r="B246" s="11" t="s">
        <v>255</v>
      </c>
      <c r="C246" s="11" t="s">
        <v>104</v>
      </c>
      <c r="D246" s="17">
        <f>[1]Ведомственная!H522</f>
        <v>800</v>
      </c>
      <c r="E246" s="17">
        <f>[1]Ведомственная!I522</f>
        <v>800</v>
      </c>
      <c r="F246" s="17">
        <f>[1]Ведомственная!J522</f>
        <v>800</v>
      </c>
      <c r="G246" s="18">
        <f t="shared" si="105"/>
        <v>100</v>
      </c>
    </row>
    <row r="247" spans="1:7" ht="330.75" x14ac:dyDescent="0.25">
      <c r="A247" s="16" t="s">
        <v>256</v>
      </c>
      <c r="B247" s="11" t="s">
        <v>257</v>
      </c>
      <c r="C247" s="11" t="s">
        <v>14</v>
      </c>
      <c r="D247" s="17">
        <f>D248+D250+D255+D257</f>
        <v>60534.399999999994</v>
      </c>
      <c r="E247" s="17">
        <f t="shared" ref="E247:F247" si="128">E248+E250+E255+E257</f>
        <v>60534.399999999994</v>
      </c>
      <c r="F247" s="17">
        <f t="shared" si="128"/>
        <v>60319.5</v>
      </c>
      <c r="G247" s="18">
        <f t="shared" si="105"/>
        <v>99.644995242374591</v>
      </c>
    </row>
    <row r="248" spans="1:7" ht="299.25" x14ac:dyDescent="0.25">
      <c r="A248" s="16" t="s">
        <v>19</v>
      </c>
      <c r="B248" s="11" t="s">
        <v>258</v>
      </c>
      <c r="C248" s="11" t="s">
        <v>14</v>
      </c>
      <c r="D248" s="17">
        <f>D249</f>
        <v>44276.1</v>
      </c>
      <c r="E248" s="17">
        <f t="shared" ref="E248:F248" si="129">E249</f>
        <v>44276.1</v>
      </c>
      <c r="F248" s="17">
        <f t="shared" si="129"/>
        <v>44276.1</v>
      </c>
      <c r="G248" s="18">
        <f t="shared" si="105"/>
        <v>100</v>
      </c>
    </row>
    <row r="249" spans="1:7" ht="252" x14ac:dyDescent="0.25">
      <c r="A249" s="16" t="s">
        <v>21</v>
      </c>
      <c r="B249" s="11" t="s">
        <v>258</v>
      </c>
      <c r="C249" s="11" t="s">
        <v>22</v>
      </c>
      <c r="D249" s="17">
        <f>[1]Ведомственная!H525</f>
        <v>44276.1</v>
      </c>
      <c r="E249" s="17">
        <f>[1]Ведомственная!I525</f>
        <v>44276.1</v>
      </c>
      <c r="F249" s="17">
        <f>[1]Ведомственная!J525</f>
        <v>44276.1</v>
      </c>
      <c r="G249" s="18">
        <f t="shared" si="105"/>
        <v>100</v>
      </c>
    </row>
    <row r="250" spans="1:7" ht="409.5" x14ac:dyDescent="0.25">
      <c r="A250" s="16" t="s">
        <v>259</v>
      </c>
      <c r="B250" s="11" t="s">
        <v>260</v>
      </c>
      <c r="C250" s="11" t="s">
        <v>14</v>
      </c>
      <c r="D250" s="17">
        <f>SUM(D251:D254)</f>
        <v>5437</v>
      </c>
      <c r="E250" s="17">
        <f t="shared" ref="E250:F250" si="130">SUM(E251:E254)</f>
        <v>5437</v>
      </c>
      <c r="F250" s="17">
        <f t="shared" si="130"/>
        <v>5255.9</v>
      </c>
      <c r="G250" s="18">
        <f t="shared" si="105"/>
        <v>96.669118999448216</v>
      </c>
    </row>
    <row r="251" spans="1:7" ht="409.5" x14ac:dyDescent="0.25">
      <c r="A251" s="16" t="s">
        <v>131</v>
      </c>
      <c r="B251" s="11" t="s">
        <v>260</v>
      </c>
      <c r="C251" s="11" t="s">
        <v>132</v>
      </c>
      <c r="D251" s="17">
        <f>[1]Ведомственная!H583+[1]Ведомственная!H620</f>
        <v>818.1</v>
      </c>
      <c r="E251" s="17">
        <f>[1]Ведомственная!I583+[1]Ведомственная!I620</f>
        <v>818.1</v>
      </c>
      <c r="F251" s="17">
        <f>[1]Ведомственная!J583+[1]Ведомственная!J620</f>
        <v>763.6</v>
      </c>
      <c r="G251" s="18">
        <f t="shared" si="105"/>
        <v>93.33822271116</v>
      </c>
    </row>
    <row r="252" spans="1:7" ht="220.5" x14ac:dyDescent="0.25">
      <c r="A252" s="16" t="s">
        <v>25</v>
      </c>
      <c r="B252" s="11" t="s">
        <v>260</v>
      </c>
      <c r="C252" s="11" t="s">
        <v>26</v>
      </c>
      <c r="D252" s="17">
        <f>[1]Ведомственная!H584+[1]Ведомственная!H621</f>
        <v>1716.8</v>
      </c>
      <c r="E252" s="17">
        <f>[1]Ведомственная!I584+[1]Ведомственная!I621</f>
        <v>1716.8</v>
      </c>
      <c r="F252" s="17">
        <f>[1]Ведомственная!J584+[1]Ведомственная!J621</f>
        <v>1662.3</v>
      </c>
      <c r="G252" s="18">
        <f t="shared" si="105"/>
        <v>96.825489282385831</v>
      </c>
    </row>
    <row r="253" spans="1:7" ht="141.75" x14ac:dyDescent="0.25">
      <c r="A253" s="16" t="s">
        <v>103</v>
      </c>
      <c r="B253" s="11" t="s">
        <v>260</v>
      </c>
      <c r="C253" s="11" t="s">
        <v>104</v>
      </c>
      <c r="D253" s="17">
        <f>[1]Ведомственная!H622</f>
        <v>495.6</v>
      </c>
      <c r="E253" s="17">
        <f>[1]Ведомственная!I622</f>
        <v>495.6</v>
      </c>
      <c r="F253" s="17">
        <f>[1]Ведомственная!J622</f>
        <v>481.2</v>
      </c>
      <c r="G253" s="18">
        <f t="shared" si="105"/>
        <v>97.094430992736065</v>
      </c>
    </row>
    <row r="254" spans="1:7" ht="252" x14ac:dyDescent="0.25">
      <c r="A254" s="16" t="s">
        <v>21</v>
      </c>
      <c r="B254" s="11" t="s">
        <v>260</v>
      </c>
      <c r="C254" s="11" t="s">
        <v>22</v>
      </c>
      <c r="D254" s="17">
        <f>[1]Ведомственная!H527+[1]Ведомственная!H585+[1]Ведомственная!H623</f>
        <v>2406.5</v>
      </c>
      <c r="E254" s="17">
        <f>[1]Ведомственная!I527+[1]Ведомственная!I585+[1]Ведомственная!I623</f>
        <v>2406.5</v>
      </c>
      <c r="F254" s="17">
        <f>[1]Ведомственная!J527+[1]Ведомственная!J585+[1]Ведомственная!J623</f>
        <v>2348.8000000000002</v>
      </c>
      <c r="G254" s="18">
        <f t="shared" si="105"/>
        <v>97.602327030957824</v>
      </c>
    </row>
    <row r="255" spans="1:7" ht="409.5" x14ac:dyDescent="0.25">
      <c r="A255" s="16" t="s">
        <v>261</v>
      </c>
      <c r="B255" s="11" t="s">
        <v>262</v>
      </c>
      <c r="C255" s="11" t="s">
        <v>14</v>
      </c>
      <c r="D255" s="17">
        <f>D256</f>
        <v>128</v>
      </c>
      <c r="E255" s="17">
        <f t="shared" ref="E255:F255" si="131">E256</f>
        <v>128</v>
      </c>
      <c r="F255" s="17">
        <f t="shared" si="131"/>
        <v>128</v>
      </c>
      <c r="G255" s="18">
        <f t="shared" si="105"/>
        <v>100</v>
      </c>
    </row>
    <row r="256" spans="1:7" ht="252" x14ac:dyDescent="0.25">
      <c r="A256" s="16" t="s">
        <v>21</v>
      </c>
      <c r="B256" s="11" t="s">
        <v>262</v>
      </c>
      <c r="C256" s="11" t="s">
        <v>22</v>
      </c>
      <c r="D256" s="17">
        <f>[1]Ведомственная!H587</f>
        <v>128</v>
      </c>
      <c r="E256" s="17">
        <f>[1]Ведомственная!I587</f>
        <v>128</v>
      </c>
      <c r="F256" s="17">
        <f>[1]Ведомственная!J587</f>
        <v>128</v>
      </c>
      <c r="G256" s="18">
        <f t="shared" si="105"/>
        <v>100</v>
      </c>
    </row>
    <row r="257" spans="1:7" ht="409.5" x14ac:dyDescent="0.25">
      <c r="A257" s="16" t="s">
        <v>263</v>
      </c>
      <c r="B257" s="11" t="s">
        <v>264</v>
      </c>
      <c r="C257" s="11" t="s">
        <v>14</v>
      </c>
      <c r="D257" s="17">
        <f>SUM(D258:D259)</f>
        <v>10693.3</v>
      </c>
      <c r="E257" s="17">
        <f t="shared" ref="E257:F257" si="132">SUM(E258:E259)</f>
        <v>10693.3</v>
      </c>
      <c r="F257" s="17">
        <f t="shared" si="132"/>
        <v>10659.5</v>
      </c>
      <c r="G257" s="18">
        <f t="shared" si="105"/>
        <v>99.683914226665308</v>
      </c>
    </row>
    <row r="258" spans="1:7" ht="220.5" x14ac:dyDescent="0.25">
      <c r="A258" s="16" t="s">
        <v>25</v>
      </c>
      <c r="B258" s="11" t="s">
        <v>264</v>
      </c>
      <c r="C258" s="11" t="s">
        <v>26</v>
      </c>
      <c r="D258" s="17">
        <f>[1]Ведомственная!H589</f>
        <v>1.3</v>
      </c>
      <c r="E258" s="17">
        <f>[1]Ведомственная!I589</f>
        <v>1.3</v>
      </c>
      <c r="F258" s="17">
        <f>[1]Ведомственная!J589</f>
        <v>0</v>
      </c>
      <c r="G258" s="18">
        <f t="shared" si="105"/>
        <v>0</v>
      </c>
    </row>
    <row r="259" spans="1:7" ht="78.75" x14ac:dyDescent="0.25">
      <c r="A259" s="16" t="s">
        <v>223</v>
      </c>
      <c r="B259" s="11" t="s">
        <v>264</v>
      </c>
      <c r="C259" s="11" t="s">
        <v>224</v>
      </c>
      <c r="D259" s="17">
        <f>[1]Ведомственная!H590</f>
        <v>10692</v>
      </c>
      <c r="E259" s="17">
        <f>[1]Ведомственная!I590</f>
        <v>10692</v>
      </c>
      <c r="F259" s="17">
        <f>[1]Ведомственная!J590</f>
        <v>10659.5</v>
      </c>
      <c r="G259" s="18">
        <f t="shared" si="105"/>
        <v>99.696034418256644</v>
      </c>
    </row>
    <row r="260" spans="1:7" ht="220.5" x14ac:dyDescent="0.25">
      <c r="A260" s="16" t="s">
        <v>265</v>
      </c>
      <c r="B260" s="11" t="s">
        <v>266</v>
      </c>
      <c r="C260" s="11" t="s">
        <v>14</v>
      </c>
      <c r="D260" s="17">
        <f>D261</f>
        <v>3496.2</v>
      </c>
      <c r="E260" s="17">
        <f t="shared" ref="E260:F260" si="133">E261</f>
        <v>3496.2</v>
      </c>
      <c r="F260" s="17">
        <f t="shared" si="133"/>
        <v>3489.3</v>
      </c>
      <c r="G260" s="18">
        <f t="shared" si="105"/>
        <v>99.802642869401069</v>
      </c>
    </row>
    <row r="261" spans="1:7" ht="330.75" x14ac:dyDescent="0.25">
      <c r="A261" s="16" t="s">
        <v>267</v>
      </c>
      <c r="B261" s="11" t="s">
        <v>268</v>
      </c>
      <c r="C261" s="11" t="s">
        <v>14</v>
      </c>
      <c r="D261" s="17">
        <f>SUM(D262:D263)</f>
        <v>3496.2</v>
      </c>
      <c r="E261" s="17">
        <f t="shared" ref="E261:F261" si="134">SUM(E262:E263)</f>
        <v>3496.2</v>
      </c>
      <c r="F261" s="17">
        <f t="shared" si="134"/>
        <v>3489.3</v>
      </c>
      <c r="G261" s="18">
        <f t="shared" si="105"/>
        <v>99.802642869401069</v>
      </c>
    </row>
    <row r="262" spans="1:7" ht="220.5" x14ac:dyDescent="0.25">
      <c r="A262" s="16" t="s">
        <v>25</v>
      </c>
      <c r="B262" s="11" t="s">
        <v>268</v>
      </c>
      <c r="C262" s="11" t="s">
        <v>26</v>
      </c>
      <c r="D262" s="17">
        <f>[1]Ведомственная!H626</f>
        <v>3296.2</v>
      </c>
      <c r="E262" s="17">
        <f>[1]Ведомственная!I626</f>
        <v>3296.2</v>
      </c>
      <c r="F262" s="17">
        <f>[1]Ведомственная!J626</f>
        <v>3289.3</v>
      </c>
      <c r="G262" s="18">
        <f t="shared" si="105"/>
        <v>99.790668041987757</v>
      </c>
    </row>
    <row r="263" spans="1:7" ht="252" x14ac:dyDescent="0.25">
      <c r="A263" s="16" t="s">
        <v>21</v>
      </c>
      <c r="B263" s="11" t="s">
        <v>268</v>
      </c>
      <c r="C263" s="11" t="s">
        <v>22</v>
      </c>
      <c r="D263" s="17">
        <f>[1]Ведомственная!H627</f>
        <v>200</v>
      </c>
      <c r="E263" s="17">
        <f>[1]Ведомственная!I627</f>
        <v>200</v>
      </c>
      <c r="F263" s="17">
        <f>[1]Ведомственная!J627</f>
        <v>200</v>
      </c>
      <c r="G263" s="18">
        <f t="shared" si="105"/>
        <v>100</v>
      </c>
    </row>
    <row r="264" spans="1:7" ht="141.75" x14ac:dyDescent="0.25">
      <c r="A264" s="16" t="s">
        <v>269</v>
      </c>
      <c r="B264" s="11" t="s">
        <v>270</v>
      </c>
      <c r="C264" s="11" t="s">
        <v>14</v>
      </c>
      <c r="D264" s="17">
        <f>D265</f>
        <v>21695.1</v>
      </c>
      <c r="E264" s="17">
        <f t="shared" ref="E264:F265" si="135">E265</f>
        <v>21695.1</v>
      </c>
      <c r="F264" s="17">
        <f t="shared" si="135"/>
        <v>21695.1</v>
      </c>
      <c r="G264" s="18">
        <f t="shared" ref="G264:G327" si="136">F264/E264*100</f>
        <v>100</v>
      </c>
    </row>
    <row r="265" spans="1:7" ht="299.25" x14ac:dyDescent="0.25">
      <c r="A265" s="16" t="s">
        <v>19</v>
      </c>
      <c r="B265" s="11" t="s">
        <v>271</v>
      </c>
      <c r="C265" s="11" t="s">
        <v>14</v>
      </c>
      <c r="D265" s="17">
        <f>D266</f>
        <v>21695.1</v>
      </c>
      <c r="E265" s="17">
        <f t="shared" si="135"/>
        <v>21695.1</v>
      </c>
      <c r="F265" s="17">
        <f t="shared" si="135"/>
        <v>21695.1</v>
      </c>
      <c r="G265" s="18">
        <f t="shared" si="136"/>
        <v>100</v>
      </c>
    </row>
    <row r="266" spans="1:7" ht="252" x14ac:dyDescent="0.25">
      <c r="A266" s="16" t="s">
        <v>21</v>
      </c>
      <c r="B266" s="11" t="s">
        <v>271</v>
      </c>
      <c r="C266" s="11" t="s">
        <v>22</v>
      </c>
      <c r="D266" s="17">
        <f>[1]Ведомственная!H473</f>
        <v>21695.1</v>
      </c>
      <c r="E266" s="17">
        <f>[1]Ведомственная!I473</f>
        <v>21695.1</v>
      </c>
      <c r="F266" s="17">
        <f>[1]Ведомственная!J473</f>
        <v>21695.1</v>
      </c>
      <c r="G266" s="18">
        <f t="shared" si="136"/>
        <v>100</v>
      </c>
    </row>
    <row r="267" spans="1:7" ht="409.5" x14ac:dyDescent="0.25">
      <c r="A267" s="16" t="s">
        <v>272</v>
      </c>
      <c r="B267" s="11" t="s">
        <v>273</v>
      </c>
      <c r="C267" s="11" t="s">
        <v>14</v>
      </c>
      <c r="D267" s="17">
        <f>D268+D273+D275+D277+D279+D281+D283+D285+D287</f>
        <v>333363.3</v>
      </c>
      <c r="E267" s="17">
        <f t="shared" ref="E267:F267" si="137">E268+E273+E275+E277+E279+E281+E283+E285+E287</f>
        <v>333363.3</v>
      </c>
      <c r="F267" s="17">
        <f t="shared" si="137"/>
        <v>329384.19999999995</v>
      </c>
      <c r="G267" s="18">
        <f t="shared" si="136"/>
        <v>98.806377306680119</v>
      </c>
    </row>
    <row r="268" spans="1:7" ht="220.5" x14ac:dyDescent="0.25">
      <c r="A268" s="16" t="s">
        <v>129</v>
      </c>
      <c r="B268" s="11" t="s">
        <v>274</v>
      </c>
      <c r="C268" s="11" t="s">
        <v>14</v>
      </c>
      <c r="D268" s="17">
        <f>SUM(D269:D272)</f>
        <v>95259.199999999983</v>
      </c>
      <c r="E268" s="17">
        <f t="shared" ref="E268:F268" si="138">SUM(E269:E272)</f>
        <v>95259.199999999983</v>
      </c>
      <c r="F268" s="17">
        <f t="shared" si="138"/>
        <v>93101.8</v>
      </c>
      <c r="G268" s="18">
        <f t="shared" si="136"/>
        <v>97.735231872617049</v>
      </c>
    </row>
    <row r="269" spans="1:7" ht="409.5" x14ac:dyDescent="0.25">
      <c r="A269" s="16" t="s">
        <v>131</v>
      </c>
      <c r="B269" s="11" t="s">
        <v>274</v>
      </c>
      <c r="C269" s="11" t="s">
        <v>132</v>
      </c>
      <c r="D269" s="17">
        <f>[1]Ведомственная!H530</f>
        <v>63034.2</v>
      </c>
      <c r="E269" s="17">
        <f>[1]Ведомственная!I530</f>
        <v>63034.2</v>
      </c>
      <c r="F269" s="17">
        <f>[1]Ведомственная!J530</f>
        <v>62821.9</v>
      </c>
      <c r="G269" s="18">
        <f t="shared" si="136"/>
        <v>99.663198708002966</v>
      </c>
    </row>
    <row r="270" spans="1:7" ht="220.5" x14ac:dyDescent="0.25">
      <c r="A270" s="16" t="s">
        <v>25</v>
      </c>
      <c r="B270" s="11" t="s">
        <v>274</v>
      </c>
      <c r="C270" s="11" t="s">
        <v>26</v>
      </c>
      <c r="D270" s="17">
        <f>[1]Ведомственная!H531</f>
        <v>27469.599999999999</v>
      </c>
      <c r="E270" s="17">
        <f>[1]Ведомственная!I531</f>
        <v>27469.599999999999</v>
      </c>
      <c r="F270" s="17">
        <f>[1]Ведомственная!J531</f>
        <v>25602.799999999999</v>
      </c>
      <c r="G270" s="18">
        <f t="shared" si="136"/>
        <v>93.204123831435481</v>
      </c>
    </row>
    <row r="271" spans="1:7" ht="141.75" x14ac:dyDescent="0.25">
      <c r="A271" s="16" t="s">
        <v>103</v>
      </c>
      <c r="B271" s="11" t="s">
        <v>274</v>
      </c>
      <c r="C271" s="11" t="s">
        <v>104</v>
      </c>
      <c r="D271" s="17">
        <f>[1]Ведомственная!H532</f>
        <v>758.7</v>
      </c>
      <c r="E271" s="17">
        <f>[1]Ведомственная!I532</f>
        <v>758.7</v>
      </c>
      <c r="F271" s="17">
        <f>[1]Ведомственная!J532</f>
        <v>720</v>
      </c>
      <c r="G271" s="18">
        <f t="shared" si="136"/>
        <v>94.899169632265711</v>
      </c>
    </row>
    <row r="272" spans="1:7" ht="78.75" x14ac:dyDescent="0.25">
      <c r="A272" s="16" t="s">
        <v>94</v>
      </c>
      <c r="B272" s="11" t="s">
        <v>274</v>
      </c>
      <c r="C272" s="11" t="s">
        <v>95</v>
      </c>
      <c r="D272" s="17">
        <f>[1]Ведомственная!H533</f>
        <v>3996.7</v>
      </c>
      <c r="E272" s="17">
        <f>[1]Ведомственная!I533</f>
        <v>3996.7</v>
      </c>
      <c r="F272" s="17">
        <f>[1]Ведомственная!J533</f>
        <v>3957.1</v>
      </c>
      <c r="G272" s="18">
        <f t="shared" si="136"/>
        <v>99.009182575624891</v>
      </c>
    </row>
    <row r="273" spans="1:7" ht="299.25" x14ac:dyDescent="0.25">
      <c r="A273" s="16" t="s">
        <v>19</v>
      </c>
      <c r="B273" s="11" t="s">
        <v>275</v>
      </c>
      <c r="C273" s="11" t="s">
        <v>14</v>
      </c>
      <c r="D273" s="17">
        <f>D274</f>
        <v>6796.3</v>
      </c>
      <c r="E273" s="17">
        <f t="shared" ref="E273:F273" si="139">E274</f>
        <v>6796.3</v>
      </c>
      <c r="F273" s="17">
        <f t="shared" si="139"/>
        <v>6796.3</v>
      </c>
      <c r="G273" s="18">
        <f t="shared" si="136"/>
        <v>100</v>
      </c>
    </row>
    <row r="274" spans="1:7" ht="252" x14ac:dyDescent="0.25">
      <c r="A274" s="16" t="s">
        <v>21</v>
      </c>
      <c r="B274" s="11" t="s">
        <v>275</v>
      </c>
      <c r="C274" s="11" t="s">
        <v>22</v>
      </c>
      <c r="D274" s="17">
        <f>[1]Ведомственная!H630</f>
        <v>6796.3</v>
      </c>
      <c r="E274" s="17">
        <f>[1]Ведомственная!I630</f>
        <v>6796.3</v>
      </c>
      <c r="F274" s="17">
        <f>[1]Ведомственная!J630</f>
        <v>6796.3</v>
      </c>
      <c r="G274" s="18">
        <f t="shared" si="136"/>
        <v>100</v>
      </c>
    </row>
    <row r="275" spans="1:7" ht="409.5" x14ac:dyDescent="0.25">
      <c r="A275" s="16" t="s">
        <v>276</v>
      </c>
      <c r="B275" s="11" t="s">
        <v>277</v>
      </c>
      <c r="C275" s="11" t="s">
        <v>14</v>
      </c>
      <c r="D275" s="17">
        <f>D276</f>
        <v>171</v>
      </c>
      <c r="E275" s="17">
        <f t="shared" ref="E275:F275" si="140">E276</f>
        <v>171</v>
      </c>
      <c r="F275" s="17">
        <f t="shared" si="140"/>
        <v>171</v>
      </c>
      <c r="G275" s="18">
        <f t="shared" si="136"/>
        <v>100</v>
      </c>
    </row>
    <row r="276" spans="1:7" ht="252" x14ac:dyDescent="0.25">
      <c r="A276" s="16" t="s">
        <v>21</v>
      </c>
      <c r="B276" s="11" t="s">
        <v>277</v>
      </c>
      <c r="C276" s="11" t="s">
        <v>22</v>
      </c>
      <c r="D276" s="17">
        <f>[1]Ведомственная!H632</f>
        <v>171</v>
      </c>
      <c r="E276" s="17">
        <f>[1]Ведомственная!I632</f>
        <v>171</v>
      </c>
      <c r="F276" s="17">
        <f>[1]Ведомственная!J632</f>
        <v>171</v>
      </c>
      <c r="G276" s="18">
        <f t="shared" si="136"/>
        <v>100</v>
      </c>
    </row>
    <row r="277" spans="1:7" ht="299.25" x14ac:dyDescent="0.25">
      <c r="A277" s="16" t="s">
        <v>278</v>
      </c>
      <c r="B277" s="11" t="s">
        <v>279</v>
      </c>
      <c r="C277" s="11" t="s">
        <v>14</v>
      </c>
      <c r="D277" s="17">
        <f>D278</f>
        <v>2725.7</v>
      </c>
      <c r="E277" s="17">
        <f t="shared" ref="E277:F277" si="141">E278</f>
        <v>2725.7</v>
      </c>
      <c r="F277" s="17">
        <f t="shared" si="141"/>
        <v>2205.9</v>
      </c>
      <c r="G277" s="18">
        <f t="shared" si="136"/>
        <v>80.929669442711969</v>
      </c>
    </row>
    <row r="278" spans="1:7" ht="141.75" x14ac:dyDescent="0.25">
      <c r="A278" s="16" t="s">
        <v>103</v>
      </c>
      <c r="B278" s="11" t="s">
        <v>279</v>
      </c>
      <c r="C278" s="11" t="s">
        <v>104</v>
      </c>
      <c r="D278" s="17">
        <f>[1]Ведомственная!H686</f>
        <v>2725.7</v>
      </c>
      <c r="E278" s="17">
        <f>[1]Ведомственная!I686</f>
        <v>2725.7</v>
      </c>
      <c r="F278" s="17">
        <f>[1]Ведомственная!J686</f>
        <v>2205.9</v>
      </c>
      <c r="G278" s="18">
        <f t="shared" si="136"/>
        <v>80.929669442711969</v>
      </c>
    </row>
    <row r="279" spans="1:7" ht="330.75" x14ac:dyDescent="0.25">
      <c r="A279" s="16" t="s">
        <v>280</v>
      </c>
      <c r="B279" s="11" t="s">
        <v>281</v>
      </c>
      <c r="C279" s="11" t="s">
        <v>14</v>
      </c>
      <c r="D279" s="17">
        <f>D280</f>
        <v>85376.7</v>
      </c>
      <c r="E279" s="17">
        <f t="shared" ref="E279:F279" si="142">E280</f>
        <v>85376.7</v>
      </c>
      <c r="F279" s="17">
        <f t="shared" si="142"/>
        <v>85363.1</v>
      </c>
      <c r="G279" s="18">
        <f t="shared" si="136"/>
        <v>99.984070595373225</v>
      </c>
    </row>
    <row r="280" spans="1:7" ht="78.75" x14ac:dyDescent="0.25">
      <c r="A280" s="16" t="s">
        <v>223</v>
      </c>
      <c r="B280" s="11" t="s">
        <v>281</v>
      </c>
      <c r="C280" s="11" t="s">
        <v>224</v>
      </c>
      <c r="D280" s="17">
        <f>[1]Ведомственная!H688</f>
        <v>85376.7</v>
      </c>
      <c r="E280" s="17">
        <f>[1]Ведомственная!I688</f>
        <v>85376.7</v>
      </c>
      <c r="F280" s="17">
        <f>[1]Ведомственная!J688</f>
        <v>85363.1</v>
      </c>
      <c r="G280" s="18">
        <f t="shared" si="136"/>
        <v>99.984070595373225</v>
      </c>
    </row>
    <row r="281" spans="1:7" ht="409.5" x14ac:dyDescent="0.25">
      <c r="A281" s="16" t="s">
        <v>282</v>
      </c>
      <c r="B281" s="11" t="s">
        <v>283</v>
      </c>
      <c r="C281" s="11" t="s">
        <v>14</v>
      </c>
      <c r="D281" s="17">
        <f>D282</f>
        <v>130049.5</v>
      </c>
      <c r="E281" s="17">
        <f t="shared" ref="E281:F281" si="143">E282</f>
        <v>130049.5</v>
      </c>
      <c r="F281" s="17">
        <f t="shared" si="143"/>
        <v>130049</v>
      </c>
      <c r="G281" s="18">
        <f t="shared" si="136"/>
        <v>99.99961553100934</v>
      </c>
    </row>
    <row r="282" spans="1:7" ht="78.75" x14ac:dyDescent="0.25">
      <c r="A282" s="16" t="s">
        <v>223</v>
      </c>
      <c r="B282" s="11" t="s">
        <v>283</v>
      </c>
      <c r="C282" s="11" t="s">
        <v>224</v>
      </c>
      <c r="D282" s="17">
        <f>[1]Ведомственная!H690</f>
        <v>130049.5</v>
      </c>
      <c r="E282" s="17">
        <f>[1]Ведомственная!I690</f>
        <v>130049.5</v>
      </c>
      <c r="F282" s="17">
        <f>[1]Ведомственная!J690</f>
        <v>130049</v>
      </c>
      <c r="G282" s="18">
        <f t="shared" si="136"/>
        <v>99.99961553100934</v>
      </c>
    </row>
    <row r="283" spans="1:7" ht="252" x14ac:dyDescent="0.25">
      <c r="A283" s="16" t="s">
        <v>284</v>
      </c>
      <c r="B283" s="11" t="s">
        <v>285</v>
      </c>
      <c r="C283" s="11" t="s">
        <v>14</v>
      </c>
      <c r="D283" s="17">
        <f>D284</f>
        <v>150</v>
      </c>
      <c r="E283" s="17">
        <f t="shared" ref="E283:F283" si="144">E284</f>
        <v>150</v>
      </c>
      <c r="F283" s="17">
        <f t="shared" si="144"/>
        <v>31.6</v>
      </c>
      <c r="G283" s="18">
        <f t="shared" si="136"/>
        <v>21.066666666666666</v>
      </c>
    </row>
    <row r="284" spans="1:7" ht="78.75" x14ac:dyDescent="0.25">
      <c r="A284" s="16" t="s">
        <v>223</v>
      </c>
      <c r="B284" s="11" t="s">
        <v>285</v>
      </c>
      <c r="C284" s="11" t="s">
        <v>224</v>
      </c>
      <c r="D284" s="17">
        <f>[1]Ведомственная!H692</f>
        <v>150</v>
      </c>
      <c r="E284" s="17">
        <f>[1]Ведомственная!I692</f>
        <v>150</v>
      </c>
      <c r="F284" s="17">
        <f>[1]Ведомственная!J692</f>
        <v>31.6</v>
      </c>
      <c r="G284" s="18">
        <f t="shared" si="136"/>
        <v>21.066666666666666</v>
      </c>
    </row>
    <row r="285" spans="1:7" ht="409.5" x14ac:dyDescent="0.25">
      <c r="A285" s="16" t="s">
        <v>286</v>
      </c>
      <c r="B285" s="11" t="s">
        <v>287</v>
      </c>
      <c r="C285" s="11" t="s">
        <v>14</v>
      </c>
      <c r="D285" s="17">
        <f>D286</f>
        <v>200</v>
      </c>
      <c r="E285" s="17">
        <f t="shared" ref="E285:F285" si="145">E286</f>
        <v>200</v>
      </c>
      <c r="F285" s="17">
        <f t="shared" si="145"/>
        <v>200</v>
      </c>
      <c r="G285" s="18">
        <f t="shared" si="136"/>
        <v>100</v>
      </c>
    </row>
    <row r="286" spans="1:7" ht="78.75" x14ac:dyDescent="0.25">
      <c r="A286" s="16" t="s">
        <v>223</v>
      </c>
      <c r="B286" s="11" t="s">
        <v>287</v>
      </c>
      <c r="C286" s="11" t="s">
        <v>224</v>
      </c>
      <c r="D286" s="17">
        <f>[1]Ведомственная!H694</f>
        <v>200</v>
      </c>
      <c r="E286" s="17">
        <f>[1]Ведомственная!I694</f>
        <v>200</v>
      </c>
      <c r="F286" s="17">
        <f>[1]Ведомственная!J694</f>
        <v>200</v>
      </c>
      <c r="G286" s="18">
        <f t="shared" si="136"/>
        <v>100</v>
      </c>
    </row>
    <row r="287" spans="1:7" ht="94.5" x14ac:dyDescent="0.25">
      <c r="A287" s="16" t="s">
        <v>164</v>
      </c>
      <c r="B287" s="11" t="s">
        <v>288</v>
      </c>
      <c r="C287" s="11" t="s">
        <v>14</v>
      </c>
      <c r="D287" s="17">
        <f>D288</f>
        <v>12634.9</v>
      </c>
      <c r="E287" s="17">
        <f t="shared" ref="E287:F287" si="146">E288</f>
        <v>12634.9</v>
      </c>
      <c r="F287" s="17">
        <f t="shared" si="146"/>
        <v>11465.5</v>
      </c>
      <c r="G287" s="18">
        <f t="shared" si="136"/>
        <v>90.744683376995468</v>
      </c>
    </row>
    <row r="288" spans="1:7" ht="141.75" x14ac:dyDescent="0.25">
      <c r="A288" s="16" t="s">
        <v>103</v>
      </c>
      <c r="B288" s="11" t="s">
        <v>288</v>
      </c>
      <c r="C288" s="11" t="s">
        <v>104</v>
      </c>
      <c r="D288" s="17">
        <f>[1]Ведомственная!H560</f>
        <v>12634.9</v>
      </c>
      <c r="E288" s="17">
        <f>[1]Ведомственная!I560</f>
        <v>12634.9</v>
      </c>
      <c r="F288" s="17">
        <f>[1]Ведомственная!J560</f>
        <v>11465.5</v>
      </c>
      <c r="G288" s="18">
        <f t="shared" si="136"/>
        <v>90.744683376995468</v>
      </c>
    </row>
    <row r="289" spans="1:7" ht="252" x14ac:dyDescent="0.25">
      <c r="A289" s="16" t="s">
        <v>289</v>
      </c>
      <c r="B289" s="11" t="s">
        <v>290</v>
      </c>
      <c r="C289" s="11" t="s">
        <v>14</v>
      </c>
      <c r="D289" s="17">
        <f>D290+D292+D294</f>
        <v>93759.7</v>
      </c>
      <c r="E289" s="17">
        <f t="shared" ref="E289:F289" si="147">E290+E292+E294</f>
        <v>93759.7</v>
      </c>
      <c r="F289" s="17">
        <f t="shared" si="147"/>
        <v>93757.5</v>
      </c>
      <c r="G289" s="18">
        <f t="shared" si="136"/>
        <v>99.997653576109997</v>
      </c>
    </row>
    <row r="290" spans="1:7" ht="362.25" x14ac:dyDescent="0.25">
      <c r="A290" s="16" t="s">
        <v>291</v>
      </c>
      <c r="B290" s="11" t="s">
        <v>292</v>
      </c>
      <c r="C290" s="11" t="s">
        <v>14</v>
      </c>
      <c r="D290" s="17">
        <f>D291</f>
        <v>71184.5</v>
      </c>
      <c r="E290" s="17">
        <f t="shared" ref="E290:F290" si="148">E291</f>
        <v>71184.5</v>
      </c>
      <c r="F290" s="17">
        <f t="shared" si="148"/>
        <v>71182.3</v>
      </c>
      <c r="G290" s="18">
        <f t="shared" si="136"/>
        <v>99.996909439554955</v>
      </c>
    </row>
    <row r="291" spans="1:7" ht="220.5" x14ac:dyDescent="0.25">
      <c r="A291" s="16" t="s">
        <v>25</v>
      </c>
      <c r="B291" s="11" t="s">
        <v>292</v>
      </c>
      <c r="C291" s="11" t="s">
        <v>26</v>
      </c>
      <c r="D291" s="17">
        <f>[1]Ведомственная!H635</f>
        <v>71184.5</v>
      </c>
      <c r="E291" s="17">
        <f>[1]Ведомственная!I635</f>
        <v>71184.5</v>
      </c>
      <c r="F291" s="17">
        <f>[1]Ведомственная!J635</f>
        <v>71182.3</v>
      </c>
      <c r="G291" s="18">
        <f t="shared" si="136"/>
        <v>99.996909439554955</v>
      </c>
    </row>
    <row r="292" spans="1:7" ht="346.5" x14ac:dyDescent="0.25">
      <c r="A292" s="16" t="s">
        <v>293</v>
      </c>
      <c r="B292" s="11" t="s">
        <v>294</v>
      </c>
      <c r="C292" s="11" t="s">
        <v>14</v>
      </c>
      <c r="D292" s="17">
        <f>D293</f>
        <v>20575.2</v>
      </c>
      <c r="E292" s="17">
        <f t="shared" ref="E292:F292" si="149">E293</f>
        <v>20575.2</v>
      </c>
      <c r="F292" s="17">
        <f t="shared" si="149"/>
        <v>20575.2</v>
      </c>
      <c r="G292" s="18">
        <f t="shared" si="136"/>
        <v>100</v>
      </c>
    </row>
    <row r="293" spans="1:7" ht="78.75" x14ac:dyDescent="0.25">
      <c r="A293" s="16" t="s">
        <v>223</v>
      </c>
      <c r="B293" s="11" t="s">
        <v>294</v>
      </c>
      <c r="C293" s="11" t="s">
        <v>224</v>
      </c>
      <c r="D293" s="17">
        <f>[1]Ведомственная!H536</f>
        <v>20575.2</v>
      </c>
      <c r="E293" s="17">
        <f>[1]Ведомственная!I536</f>
        <v>20575.2</v>
      </c>
      <c r="F293" s="17">
        <f>[1]Ведомственная!J536</f>
        <v>20575.2</v>
      </c>
      <c r="G293" s="18">
        <f t="shared" si="136"/>
        <v>100</v>
      </c>
    </row>
    <row r="294" spans="1:7" ht="346.5" x14ac:dyDescent="0.25">
      <c r="A294" s="16" t="s">
        <v>293</v>
      </c>
      <c r="B294" s="11" t="s">
        <v>295</v>
      </c>
      <c r="C294" s="11" t="s">
        <v>14</v>
      </c>
      <c r="D294" s="17">
        <f>SUM(D295:D296)</f>
        <v>2000</v>
      </c>
      <c r="E294" s="17">
        <f t="shared" ref="E294:F294" si="150">SUM(E295:E296)</f>
        <v>2000</v>
      </c>
      <c r="F294" s="17">
        <f t="shared" si="150"/>
        <v>2000</v>
      </c>
      <c r="G294" s="18">
        <f t="shared" si="136"/>
        <v>100</v>
      </c>
    </row>
    <row r="295" spans="1:7" ht="220.5" x14ac:dyDescent="0.25">
      <c r="A295" s="16" t="s">
        <v>25</v>
      </c>
      <c r="B295" s="11" t="s">
        <v>295</v>
      </c>
      <c r="C295" s="11" t="s">
        <v>26</v>
      </c>
      <c r="D295" s="17">
        <f>[1]Ведомственная!H637</f>
        <v>1789</v>
      </c>
      <c r="E295" s="17">
        <f>[1]Ведомственная!I637</f>
        <v>1789</v>
      </c>
      <c r="F295" s="17">
        <f>[1]Ведомственная!J637</f>
        <v>1789</v>
      </c>
      <c r="G295" s="18">
        <f t="shared" si="136"/>
        <v>100</v>
      </c>
    </row>
    <row r="296" spans="1:7" ht="78.75" x14ac:dyDescent="0.25">
      <c r="A296" s="16" t="s">
        <v>223</v>
      </c>
      <c r="B296" s="11" t="s">
        <v>295</v>
      </c>
      <c r="C296" s="11" t="s">
        <v>224</v>
      </c>
      <c r="D296" s="17">
        <f>[1]Ведомственная!H538</f>
        <v>211</v>
      </c>
      <c r="E296" s="17">
        <f>[1]Ведомственная!I538</f>
        <v>211</v>
      </c>
      <c r="F296" s="17">
        <f>[1]Ведомственная!J538</f>
        <v>211</v>
      </c>
      <c r="G296" s="18">
        <f t="shared" si="136"/>
        <v>100</v>
      </c>
    </row>
    <row r="297" spans="1:7" ht="409.5" x14ac:dyDescent="0.25">
      <c r="A297" s="16" t="s">
        <v>296</v>
      </c>
      <c r="B297" s="11" t="s">
        <v>297</v>
      </c>
      <c r="C297" s="11" t="s">
        <v>14</v>
      </c>
      <c r="D297" s="17">
        <f>D298+D303+D309</f>
        <v>34440.299999999996</v>
      </c>
      <c r="E297" s="17">
        <f t="shared" ref="E297:F297" si="151">E298+E303+E309</f>
        <v>34440.299999999996</v>
      </c>
      <c r="F297" s="17">
        <f t="shared" si="151"/>
        <v>34305.799999999996</v>
      </c>
      <c r="G297" s="18">
        <f t="shared" si="136"/>
        <v>99.609469139351276</v>
      </c>
    </row>
    <row r="298" spans="1:7" ht="189" x14ac:dyDescent="0.25">
      <c r="A298" s="16" t="s">
        <v>298</v>
      </c>
      <c r="B298" s="11" t="s">
        <v>299</v>
      </c>
      <c r="C298" s="11" t="s">
        <v>14</v>
      </c>
      <c r="D298" s="17">
        <f>D299</f>
        <v>16413.3</v>
      </c>
      <c r="E298" s="17">
        <f t="shared" ref="E298:F298" si="152">E299</f>
        <v>16413.3</v>
      </c>
      <c r="F298" s="17">
        <f t="shared" si="152"/>
        <v>16382.300000000001</v>
      </c>
      <c r="G298" s="18">
        <f t="shared" si="136"/>
        <v>99.811128779709151</v>
      </c>
    </row>
    <row r="299" spans="1:7" ht="126" x14ac:dyDescent="0.25">
      <c r="A299" s="16" t="s">
        <v>206</v>
      </c>
      <c r="B299" s="11" t="s">
        <v>300</v>
      </c>
      <c r="C299" s="11" t="s">
        <v>14</v>
      </c>
      <c r="D299" s="17">
        <f>SUM(D300:D302)</f>
        <v>16413.3</v>
      </c>
      <c r="E299" s="17">
        <f t="shared" ref="E299:F299" si="153">SUM(E300:E302)</f>
        <v>16413.3</v>
      </c>
      <c r="F299" s="17">
        <f t="shared" si="153"/>
        <v>16382.300000000001</v>
      </c>
      <c r="G299" s="18">
        <f t="shared" si="136"/>
        <v>99.811128779709151</v>
      </c>
    </row>
    <row r="300" spans="1:7" ht="409.5" x14ac:dyDescent="0.25">
      <c r="A300" s="16" t="s">
        <v>131</v>
      </c>
      <c r="B300" s="11" t="s">
        <v>300</v>
      </c>
      <c r="C300" s="11" t="s">
        <v>132</v>
      </c>
      <c r="D300" s="17">
        <f>[1]Ведомственная!H641</f>
        <v>15171</v>
      </c>
      <c r="E300" s="17">
        <f>[1]Ведомственная!I641</f>
        <v>15171</v>
      </c>
      <c r="F300" s="17">
        <f>[1]Ведомственная!J641</f>
        <v>15165.2</v>
      </c>
      <c r="G300" s="18">
        <f t="shared" si="136"/>
        <v>99.96176916485399</v>
      </c>
    </row>
    <row r="301" spans="1:7" ht="220.5" x14ac:dyDescent="0.25">
      <c r="A301" s="16" t="s">
        <v>25</v>
      </c>
      <c r="B301" s="11" t="s">
        <v>300</v>
      </c>
      <c r="C301" s="11" t="s">
        <v>26</v>
      </c>
      <c r="D301" s="17">
        <f>[1]Ведомственная!H642</f>
        <v>1216.7</v>
      </c>
      <c r="E301" s="17">
        <f>[1]Ведомственная!I642</f>
        <v>1216.7</v>
      </c>
      <c r="F301" s="17">
        <f>[1]Ведомственная!J642</f>
        <v>1192.5999999999999</v>
      </c>
      <c r="G301" s="18">
        <f t="shared" si="136"/>
        <v>98.019232349798628</v>
      </c>
    </row>
    <row r="302" spans="1:7" ht="78.75" x14ac:dyDescent="0.25">
      <c r="A302" s="16" t="s">
        <v>94</v>
      </c>
      <c r="B302" s="11" t="s">
        <v>300</v>
      </c>
      <c r="C302" s="11" t="s">
        <v>95</v>
      </c>
      <c r="D302" s="17">
        <f>[1]Ведомственная!H643</f>
        <v>25.6</v>
      </c>
      <c r="E302" s="17">
        <f>[1]Ведомственная!I643</f>
        <v>25.6</v>
      </c>
      <c r="F302" s="17">
        <f>[1]Ведомственная!J643</f>
        <v>24.5</v>
      </c>
      <c r="G302" s="18">
        <f t="shared" si="136"/>
        <v>95.703125</v>
      </c>
    </row>
    <row r="303" spans="1:7" ht="393.75" x14ac:dyDescent="0.25">
      <c r="A303" s="16" t="s">
        <v>301</v>
      </c>
      <c r="B303" s="11" t="s">
        <v>302</v>
      </c>
      <c r="C303" s="11" t="s">
        <v>14</v>
      </c>
      <c r="D303" s="17">
        <f>D304</f>
        <v>17264.499999999996</v>
      </c>
      <c r="E303" s="17">
        <f t="shared" ref="E303:F303" si="154">E304</f>
        <v>17264.499999999996</v>
      </c>
      <c r="F303" s="17">
        <f t="shared" si="154"/>
        <v>17163.899999999998</v>
      </c>
      <c r="G303" s="18">
        <f t="shared" si="136"/>
        <v>99.417301398824193</v>
      </c>
    </row>
    <row r="304" spans="1:7" ht="220.5" x14ac:dyDescent="0.25">
      <c r="A304" s="16" t="s">
        <v>129</v>
      </c>
      <c r="B304" s="11" t="s">
        <v>303</v>
      </c>
      <c r="C304" s="11" t="s">
        <v>14</v>
      </c>
      <c r="D304" s="17">
        <f>SUM(D305:D308)</f>
        <v>17264.499999999996</v>
      </c>
      <c r="E304" s="17">
        <f t="shared" ref="E304:F304" si="155">SUM(E305:E308)</f>
        <v>17264.499999999996</v>
      </c>
      <c r="F304" s="17">
        <f t="shared" si="155"/>
        <v>17163.899999999998</v>
      </c>
      <c r="G304" s="18">
        <f t="shared" si="136"/>
        <v>99.417301398824193</v>
      </c>
    </row>
    <row r="305" spans="1:7" ht="409.5" x14ac:dyDescent="0.25">
      <c r="A305" s="16" t="s">
        <v>131</v>
      </c>
      <c r="B305" s="11" t="s">
        <v>303</v>
      </c>
      <c r="C305" s="11" t="s">
        <v>132</v>
      </c>
      <c r="D305" s="17">
        <f>[1]Ведомственная!H646</f>
        <v>15465.4</v>
      </c>
      <c r="E305" s="17">
        <f>[1]Ведомственная!I646</f>
        <v>15465.4</v>
      </c>
      <c r="F305" s="17">
        <f>[1]Ведомственная!J646</f>
        <v>15390</v>
      </c>
      <c r="G305" s="18">
        <f t="shared" si="136"/>
        <v>99.512460072161076</v>
      </c>
    </row>
    <row r="306" spans="1:7" ht="220.5" x14ac:dyDescent="0.25">
      <c r="A306" s="16" t="s">
        <v>25</v>
      </c>
      <c r="B306" s="11" t="s">
        <v>303</v>
      </c>
      <c r="C306" s="11" t="s">
        <v>26</v>
      </c>
      <c r="D306" s="17">
        <f>[1]Ведомственная!H647</f>
        <v>1737.4</v>
      </c>
      <c r="E306" s="17">
        <f>[1]Ведомственная!I647</f>
        <v>1737.4</v>
      </c>
      <c r="F306" s="17">
        <f>[1]Ведомственная!J647</f>
        <v>1712.2</v>
      </c>
      <c r="G306" s="18">
        <f t="shared" si="136"/>
        <v>98.549556809024978</v>
      </c>
    </row>
    <row r="307" spans="1:7" ht="141.75" x14ac:dyDescent="0.25">
      <c r="A307" s="16" t="s">
        <v>103</v>
      </c>
      <c r="B307" s="11" t="s">
        <v>303</v>
      </c>
      <c r="C307" s="11" t="s">
        <v>104</v>
      </c>
      <c r="D307" s="17">
        <f>[1]Ведомственная!H648</f>
        <v>55.1</v>
      </c>
      <c r="E307" s="17">
        <f>[1]Ведомственная!I648</f>
        <v>55.1</v>
      </c>
      <c r="F307" s="17">
        <f>[1]Ведомственная!J648</f>
        <v>55.1</v>
      </c>
      <c r="G307" s="18">
        <f t="shared" si="136"/>
        <v>100</v>
      </c>
    </row>
    <row r="308" spans="1:7" ht="78.75" x14ac:dyDescent="0.25">
      <c r="A308" s="16" t="s">
        <v>94</v>
      </c>
      <c r="B308" s="11" t="s">
        <v>303</v>
      </c>
      <c r="C308" s="11" t="s">
        <v>95</v>
      </c>
      <c r="D308" s="17">
        <f>[1]Ведомственная!H649</f>
        <v>6.6</v>
      </c>
      <c r="E308" s="17">
        <f>[1]Ведомственная!I649</f>
        <v>6.6</v>
      </c>
      <c r="F308" s="17">
        <f>[1]Ведомственная!J649</f>
        <v>6.6</v>
      </c>
      <c r="G308" s="18">
        <f t="shared" si="136"/>
        <v>100</v>
      </c>
    </row>
    <row r="309" spans="1:7" ht="267.75" x14ac:dyDescent="0.25">
      <c r="A309" s="16" t="s">
        <v>304</v>
      </c>
      <c r="B309" s="11" t="s">
        <v>305</v>
      </c>
      <c r="C309" s="11" t="s">
        <v>14</v>
      </c>
      <c r="D309" s="17">
        <f>D310</f>
        <v>762.5</v>
      </c>
      <c r="E309" s="17">
        <f t="shared" ref="E309:F309" si="156">E310</f>
        <v>762.5</v>
      </c>
      <c r="F309" s="17">
        <f t="shared" si="156"/>
        <v>759.6</v>
      </c>
      <c r="G309" s="18">
        <f t="shared" si="136"/>
        <v>99.619672131147539</v>
      </c>
    </row>
    <row r="310" spans="1:7" ht="409.5" x14ac:dyDescent="0.25">
      <c r="A310" s="16" t="s">
        <v>131</v>
      </c>
      <c r="B310" s="11" t="s">
        <v>305</v>
      </c>
      <c r="C310" s="11" t="s">
        <v>132</v>
      </c>
      <c r="D310" s="17">
        <f>[1]Ведомственная!H651</f>
        <v>762.5</v>
      </c>
      <c r="E310" s="17">
        <f>[1]Ведомственная!I651</f>
        <v>762.5</v>
      </c>
      <c r="F310" s="17">
        <f>[1]Ведомственная!J651</f>
        <v>759.6</v>
      </c>
      <c r="G310" s="18">
        <f t="shared" si="136"/>
        <v>99.619672131147539</v>
      </c>
    </row>
    <row r="311" spans="1:7" ht="267.75" x14ac:dyDescent="0.25">
      <c r="A311" s="14" t="s">
        <v>306</v>
      </c>
      <c r="B311" s="15" t="s">
        <v>307</v>
      </c>
      <c r="C311" s="16" t="s">
        <v>14</v>
      </c>
      <c r="D311" s="12">
        <f>D312+D336+D364+D367+D454+D462+D485</f>
        <v>2289703.4000000004</v>
      </c>
      <c r="E311" s="12">
        <f t="shared" ref="E311:F311" si="157">E312+E336+E364+E367+E454+E462+E485</f>
        <v>2289703.4000000004</v>
      </c>
      <c r="F311" s="12">
        <f t="shared" si="157"/>
        <v>2251527.2000000002</v>
      </c>
      <c r="G311" s="13">
        <f t="shared" si="136"/>
        <v>98.332701082594355</v>
      </c>
    </row>
    <row r="312" spans="1:7" ht="157.5" x14ac:dyDescent="0.25">
      <c r="A312" s="16" t="s">
        <v>308</v>
      </c>
      <c r="B312" s="11" t="s">
        <v>309</v>
      </c>
      <c r="C312" s="11" t="s">
        <v>14</v>
      </c>
      <c r="D312" s="17">
        <f>D313+D318+D321+D328+D332+D334</f>
        <v>443832</v>
      </c>
      <c r="E312" s="17">
        <f t="shared" ref="E312:F312" si="158">E313+E318+E321+E328+E332+E334</f>
        <v>443832</v>
      </c>
      <c r="F312" s="17">
        <f t="shared" si="158"/>
        <v>442636.7</v>
      </c>
      <c r="G312" s="18">
        <f t="shared" si="136"/>
        <v>99.730686385839689</v>
      </c>
    </row>
    <row r="313" spans="1:7" ht="283.5" x14ac:dyDescent="0.25">
      <c r="A313" s="16" t="s">
        <v>310</v>
      </c>
      <c r="B313" s="11" t="s">
        <v>311</v>
      </c>
      <c r="C313" s="11" t="s">
        <v>14</v>
      </c>
      <c r="D313" s="17">
        <f>D314+D316</f>
        <v>1577.1</v>
      </c>
      <c r="E313" s="17">
        <f t="shared" ref="E313:F313" si="159">E314+E316</f>
        <v>1577.1</v>
      </c>
      <c r="F313" s="17">
        <f t="shared" si="159"/>
        <v>1446.3000000000002</v>
      </c>
      <c r="G313" s="18">
        <f t="shared" si="136"/>
        <v>91.706296366749115</v>
      </c>
    </row>
    <row r="314" spans="1:7" ht="409.5" x14ac:dyDescent="0.25">
      <c r="A314" s="16" t="s">
        <v>312</v>
      </c>
      <c r="B314" s="11" t="s">
        <v>313</v>
      </c>
      <c r="C314" s="11" t="s">
        <v>14</v>
      </c>
      <c r="D314" s="17">
        <f>D315</f>
        <v>1277.0999999999999</v>
      </c>
      <c r="E314" s="17">
        <f t="shared" ref="E314:F314" si="160">E315</f>
        <v>1277.0999999999999</v>
      </c>
      <c r="F314" s="17">
        <f t="shared" si="160"/>
        <v>1171.2</v>
      </c>
      <c r="G314" s="18">
        <f t="shared" si="136"/>
        <v>91.707775428705673</v>
      </c>
    </row>
    <row r="315" spans="1:7" ht="252" x14ac:dyDescent="0.25">
      <c r="A315" s="16" t="s">
        <v>21</v>
      </c>
      <c r="B315" s="11" t="s">
        <v>313</v>
      </c>
      <c r="C315" s="11" t="s">
        <v>22</v>
      </c>
      <c r="D315" s="17">
        <f>[1]Ведомственная!H973</f>
        <v>1277.0999999999999</v>
      </c>
      <c r="E315" s="17">
        <f>[1]Ведомственная!I973</f>
        <v>1277.0999999999999</v>
      </c>
      <c r="F315" s="17">
        <f>[1]Ведомственная!J973</f>
        <v>1171.2</v>
      </c>
      <c r="G315" s="18">
        <f t="shared" si="136"/>
        <v>91.707775428705673</v>
      </c>
    </row>
    <row r="316" spans="1:7" ht="409.5" x14ac:dyDescent="0.25">
      <c r="A316" s="16" t="s">
        <v>314</v>
      </c>
      <c r="B316" s="11" t="s">
        <v>315</v>
      </c>
      <c r="C316" s="11" t="s">
        <v>14</v>
      </c>
      <c r="D316" s="17">
        <f>D317</f>
        <v>300</v>
      </c>
      <c r="E316" s="17">
        <f t="shared" ref="E316:F316" si="161">E317</f>
        <v>300</v>
      </c>
      <c r="F316" s="17">
        <f t="shared" si="161"/>
        <v>275.10000000000002</v>
      </c>
      <c r="G316" s="18">
        <f t="shared" si="136"/>
        <v>91.7</v>
      </c>
    </row>
    <row r="317" spans="1:7" ht="252" x14ac:dyDescent="0.25">
      <c r="A317" s="16" t="s">
        <v>21</v>
      </c>
      <c r="B317" s="11" t="s">
        <v>315</v>
      </c>
      <c r="C317" s="11" t="s">
        <v>22</v>
      </c>
      <c r="D317" s="17">
        <f>[1]Ведомственная!H975</f>
        <v>300</v>
      </c>
      <c r="E317" s="17">
        <f>[1]Ведомственная!I975</f>
        <v>300</v>
      </c>
      <c r="F317" s="17">
        <f>[1]Ведомственная!J975</f>
        <v>275.10000000000002</v>
      </c>
      <c r="G317" s="18">
        <f t="shared" si="136"/>
        <v>91.7</v>
      </c>
    </row>
    <row r="318" spans="1:7" ht="409.5" x14ac:dyDescent="0.25">
      <c r="A318" s="16" t="s">
        <v>316</v>
      </c>
      <c r="B318" s="11" t="s">
        <v>317</v>
      </c>
      <c r="C318" s="11" t="s">
        <v>14</v>
      </c>
      <c r="D318" s="17">
        <f>D319</f>
        <v>362800.2</v>
      </c>
      <c r="E318" s="17">
        <f t="shared" ref="E318:F319" si="162">E319</f>
        <v>362800.2</v>
      </c>
      <c r="F318" s="17">
        <f t="shared" si="162"/>
        <v>362800.2</v>
      </c>
      <c r="G318" s="18">
        <f t="shared" si="136"/>
        <v>100</v>
      </c>
    </row>
    <row r="319" spans="1:7" ht="299.25" x14ac:dyDescent="0.25">
      <c r="A319" s="16" t="s">
        <v>19</v>
      </c>
      <c r="B319" s="11" t="s">
        <v>318</v>
      </c>
      <c r="C319" s="11" t="s">
        <v>14</v>
      </c>
      <c r="D319" s="17">
        <f>D320</f>
        <v>362800.2</v>
      </c>
      <c r="E319" s="17">
        <f t="shared" si="162"/>
        <v>362800.2</v>
      </c>
      <c r="F319" s="17">
        <f t="shared" si="162"/>
        <v>362800.2</v>
      </c>
      <c r="G319" s="18">
        <f t="shared" si="136"/>
        <v>100</v>
      </c>
    </row>
    <row r="320" spans="1:7" ht="252" x14ac:dyDescent="0.25">
      <c r="A320" s="16" t="s">
        <v>21</v>
      </c>
      <c r="B320" s="11" t="s">
        <v>318</v>
      </c>
      <c r="C320" s="11" t="s">
        <v>22</v>
      </c>
      <c r="D320" s="17">
        <f>[1]Ведомственная!H978</f>
        <v>362800.2</v>
      </c>
      <c r="E320" s="17">
        <f>[1]Ведомственная!I978</f>
        <v>362800.2</v>
      </c>
      <c r="F320" s="17">
        <f>[1]Ведомственная!J978</f>
        <v>362800.2</v>
      </c>
      <c r="G320" s="18">
        <f t="shared" si="136"/>
        <v>100</v>
      </c>
    </row>
    <row r="321" spans="1:7" ht="393.75" x14ac:dyDescent="0.25">
      <c r="A321" s="16" t="s">
        <v>319</v>
      </c>
      <c r="B321" s="11" t="s">
        <v>320</v>
      </c>
      <c r="C321" s="11" t="s">
        <v>14</v>
      </c>
      <c r="D321" s="17">
        <f>D322+D326</f>
        <v>67061.600000000006</v>
      </c>
      <c r="E321" s="17">
        <f t="shared" ref="E321:F321" si="163">E322+E326</f>
        <v>67061.600000000006</v>
      </c>
      <c r="F321" s="17">
        <f t="shared" si="163"/>
        <v>66645.2</v>
      </c>
      <c r="G321" s="18">
        <f t="shared" si="136"/>
        <v>99.379078339914344</v>
      </c>
    </row>
    <row r="322" spans="1:7" ht="220.5" x14ac:dyDescent="0.25">
      <c r="A322" s="16" t="s">
        <v>129</v>
      </c>
      <c r="B322" s="11" t="s">
        <v>321</v>
      </c>
      <c r="C322" s="11" t="s">
        <v>14</v>
      </c>
      <c r="D322" s="17">
        <f>SUM(D323:D325)</f>
        <v>14645.600000000002</v>
      </c>
      <c r="E322" s="17">
        <f t="shared" ref="E322:F322" si="164">SUM(E323:E325)</f>
        <v>14645.600000000002</v>
      </c>
      <c r="F322" s="17">
        <f t="shared" si="164"/>
        <v>14229.199999999999</v>
      </c>
      <c r="G322" s="18">
        <f t="shared" si="136"/>
        <v>97.156825258097982</v>
      </c>
    </row>
    <row r="323" spans="1:7" ht="409.5" x14ac:dyDescent="0.25">
      <c r="A323" s="16" t="s">
        <v>131</v>
      </c>
      <c r="B323" s="11" t="s">
        <v>321</v>
      </c>
      <c r="C323" s="11" t="s">
        <v>132</v>
      </c>
      <c r="D323" s="17">
        <f>[1]Ведомственная!H981</f>
        <v>9603.2000000000007</v>
      </c>
      <c r="E323" s="17">
        <f>[1]Ведомственная!I981</f>
        <v>9603.2000000000007</v>
      </c>
      <c r="F323" s="17">
        <f>[1]Ведомственная!J981</f>
        <v>9557.7999999999993</v>
      </c>
      <c r="G323" s="18">
        <f t="shared" si="136"/>
        <v>99.527240919693412</v>
      </c>
    </row>
    <row r="324" spans="1:7" ht="220.5" x14ac:dyDescent="0.25">
      <c r="A324" s="16" t="s">
        <v>25</v>
      </c>
      <c r="B324" s="11" t="s">
        <v>321</v>
      </c>
      <c r="C324" s="11" t="s">
        <v>26</v>
      </c>
      <c r="D324" s="17">
        <f>[1]Ведомственная!H982</f>
        <v>4534.7</v>
      </c>
      <c r="E324" s="17">
        <f>[1]Ведомственная!I982</f>
        <v>4534.7</v>
      </c>
      <c r="F324" s="17">
        <f>[1]Ведомственная!J982</f>
        <v>4168.6000000000004</v>
      </c>
      <c r="G324" s="18">
        <f t="shared" si="136"/>
        <v>91.926698568813819</v>
      </c>
    </row>
    <row r="325" spans="1:7" ht="78.75" x14ac:dyDescent="0.25">
      <c r="A325" s="16" t="s">
        <v>94</v>
      </c>
      <c r="B325" s="11" t="s">
        <v>321</v>
      </c>
      <c r="C325" s="11" t="s">
        <v>95</v>
      </c>
      <c r="D325" s="17">
        <f>[1]Ведомственная!H983</f>
        <v>507.7</v>
      </c>
      <c r="E325" s="17">
        <f>[1]Ведомственная!I983</f>
        <v>507.7</v>
      </c>
      <c r="F325" s="17">
        <f>[1]Ведомственная!J983</f>
        <v>502.8</v>
      </c>
      <c r="G325" s="18">
        <f t="shared" si="136"/>
        <v>99.034863108134729</v>
      </c>
    </row>
    <row r="326" spans="1:7" ht="299.25" x14ac:dyDescent="0.25">
      <c r="A326" s="16" t="s">
        <v>19</v>
      </c>
      <c r="B326" s="11" t="s">
        <v>322</v>
      </c>
      <c r="C326" s="11" t="s">
        <v>14</v>
      </c>
      <c r="D326" s="17">
        <f>D327</f>
        <v>52416</v>
      </c>
      <c r="E326" s="17">
        <f t="shared" ref="E326:F326" si="165">E327</f>
        <v>52416</v>
      </c>
      <c r="F326" s="17">
        <f t="shared" si="165"/>
        <v>52416</v>
      </c>
      <c r="G326" s="18">
        <f t="shared" si="136"/>
        <v>100</v>
      </c>
    </row>
    <row r="327" spans="1:7" ht="252" x14ac:dyDescent="0.25">
      <c r="A327" s="16" t="s">
        <v>21</v>
      </c>
      <c r="B327" s="11" t="s">
        <v>322</v>
      </c>
      <c r="C327" s="11" t="s">
        <v>22</v>
      </c>
      <c r="D327" s="17">
        <f>[1]Ведомственная!H985</f>
        <v>52416</v>
      </c>
      <c r="E327" s="17">
        <f>[1]Ведомственная!I985</f>
        <v>52416</v>
      </c>
      <c r="F327" s="17">
        <f>[1]Ведомственная!J985</f>
        <v>52416</v>
      </c>
      <c r="G327" s="18">
        <f t="shared" si="136"/>
        <v>100</v>
      </c>
    </row>
    <row r="328" spans="1:7" ht="378" x14ac:dyDescent="0.25">
      <c r="A328" s="16" t="s">
        <v>323</v>
      </c>
      <c r="B328" s="11" t="s">
        <v>324</v>
      </c>
      <c r="C328" s="11" t="s">
        <v>14</v>
      </c>
      <c r="D328" s="17">
        <f>D329</f>
        <v>11963.1</v>
      </c>
      <c r="E328" s="17">
        <f t="shared" ref="E328:F328" si="166">E329</f>
        <v>11963.1</v>
      </c>
      <c r="F328" s="17">
        <f t="shared" si="166"/>
        <v>11315</v>
      </c>
      <c r="G328" s="18">
        <f t="shared" ref="G328:G391" si="167">F328/E328*100</f>
        <v>94.582507878392718</v>
      </c>
    </row>
    <row r="329" spans="1:7" ht="409.5" x14ac:dyDescent="0.25">
      <c r="A329" s="16" t="s">
        <v>325</v>
      </c>
      <c r="B329" s="11" t="s">
        <v>326</v>
      </c>
      <c r="C329" s="11" t="s">
        <v>14</v>
      </c>
      <c r="D329" s="17">
        <f>D330+D331</f>
        <v>11963.1</v>
      </c>
      <c r="E329" s="17">
        <f t="shared" ref="E329:F329" si="168">E330+E331</f>
        <v>11963.1</v>
      </c>
      <c r="F329" s="17">
        <f t="shared" si="168"/>
        <v>11315</v>
      </c>
      <c r="G329" s="18">
        <f t="shared" si="167"/>
        <v>94.582507878392718</v>
      </c>
    </row>
    <row r="330" spans="1:7" ht="220.5" x14ac:dyDescent="0.25">
      <c r="A330" s="16" t="s">
        <v>25</v>
      </c>
      <c r="B330" s="11" t="s">
        <v>326</v>
      </c>
      <c r="C330" s="11" t="s">
        <v>26</v>
      </c>
      <c r="D330" s="17">
        <f>[1]Ведомственная!H945</f>
        <v>11946.4</v>
      </c>
      <c r="E330" s="17">
        <f>[1]Ведомственная!I945</f>
        <v>11946.4</v>
      </c>
      <c r="F330" s="17">
        <f>[1]Ведомственная!J945</f>
        <v>11298.4</v>
      </c>
      <c r="G330" s="18">
        <f t="shared" si="167"/>
        <v>94.575771780620101</v>
      </c>
    </row>
    <row r="331" spans="1:7" ht="252" x14ac:dyDescent="0.25">
      <c r="A331" s="16" t="s">
        <v>21</v>
      </c>
      <c r="B331" s="11" t="s">
        <v>326</v>
      </c>
      <c r="C331" s="11" t="s">
        <v>22</v>
      </c>
      <c r="D331" s="17">
        <f>[1]Ведомственная!H946</f>
        <v>16.7</v>
      </c>
      <c r="E331" s="17">
        <f>[1]Ведомственная!I946</f>
        <v>16.7</v>
      </c>
      <c r="F331" s="17">
        <f>[1]Ведомственная!J946</f>
        <v>16.600000000000001</v>
      </c>
      <c r="G331" s="18">
        <f t="shared" si="167"/>
        <v>99.40119760479044</v>
      </c>
    </row>
    <row r="332" spans="1:7" ht="189" x14ac:dyDescent="0.25">
      <c r="A332" s="16" t="s">
        <v>327</v>
      </c>
      <c r="B332" s="11" t="s">
        <v>328</v>
      </c>
      <c r="C332" s="11" t="s">
        <v>14</v>
      </c>
      <c r="D332" s="17">
        <f>D333</f>
        <v>380</v>
      </c>
      <c r="E332" s="17">
        <f t="shared" ref="E332:F332" si="169">E333</f>
        <v>380</v>
      </c>
      <c r="F332" s="17">
        <f t="shared" si="169"/>
        <v>380</v>
      </c>
      <c r="G332" s="18">
        <f t="shared" si="167"/>
        <v>100</v>
      </c>
    </row>
    <row r="333" spans="1:7" ht="220.5" x14ac:dyDescent="0.25">
      <c r="A333" s="16" t="s">
        <v>25</v>
      </c>
      <c r="B333" s="11" t="s">
        <v>328</v>
      </c>
      <c r="C333" s="11" t="s">
        <v>26</v>
      </c>
      <c r="D333" s="17">
        <f>[1]Ведомственная!H1011</f>
        <v>380</v>
      </c>
      <c r="E333" s="17">
        <f>[1]Ведомственная!I1011</f>
        <v>380</v>
      </c>
      <c r="F333" s="17">
        <f>[1]Ведомственная!J1011</f>
        <v>380</v>
      </c>
      <c r="G333" s="18">
        <f t="shared" si="167"/>
        <v>100</v>
      </c>
    </row>
    <row r="334" spans="1:7" ht="299.25" x14ac:dyDescent="0.25">
      <c r="A334" s="16" t="s">
        <v>329</v>
      </c>
      <c r="B334" s="11" t="s">
        <v>330</v>
      </c>
      <c r="C334" s="11" t="s">
        <v>14</v>
      </c>
      <c r="D334" s="17">
        <f>D335</f>
        <v>50</v>
      </c>
      <c r="E334" s="17">
        <f t="shared" ref="E334:F334" si="170">E335</f>
        <v>50</v>
      </c>
      <c r="F334" s="17">
        <f t="shared" si="170"/>
        <v>50</v>
      </c>
      <c r="G334" s="18">
        <f t="shared" si="167"/>
        <v>100</v>
      </c>
    </row>
    <row r="335" spans="1:7" ht="220.5" x14ac:dyDescent="0.25">
      <c r="A335" s="16" t="s">
        <v>25</v>
      </c>
      <c r="B335" s="11" t="s">
        <v>330</v>
      </c>
      <c r="C335" s="11" t="s">
        <v>26</v>
      </c>
      <c r="D335" s="17">
        <f>[1]Ведомственная!H987</f>
        <v>50</v>
      </c>
      <c r="E335" s="17">
        <f>[1]Ведомственная!I987</f>
        <v>50</v>
      </c>
      <c r="F335" s="17">
        <f>[1]Ведомственная!J987</f>
        <v>50</v>
      </c>
      <c r="G335" s="18">
        <f t="shared" si="167"/>
        <v>100</v>
      </c>
    </row>
    <row r="336" spans="1:7" ht="173.25" x14ac:dyDescent="0.25">
      <c r="A336" s="16" t="s">
        <v>331</v>
      </c>
      <c r="B336" s="11" t="s">
        <v>332</v>
      </c>
      <c r="C336" s="11" t="s">
        <v>14</v>
      </c>
      <c r="D336" s="17">
        <f>D337+D341+D345+D348+D350+D355</f>
        <v>498433.3</v>
      </c>
      <c r="E336" s="17">
        <f t="shared" ref="E336:F336" si="171">E337+E341+E345+E348+E350+E355</f>
        <v>498433.3</v>
      </c>
      <c r="F336" s="17">
        <f t="shared" si="171"/>
        <v>492636.4</v>
      </c>
      <c r="G336" s="18">
        <f t="shared" si="167"/>
        <v>98.836975779908769</v>
      </c>
    </row>
    <row r="337" spans="1:7" ht="378" x14ac:dyDescent="0.25">
      <c r="A337" s="16" t="s">
        <v>333</v>
      </c>
      <c r="B337" s="11" t="s">
        <v>334</v>
      </c>
      <c r="C337" s="11" t="s">
        <v>14</v>
      </c>
      <c r="D337" s="17">
        <f>D338</f>
        <v>60351.7</v>
      </c>
      <c r="E337" s="17">
        <f t="shared" ref="E337:F337" si="172">E338</f>
        <v>60351.7</v>
      </c>
      <c r="F337" s="17">
        <f t="shared" si="172"/>
        <v>59215</v>
      </c>
      <c r="G337" s="18">
        <f t="shared" si="167"/>
        <v>98.116540213448843</v>
      </c>
    </row>
    <row r="338" spans="1:7" ht="78.75" x14ac:dyDescent="0.25">
      <c r="A338" s="16" t="s">
        <v>335</v>
      </c>
      <c r="B338" s="11" t="s">
        <v>336</v>
      </c>
      <c r="C338" s="11" t="s">
        <v>14</v>
      </c>
      <c r="D338" s="17">
        <f>D339+D340</f>
        <v>60351.7</v>
      </c>
      <c r="E338" s="17">
        <f t="shared" ref="E338:F338" si="173">E339+E340</f>
        <v>60351.7</v>
      </c>
      <c r="F338" s="17">
        <f t="shared" si="173"/>
        <v>59215</v>
      </c>
      <c r="G338" s="18">
        <f t="shared" si="167"/>
        <v>98.116540213448843</v>
      </c>
    </row>
    <row r="339" spans="1:7" ht="220.5" x14ac:dyDescent="0.25">
      <c r="A339" s="16" t="s">
        <v>25</v>
      </c>
      <c r="B339" s="11" t="s">
        <v>336</v>
      </c>
      <c r="C339" s="11" t="s">
        <v>26</v>
      </c>
      <c r="D339" s="17">
        <f>[1]Ведомственная!H1107</f>
        <v>151.5</v>
      </c>
      <c r="E339" s="17">
        <f>[1]Ведомственная!I1107</f>
        <v>151.5</v>
      </c>
      <c r="F339" s="17">
        <f>[1]Ведомственная!J1107</f>
        <v>142.5</v>
      </c>
      <c r="G339" s="18">
        <f t="shared" si="167"/>
        <v>94.059405940594047</v>
      </c>
    </row>
    <row r="340" spans="1:7" ht="141.75" x14ac:dyDescent="0.25">
      <c r="A340" s="16" t="s">
        <v>103</v>
      </c>
      <c r="B340" s="11" t="s">
        <v>336</v>
      </c>
      <c r="C340" s="11" t="s">
        <v>104</v>
      </c>
      <c r="D340" s="17">
        <f>[1]Ведомственная!H1108</f>
        <v>60200.2</v>
      </c>
      <c r="E340" s="17">
        <f>[1]Ведомственная!I1108</f>
        <v>60200.2</v>
      </c>
      <c r="F340" s="17">
        <f>[1]Ведомственная!J1108</f>
        <v>59072.5</v>
      </c>
      <c r="G340" s="18">
        <f t="shared" si="167"/>
        <v>98.126750409467078</v>
      </c>
    </row>
    <row r="341" spans="1:7" ht="409.5" x14ac:dyDescent="0.25">
      <c r="A341" s="16" t="s">
        <v>337</v>
      </c>
      <c r="B341" s="11" t="s">
        <v>338</v>
      </c>
      <c r="C341" s="11" t="s">
        <v>14</v>
      </c>
      <c r="D341" s="17">
        <f>D342</f>
        <v>78017.7</v>
      </c>
      <c r="E341" s="17">
        <f t="shared" ref="E341:F341" si="174">E342</f>
        <v>78017.7</v>
      </c>
      <c r="F341" s="17">
        <f t="shared" si="174"/>
        <v>77813.899999999994</v>
      </c>
      <c r="G341" s="18">
        <f t="shared" si="167"/>
        <v>99.738777226193548</v>
      </c>
    </row>
    <row r="342" spans="1:7" ht="409.5" x14ac:dyDescent="0.25">
      <c r="A342" s="16" t="s">
        <v>339</v>
      </c>
      <c r="B342" s="11" t="s">
        <v>340</v>
      </c>
      <c r="C342" s="11" t="s">
        <v>14</v>
      </c>
      <c r="D342" s="17">
        <f>SUM(D343:D344)</f>
        <v>78017.7</v>
      </c>
      <c r="E342" s="17">
        <f t="shared" ref="E342:F342" si="175">SUM(E343:E344)</f>
        <v>78017.7</v>
      </c>
      <c r="F342" s="17">
        <f t="shared" si="175"/>
        <v>77813.899999999994</v>
      </c>
      <c r="G342" s="18">
        <f t="shared" si="167"/>
        <v>99.738777226193548</v>
      </c>
    </row>
    <row r="343" spans="1:7" ht="220.5" x14ac:dyDescent="0.25">
      <c r="A343" s="16" t="s">
        <v>25</v>
      </c>
      <c r="B343" s="11" t="s">
        <v>340</v>
      </c>
      <c r="C343" s="11" t="s">
        <v>26</v>
      </c>
      <c r="D343" s="17">
        <f>[1]Ведомственная!H1111</f>
        <v>569.29999999999995</v>
      </c>
      <c r="E343" s="17">
        <f>[1]Ведомственная!I1111</f>
        <v>570</v>
      </c>
      <c r="F343" s="17">
        <f>[1]Ведомственная!J1111</f>
        <v>522</v>
      </c>
      <c r="G343" s="18">
        <f t="shared" si="167"/>
        <v>91.578947368421055</v>
      </c>
    </row>
    <row r="344" spans="1:7" ht="141.75" x14ac:dyDescent="0.25">
      <c r="A344" s="16" t="s">
        <v>103</v>
      </c>
      <c r="B344" s="11" t="s">
        <v>340</v>
      </c>
      <c r="C344" s="11" t="s">
        <v>104</v>
      </c>
      <c r="D344" s="17">
        <f>[1]Ведомственная!H1112</f>
        <v>77448.399999999994</v>
      </c>
      <c r="E344" s="17">
        <f>[1]Ведомственная!I1112</f>
        <v>77447.7</v>
      </c>
      <c r="F344" s="17">
        <f>[1]Ведомственная!J1112</f>
        <v>77291.899999999994</v>
      </c>
      <c r="G344" s="18">
        <f t="shared" si="167"/>
        <v>99.79883198597247</v>
      </c>
    </row>
    <row r="345" spans="1:7" ht="362.25" x14ac:dyDescent="0.25">
      <c r="A345" s="16" t="s">
        <v>341</v>
      </c>
      <c r="B345" s="11" t="s">
        <v>342</v>
      </c>
      <c r="C345" s="11" t="s">
        <v>14</v>
      </c>
      <c r="D345" s="17">
        <f>SUM(D346:D347)</f>
        <v>801.09999999999991</v>
      </c>
      <c r="E345" s="17">
        <f t="shared" ref="E345:F345" si="176">SUM(E346:E347)</f>
        <v>801.09999999999991</v>
      </c>
      <c r="F345" s="17">
        <f t="shared" si="176"/>
        <v>801</v>
      </c>
      <c r="G345" s="18">
        <f t="shared" si="167"/>
        <v>99.987517163899653</v>
      </c>
    </row>
    <row r="346" spans="1:7" ht="220.5" x14ac:dyDescent="0.25">
      <c r="A346" s="16" t="s">
        <v>25</v>
      </c>
      <c r="B346" s="11" t="s">
        <v>342</v>
      </c>
      <c r="C346" s="11" t="s">
        <v>26</v>
      </c>
      <c r="D346" s="17">
        <f>[1]Ведомственная!H1114</f>
        <v>456.2</v>
      </c>
      <c r="E346" s="17">
        <f>[1]Ведомственная!I1114</f>
        <v>456.2</v>
      </c>
      <c r="F346" s="17">
        <f>[1]Ведомственная!J1114</f>
        <v>456.2</v>
      </c>
      <c r="G346" s="18">
        <f t="shared" si="167"/>
        <v>100</v>
      </c>
    </row>
    <row r="347" spans="1:7" ht="141.75" x14ac:dyDescent="0.25">
      <c r="A347" s="16" t="s">
        <v>103</v>
      </c>
      <c r="B347" s="11" t="s">
        <v>342</v>
      </c>
      <c r="C347" s="11" t="s">
        <v>104</v>
      </c>
      <c r="D347" s="17">
        <f>[1]Ведомственная!H1115</f>
        <v>344.9</v>
      </c>
      <c r="E347" s="17">
        <f>[1]Ведомственная!I1115</f>
        <v>344.9</v>
      </c>
      <c r="F347" s="17">
        <f>[1]Ведомственная!J1115</f>
        <v>344.8</v>
      </c>
      <c r="G347" s="18">
        <f t="shared" si="167"/>
        <v>99.971006088721381</v>
      </c>
    </row>
    <row r="348" spans="1:7" ht="220.5" x14ac:dyDescent="0.25">
      <c r="A348" s="16" t="s">
        <v>343</v>
      </c>
      <c r="B348" s="11" t="s">
        <v>344</v>
      </c>
      <c r="C348" s="11" t="s">
        <v>14</v>
      </c>
      <c r="D348" s="17">
        <f>D349</f>
        <v>279.89999999999998</v>
      </c>
      <c r="E348" s="17">
        <f t="shared" ref="E348:F348" si="177">E349</f>
        <v>279.89999999999998</v>
      </c>
      <c r="F348" s="17">
        <f t="shared" si="177"/>
        <v>280</v>
      </c>
      <c r="G348" s="18">
        <f t="shared" si="167"/>
        <v>100.03572704537336</v>
      </c>
    </row>
    <row r="349" spans="1:7" ht="220.5" x14ac:dyDescent="0.25">
      <c r="A349" s="16" t="s">
        <v>25</v>
      </c>
      <c r="B349" s="11" t="s">
        <v>344</v>
      </c>
      <c r="C349" s="11" t="s">
        <v>26</v>
      </c>
      <c r="D349" s="17">
        <f>[1]Ведомственная!H1117</f>
        <v>279.89999999999998</v>
      </c>
      <c r="E349" s="17">
        <f>[1]Ведомственная!I1117</f>
        <v>279.89999999999998</v>
      </c>
      <c r="F349" s="17">
        <f>[1]Ведомственная!J1117</f>
        <v>280</v>
      </c>
      <c r="G349" s="18">
        <f t="shared" si="167"/>
        <v>100.03572704537336</v>
      </c>
    </row>
    <row r="350" spans="1:7" ht="110.25" x14ac:dyDescent="0.25">
      <c r="A350" s="16" t="s">
        <v>345</v>
      </c>
      <c r="B350" s="11" t="s">
        <v>346</v>
      </c>
      <c r="C350" s="11" t="s">
        <v>14</v>
      </c>
      <c r="D350" s="17">
        <f>D351+D352+D353</f>
        <v>97053.7</v>
      </c>
      <c r="E350" s="17">
        <f t="shared" ref="E350:F350" si="178">E351+E352+E353</f>
        <v>97053.7</v>
      </c>
      <c r="F350" s="17">
        <f t="shared" si="178"/>
        <v>97034.4</v>
      </c>
      <c r="G350" s="18">
        <f t="shared" si="167"/>
        <v>99.980114101780757</v>
      </c>
    </row>
    <row r="351" spans="1:7" ht="141.75" x14ac:dyDescent="0.25">
      <c r="A351" s="16" t="s">
        <v>103</v>
      </c>
      <c r="B351" s="11" t="s">
        <v>346</v>
      </c>
      <c r="C351" s="11" t="s">
        <v>104</v>
      </c>
      <c r="D351" s="17">
        <f>[1]Ведомственная!H956</f>
        <v>64043.199999999997</v>
      </c>
      <c r="E351" s="17">
        <f>[1]Ведомственная!I956</f>
        <v>64043.199999999997</v>
      </c>
      <c r="F351" s="17">
        <f>[1]Ведомственная!J956</f>
        <v>64043.1</v>
      </c>
      <c r="G351" s="18">
        <f t="shared" si="167"/>
        <v>99.999843855397614</v>
      </c>
    </row>
    <row r="352" spans="1:7" ht="252" x14ac:dyDescent="0.25">
      <c r="A352" s="16" t="s">
        <v>21</v>
      </c>
      <c r="B352" s="11" t="s">
        <v>346</v>
      </c>
      <c r="C352" s="11" t="s">
        <v>22</v>
      </c>
      <c r="D352" s="17">
        <f>[1]Ведомственная!H957</f>
        <v>220.6</v>
      </c>
      <c r="E352" s="17">
        <f>[1]Ведомственная!I957</f>
        <v>220.6</v>
      </c>
      <c r="F352" s="17">
        <f>[1]Ведомственная!J957</f>
        <v>201.7</v>
      </c>
      <c r="G352" s="18">
        <f t="shared" si="167"/>
        <v>91.4324569356301</v>
      </c>
    </row>
    <row r="353" spans="1:7" ht="315" x14ac:dyDescent="0.25">
      <c r="A353" s="16" t="s">
        <v>347</v>
      </c>
      <c r="B353" s="11" t="s">
        <v>348</v>
      </c>
      <c r="C353" s="11" t="s">
        <v>14</v>
      </c>
      <c r="D353" s="17">
        <f>D354</f>
        <v>32789.9</v>
      </c>
      <c r="E353" s="17">
        <f t="shared" ref="E353:F353" si="179">E354</f>
        <v>32789.9</v>
      </c>
      <c r="F353" s="17">
        <f t="shared" si="179"/>
        <v>32789.599999999999</v>
      </c>
      <c r="G353" s="18">
        <f t="shared" si="167"/>
        <v>99.999085084126506</v>
      </c>
    </row>
    <row r="354" spans="1:7" ht="141.75" x14ac:dyDescent="0.25">
      <c r="A354" s="16" t="s">
        <v>103</v>
      </c>
      <c r="B354" s="11" t="s">
        <v>348</v>
      </c>
      <c r="C354" s="11" t="s">
        <v>104</v>
      </c>
      <c r="D354" s="17">
        <f>[1]Ведомственная!H959</f>
        <v>32789.9</v>
      </c>
      <c r="E354" s="17">
        <f>[1]Ведомственная!I959</f>
        <v>32789.9</v>
      </c>
      <c r="F354" s="17">
        <f>[1]Ведомственная!J959</f>
        <v>32789.599999999999</v>
      </c>
      <c r="G354" s="18">
        <f t="shared" si="167"/>
        <v>99.999085084126506</v>
      </c>
    </row>
    <row r="355" spans="1:7" ht="378" x14ac:dyDescent="0.25">
      <c r="A355" s="16" t="s">
        <v>323</v>
      </c>
      <c r="B355" s="11" t="s">
        <v>349</v>
      </c>
      <c r="C355" s="11" t="s">
        <v>14</v>
      </c>
      <c r="D355" s="17">
        <f>D356+D359+D362</f>
        <v>261929.2</v>
      </c>
      <c r="E355" s="17">
        <f t="shared" ref="E355:F355" si="180">E356+E359+E362</f>
        <v>261929.2</v>
      </c>
      <c r="F355" s="17">
        <f t="shared" si="180"/>
        <v>257492.1</v>
      </c>
      <c r="G355" s="18">
        <f t="shared" si="167"/>
        <v>98.305992611743932</v>
      </c>
    </row>
    <row r="356" spans="1:7" ht="409.5" x14ac:dyDescent="0.25">
      <c r="A356" s="16" t="s">
        <v>350</v>
      </c>
      <c r="B356" s="11" t="s">
        <v>351</v>
      </c>
      <c r="C356" s="11" t="s">
        <v>14</v>
      </c>
      <c r="D356" s="17">
        <f>SUM(D357:D358)</f>
        <v>1405.1000000000001</v>
      </c>
      <c r="E356" s="17">
        <f t="shared" ref="E356:F356" si="181">SUM(E357:E358)</f>
        <v>1405.1000000000001</v>
      </c>
      <c r="F356" s="17">
        <f t="shared" si="181"/>
        <v>1206.0999999999999</v>
      </c>
      <c r="G356" s="18">
        <f t="shared" si="167"/>
        <v>85.83730695324175</v>
      </c>
    </row>
    <row r="357" spans="1:7" ht="220.5" x14ac:dyDescent="0.25">
      <c r="A357" s="16" t="s">
        <v>25</v>
      </c>
      <c r="B357" s="11" t="s">
        <v>351</v>
      </c>
      <c r="C357" s="11" t="s">
        <v>26</v>
      </c>
      <c r="D357" s="17">
        <f>[1]Ведомственная!H1120</f>
        <v>2.9</v>
      </c>
      <c r="E357" s="17">
        <f>[1]Ведомственная!I1120</f>
        <v>2.9</v>
      </c>
      <c r="F357" s="17">
        <f>[1]Ведомственная!J1120</f>
        <v>2.8</v>
      </c>
      <c r="G357" s="18">
        <f t="shared" si="167"/>
        <v>96.551724137931032</v>
      </c>
    </row>
    <row r="358" spans="1:7" ht="141.75" x14ac:dyDescent="0.25">
      <c r="A358" s="16" t="s">
        <v>103</v>
      </c>
      <c r="B358" s="11" t="s">
        <v>351</v>
      </c>
      <c r="C358" s="11" t="s">
        <v>104</v>
      </c>
      <c r="D358" s="17">
        <f>[1]Ведомственная!H1121</f>
        <v>1402.2</v>
      </c>
      <c r="E358" s="17">
        <f>[1]Ведомственная!I1121</f>
        <v>1402.2</v>
      </c>
      <c r="F358" s="17">
        <f>[1]Ведомственная!J1121</f>
        <v>1203.3</v>
      </c>
      <c r="G358" s="18">
        <f t="shared" si="167"/>
        <v>85.815147625160463</v>
      </c>
    </row>
    <row r="359" spans="1:7" ht="409.5" x14ac:dyDescent="0.25">
      <c r="A359" s="16" t="s">
        <v>352</v>
      </c>
      <c r="B359" s="11" t="s">
        <v>353</v>
      </c>
      <c r="C359" s="11" t="s">
        <v>14</v>
      </c>
      <c r="D359" s="17">
        <f>SUM(D360:D361)</f>
        <v>260512.30000000002</v>
      </c>
      <c r="E359" s="17">
        <f t="shared" ref="E359:F359" si="182">SUM(E360:E361)</f>
        <v>260512.30000000002</v>
      </c>
      <c r="F359" s="17">
        <f t="shared" si="182"/>
        <v>256286</v>
      </c>
      <c r="G359" s="18">
        <f t="shared" si="167"/>
        <v>98.377696561736244</v>
      </c>
    </row>
    <row r="360" spans="1:7" ht="220.5" x14ac:dyDescent="0.25">
      <c r="A360" s="16" t="s">
        <v>25</v>
      </c>
      <c r="B360" s="11" t="s">
        <v>353</v>
      </c>
      <c r="C360" s="11" t="s">
        <v>26</v>
      </c>
      <c r="D360" s="17">
        <f>[1]Ведомственная!H1123</f>
        <v>727.6</v>
      </c>
      <c r="E360" s="17">
        <f>[1]Ведомственная!I1123</f>
        <v>727.6</v>
      </c>
      <c r="F360" s="17">
        <f>[1]Ведомственная!J1123</f>
        <v>523</v>
      </c>
      <c r="G360" s="18">
        <f t="shared" si="167"/>
        <v>71.880153930731169</v>
      </c>
    </row>
    <row r="361" spans="1:7" ht="141.75" x14ac:dyDescent="0.25">
      <c r="A361" s="16" t="s">
        <v>103</v>
      </c>
      <c r="B361" s="11" t="s">
        <v>353</v>
      </c>
      <c r="C361" s="11" t="s">
        <v>104</v>
      </c>
      <c r="D361" s="17">
        <f>[1]Ведомственная!H1124</f>
        <v>259784.7</v>
      </c>
      <c r="E361" s="17">
        <f>[1]Ведомственная!I1124</f>
        <v>259784.7</v>
      </c>
      <c r="F361" s="17">
        <f>[1]Ведомственная!J1124</f>
        <v>255763</v>
      </c>
      <c r="G361" s="18">
        <f t="shared" si="167"/>
        <v>98.451910370395169</v>
      </c>
    </row>
    <row r="362" spans="1:7" ht="409.5" x14ac:dyDescent="0.25">
      <c r="A362" s="16" t="s">
        <v>354</v>
      </c>
      <c r="B362" s="11" t="s">
        <v>355</v>
      </c>
      <c r="C362" s="11" t="s">
        <v>14</v>
      </c>
      <c r="D362" s="17">
        <f>D363</f>
        <v>11.8</v>
      </c>
      <c r="E362" s="17">
        <f t="shared" ref="E362:F362" si="183">E363</f>
        <v>11.8</v>
      </c>
      <c r="F362" s="17">
        <f t="shared" si="183"/>
        <v>0</v>
      </c>
      <c r="G362" s="18">
        <f t="shared" si="167"/>
        <v>0</v>
      </c>
    </row>
    <row r="363" spans="1:7" ht="220.5" x14ac:dyDescent="0.25">
      <c r="A363" s="16" t="s">
        <v>25</v>
      </c>
      <c r="B363" s="11" t="s">
        <v>355</v>
      </c>
      <c r="C363" s="11" t="s">
        <v>26</v>
      </c>
      <c r="D363" s="17">
        <f>[1]Ведомственная!H1126</f>
        <v>11.8</v>
      </c>
      <c r="E363" s="17">
        <f>[1]Ведомственная!I1126</f>
        <v>11.8</v>
      </c>
      <c r="F363" s="17">
        <f>[1]Ведомственная!J1126</f>
        <v>0</v>
      </c>
      <c r="G363" s="18">
        <f t="shared" si="167"/>
        <v>0</v>
      </c>
    </row>
    <row r="364" spans="1:7" ht="126" x14ac:dyDescent="0.25">
      <c r="A364" s="16" t="s">
        <v>356</v>
      </c>
      <c r="B364" s="11" t="s">
        <v>357</v>
      </c>
      <c r="C364" s="11" t="s">
        <v>14</v>
      </c>
      <c r="D364" s="17">
        <f>D365</f>
        <v>135.4</v>
      </c>
      <c r="E364" s="17">
        <f t="shared" ref="E364:F365" si="184">E365</f>
        <v>135.4</v>
      </c>
      <c r="F364" s="17">
        <f t="shared" si="184"/>
        <v>135.30000000000001</v>
      </c>
      <c r="G364" s="18">
        <f t="shared" si="167"/>
        <v>99.926144756277708</v>
      </c>
    </row>
    <row r="365" spans="1:7" ht="252" x14ac:dyDescent="0.25">
      <c r="A365" s="16" t="s">
        <v>358</v>
      </c>
      <c r="B365" s="11" t="s">
        <v>359</v>
      </c>
      <c r="C365" s="11" t="s">
        <v>14</v>
      </c>
      <c r="D365" s="17">
        <f>D366</f>
        <v>135.4</v>
      </c>
      <c r="E365" s="17">
        <f t="shared" si="184"/>
        <v>135.4</v>
      </c>
      <c r="F365" s="17">
        <f t="shared" si="184"/>
        <v>135.30000000000001</v>
      </c>
      <c r="G365" s="18">
        <f t="shared" si="167"/>
        <v>99.926144756277708</v>
      </c>
    </row>
    <row r="366" spans="1:7" ht="220.5" x14ac:dyDescent="0.25">
      <c r="A366" s="16" t="s">
        <v>25</v>
      </c>
      <c r="B366" s="11" t="s">
        <v>359</v>
      </c>
      <c r="C366" s="11" t="s">
        <v>26</v>
      </c>
      <c r="D366" s="17">
        <f>[1]Ведомственная!H1014</f>
        <v>135.4</v>
      </c>
      <c r="E366" s="17">
        <f>[1]Ведомственная!I1014</f>
        <v>135.4</v>
      </c>
      <c r="F366" s="17">
        <f>[1]Ведомственная!J1014</f>
        <v>135.30000000000001</v>
      </c>
      <c r="G366" s="18">
        <f t="shared" si="167"/>
        <v>99.926144756277708</v>
      </c>
    </row>
    <row r="367" spans="1:7" ht="157.5" x14ac:dyDescent="0.25">
      <c r="A367" s="16" t="s">
        <v>360</v>
      </c>
      <c r="B367" s="11" t="s">
        <v>361</v>
      </c>
      <c r="C367" s="11" t="s">
        <v>14</v>
      </c>
      <c r="D367" s="17">
        <f>D368+D372+D392+D396+D400+D404+D408+D416+D419+D426+D448+D451</f>
        <v>1081352.7000000002</v>
      </c>
      <c r="E367" s="17">
        <f t="shared" ref="E367:F367" si="185">E368+E372+E392+E396+E400+E404+E408+E416+E419+E426+E448+E451</f>
        <v>1081352.7000000002</v>
      </c>
      <c r="F367" s="17">
        <f t="shared" si="185"/>
        <v>1051457.5</v>
      </c>
      <c r="G367" s="18">
        <f t="shared" si="167"/>
        <v>97.235388601702283</v>
      </c>
    </row>
    <row r="368" spans="1:7" ht="409.5" x14ac:dyDescent="0.25">
      <c r="A368" s="16" t="s">
        <v>362</v>
      </c>
      <c r="B368" s="11" t="s">
        <v>363</v>
      </c>
      <c r="C368" s="11" t="s">
        <v>14</v>
      </c>
      <c r="D368" s="17">
        <f>D369</f>
        <v>32883.199999999997</v>
      </c>
      <c r="E368" s="17">
        <f t="shared" ref="E368:F368" si="186">E369</f>
        <v>32883.199999999997</v>
      </c>
      <c r="F368" s="17">
        <f t="shared" si="186"/>
        <v>32524.799999999999</v>
      </c>
      <c r="G368" s="18">
        <f t="shared" si="167"/>
        <v>98.910081743869213</v>
      </c>
    </row>
    <row r="369" spans="1:7" ht="173.25" x14ac:dyDescent="0.25">
      <c r="A369" s="16" t="s">
        <v>364</v>
      </c>
      <c r="B369" s="11" t="s">
        <v>365</v>
      </c>
      <c r="C369" s="11" t="s">
        <v>14</v>
      </c>
      <c r="D369" s="17">
        <f>SUM(D370:D371)</f>
        <v>32883.199999999997</v>
      </c>
      <c r="E369" s="17">
        <f t="shared" ref="E369:F369" si="187">SUM(E370:E371)</f>
        <v>32883.199999999997</v>
      </c>
      <c r="F369" s="17">
        <f t="shared" si="187"/>
        <v>32524.799999999999</v>
      </c>
      <c r="G369" s="18">
        <f t="shared" si="167"/>
        <v>98.910081743869213</v>
      </c>
    </row>
    <row r="370" spans="1:7" ht="220.5" x14ac:dyDescent="0.25">
      <c r="A370" s="16" t="s">
        <v>25</v>
      </c>
      <c r="B370" s="11" t="s">
        <v>365</v>
      </c>
      <c r="C370" s="11" t="s">
        <v>26</v>
      </c>
      <c r="D370" s="17">
        <f>[1]Ведомственная!H1018</f>
        <v>260.2</v>
      </c>
      <c r="E370" s="17">
        <f>[1]Ведомственная!I1018</f>
        <v>260.2</v>
      </c>
      <c r="F370" s="17">
        <f>[1]Ведомственная!J1018</f>
        <v>224.6</v>
      </c>
      <c r="G370" s="18">
        <f t="shared" si="167"/>
        <v>86.318216756341286</v>
      </c>
    </row>
    <row r="371" spans="1:7" ht="141.75" x14ac:dyDescent="0.25">
      <c r="A371" s="16" t="s">
        <v>103</v>
      </c>
      <c r="B371" s="11" t="s">
        <v>365</v>
      </c>
      <c r="C371" s="11" t="s">
        <v>104</v>
      </c>
      <c r="D371" s="17">
        <f>[1]Ведомственная!H1019</f>
        <v>32623</v>
      </c>
      <c r="E371" s="17">
        <f>[1]Ведомственная!I1019</f>
        <v>32623</v>
      </c>
      <c r="F371" s="17">
        <f>[1]Ведомственная!J1019</f>
        <v>32300.2</v>
      </c>
      <c r="G371" s="18">
        <f t="shared" si="167"/>
        <v>99.010514054501428</v>
      </c>
    </row>
    <row r="372" spans="1:7" ht="409.5" x14ac:dyDescent="0.25">
      <c r="A372" s="16" t="s">
        <v>366</v>
      </c>
      <c r="B372" s="11" t="s">
        <v>367</v>
      </c>
      <c r="C372" s="11" t="s">
        <v>14</v>
      </c>
      <c r="D372" s="17">
        <f>D373+D376+D379+D382+D384+D386+D388+D390</f>
        <v>439363.49999999994</v>
      </c>
      <c r="E372" s="17">
        <f t="shared" ref="E372:F372" si="188">E373+E376+E379+E382+E384+E386+E388+E390</f>
        <v>439363.49999999994</v>
      </c>
      <c r="F372" s="17">
        <f t="shared" si="188"/>
        <v>437064.10000000003</v>
      </c>
      <c r="G372" s="18">
        <f t="shared" si="167"/>
        <v>99.476652020479648</v>
      </c>
    </row>
    <row r="373" spans="1:7" ht="330.75" x14ac:dyDescent="0.25">
      <c r="A373" s="16" t="s">
        <v>368</v>
      </c>
      <c r="B373" s="11" t="s">
        <v>369</v>
      </c>
      <c r="C373" s="11" t="s">
        <v>14</v>
      </c>
      <c r="D373" s="17">
        <f>SUM(D374:D375)</f>
        <v>373700.39999999997</v>
      </c>
      <c r="E373" s="17">
        <f t="shared" ref="E373:F373" si="189">SUM(E374:E375)</f>
        <v>373700.39999999997</v>
      </c>
      <c r="F373" s="17">
        <f t="shared" si="189"/>
        <v>372849.2</v>
      </c>
      <c r="G373" s="18">
        <f t="shared" si="167"/>
        <v>99.772223952663694</v>
      </c>
    </row>
    <row r="374" spans="1:7" ht="220.5" x14ac:dyDescent="0.25">
      <c r="A374" s="16" t="s">
        <v>25</v>
      </c>
      <c r="B374" s="11" t="s">
        <v>369</v>
      </c>
      <c r="C374" s="11" t="s">
        <v>26</v>
      </c>
      <c r="D374" s="17">
        <f>[1]Ведомственная!H1022</f>
        <v>4368.3</v>
      </c>
      <c r="E374" s="17">
        <f>[1]Ведомственная!I1022</f>
        <v>4368.3</v>
      </c>
      <c r="F374" s="17">
        <f>[1]Ведомственная!J1022</f>
        <v>4183.2</v>
      </c>
      <c r="G374" s="18">
        <f t="shared" si="167"/>
        <v>95.7626536638967</v>
      </c>
    </row>
    <row r="375" spans="1:7" ht="141.75" x14ac:dyDescent="0.25">
      <c r="A375" s="16" t="s">
        <v>103</v>
      </c>
      <c r="B375" s="11" t="s">
        <v>369</v>
      </c>
      <c r="C375" s="11" t="s">
        <v>104</v>
      </c>
      <c r="D375" s="17">
        <f>[1]Ведомственная!H1023</f>
        <v>369332.1</v>
      </c>
      <c r="E375" s="17">
        <f>[1]Ведомственная!I1023</f>
        <v>369332.1</v>
      </c>
      <c r="F375" s="17">
        <f>[1]Ведомственная!J1023</f>
        <v>368666</v>
      </c>
      <c r="G375" s="18">
        <f t="shared" si="167"/>
        <v>99.819647412179989</v>
      </c>
    </row>
    <row r="376" spans="1:7" ht="267.75" x14ac:dyDescent="0.25">
      <c r="A376" s="16" t="s">
        <v>370</v>
      </c>
      <c r="B376" s="11" t="s">
        <v>371</v>
      </c>
      <c r="C376" s="11" t="s">
        <v>14</v>
      </c>
      <c r="D376" s="17">
        <f>SUM(D377:D378)</f>
        <v>30036.5</v>
      </c>
      <c r="E376" s="17">
        <f t="shared" ref="E376:F376" si="190">SUM(E377:E378)</f>
        <v>30036.5</v>
      </c>
      <c r="F376" s="17">
        <f t="shared" si="190"/>
        <v>29190.7</v>
      </c>
      <c r="G376" s="18">
        <f t="shared" si="167"/>
        <v>97.184092687230532</v>
      </c>
    </row>
    <row r="377" spans="1:7" ht="220.5" x14ac:dyDescent="0.25">
      <c r="A377" s="16" t="s">
        <v>25</v>
      </c>
      <c r="B377" s="11" t="s">
        <v>371</v>
      </c>
      <c r="C377" s="11" t="s">
        <v>26</v>
      </c>
      <c r="D377" s="17">
        <f>[1]Ведомственная!H1025</f>
        <v>449.2</v>
      </c>
      <c r="E377" s="17">
        <f>[1]Ведомственная!I1025</f>
        <v>449.2</v>
      </c>
      <c r="F377" s="17">
        <f>[1]Ведомственная!J1025</f>
        <v>402.7</v>
      </c>
      <c r="G377" s="18">
        <f t="shared" si="167"/>
        <v>89.648263579697243</v>
      </c>
    </row>
    <row r="378" spans="1:7" ht="141.75" x14ac:dyDescent="0.25">
      <c r="A378" s="16" t="s">
        <v>103</v>
      </c>
      <c r="B378" s="11" t="s">
        <v>371</v>
      </c>
      <c r="C378" s="11" t="s">
        <v>104</v>
      </c>
      <c r="D378" s="17">
        <f>[1]Ведомственная!H1026</f>
        <v>29587.3</v>
      </c>
      <c r="E378" s="17">
        <f>[1]Ведомственная!I1026</f>
        <v>29587.3</v>
      </c>
      <c r="F378" s="17">
        <f>[1]Ведомственная!J1026</f>
        <v>28788</v>
      </c>
      <c r="G378" s="18">
        <f t="shared" si="167"/>
        <v>97.298503073954038</v>
      </c>
    </row>
    <row r="379" spans="1:7" ht="409.5" x14ac:dyDescent="0.25">
      <c r="A379" s="16" t="s">
        <v>372</v>
      </c>
      <c r="B379" s="11" t="s">
        <v>373</v>
      </c>
      <c r="C379" s="11" t="s">
        <v>14</v>
      </c>
      <c r="D379" s="17">
        <f>SUM(D380:D381)</f>
        <v>17442.599999999999</v>
      </c>
      <c r="E379" s="17">
        <f t="shared" ref="E379:F379" si="191">SUM(E380:E381)</f>
        <v>17442.599999999999</v>
      </c>
      <c r="F379" s="17">
        <f t="shared" si="191"/>
        <v>17294</v>
      </c>
      <c r="G379" s="18">
        <f t="shared" si="167"/>
        <v>99.148062788804424</v>
      </c>
    </row>
    <row r="380" spans="1:7" ht="220.5" x14ac:dyDescent="0.25">
      <c r="A380" s="16" t="s">
        <v>25</v>
      </c>
      <c r="B380" s="11" t="s">
        <v>373</v>
      </c>
      <c r="C380" s="11" t="s">
        <v>26</v>
      </c>
      <c r="D380" s="17">
        <f>[1]Ведомственная!H1028</f>
        <v>215.6</v>
      </c>
      <c r="E380" s="17">
        <f>[1]Ведомственная!I1028</f>
        <v>215.6</v>
      </c>
      <c r="F380" s="17">
        <f>[1]Ведомственная!J1028</f>
        <v>203.3</v>
      </c>
      <c r="G380" s="18">
        <f t="shared" si="167"/>
        <v>94.294990723562151</v>
      </c>
    </row>
    <row r="381" spans="1:7" ht="141.75" x14ac:dyDescent="0.25">
      <c r="A381" s="16" t="s">
        <v>103</v>
      </c>
      <c r="B381" s="11" t="s">
        <v>373</v>
      </c>
      <c r="C381" s="11" t="s">
        <v>104</v>
      </c>
      <c r="D381" s="17">
        <f>[1]Ведомственная!H1029</f>
        <v>17227</v>
      </c>
      <c r="E381" s="17">
        <f>[1]Ведомственная!I1029</f>
        <v>17227</v>
      </c>
      <c r="F381" s="17">
        <f>[1]Ведомственная!J1029</f>
        <v>17090.7</v>
      </c>
      <c r="G381" s="18">
        <f t="shared" si="167"/>
        <v>99.208800139316196</v>
      </c>
    </row>
    <row r="382" spans="1:7" ht="173.25" x14ac:dyDescent="0.25">
      <c r="A382" s="16" t="s">
        <v>374</v>
      </c>
      <c r="B382" s="11" t="s">
        <v>375</v>
      </c>
      <c r="C382" s="11" t="s">
        <v>14</v>
      </c>
      <c r="D382" s="17">
        <f>D383</f>
        <v>1270</v>
      </c>
      <c r="E382" s="17">
        <f t="shared" ref="E382:F382" si="192">E383</f>
        <v>1270</v>
      </c>
      <c r="F382" s="17">
        <f t="shared" si="192"/>
        <v>1270</v>
      </c>
      <c r="G382" s="18">
        <f t="shared" si="167"/>
        <v>100</v>
      </c>
    </row>
    <row r="383" spans="1:7" ht="141.75" x14ac:dyDescent="0.25">
      <c r="A383" s="16" t="s">
        <v>103</v>
      </c>
      <c r="B383" s="11" t="s">
        <v>375</v>
      </c>
      <c r="C383" s="11" t="s">
        <v>104</v>
      </c>
      <c r="D383" s="17">
        <f>[1]Ведомственная!H1031</f>
        <v>1270</v>
      </c>
      <c r="E383" s="17">
        <f>[1]Ведомственная!I1031</f>
        <v>1270</v>
      </c>
      <c r="F383" s="17">
        <f>[1]Ведомственная!J1031</f>
        <v>1270</v>
      </c>
      <c r="G383" s="18">
        <f t="shared" si="167"/>
        <v>100</v>
      </c>
    </row>
    <row r="384" spans="1:7" ht="409.5" x14ac:dyDescent="0.25">
      <c r="A384" s="16" t="s">
        <v>376</v>
      </c>
      <c r="B384" s="11" t="s">
        <v>377</v>
      </c>
      <c r="C384" s="11" t="s">
        <v>14</v>
      </c>
      <c r="D384" s="17">
        <f>D385</f>
        <v>3624</v>
      </c>
      <c r="E384" s="17">
        <f t="shared" ref="E384:F384" si="193">E385</f>
        <v>3624</v>
      </c>
      <c r="F384" s="17">
        <f t="shared" si="193"/>
        <v>3170.2</v>
      </c>
      <c r="G384" s="18">
        <f t="shared" si="167"/>
        <v>87.477924944812358</v>
      </c>
    </row>
    <row r="385" spans="1:7" ht="141.75" x14ac:dyDescent="0.25">
      <c r="A385" s="16" t="s">
        <v>103</v>
      </c>
      <c r="B385" s="11" t="s">
        <v>377</v>
      </c>
      <c r="C385" s="11" t="s">
        <v>104</v>
      </c>
      <c r="D385" s="17">
        <f>[1]Ведомственная!H1033</f>
        <v>3624</v>
      </c>
      <c r="E385" s="17">
        <f>[1]Ведомственная!I1033</f>
        <v>3624</v>
      </c>
      <c r="F385" s="17">
        <f>[1]Ведомственная!J1033</f>
        <v>3170.2</v>
      </c>
      <c r="G385" s="18">
        <f t="shared" si="167"/>
        <v>87.477924944812358</v>
      </c>
    </row>
    <row r="386" spans="1:7" ht="236.25" x14ac:dyDescent="0.25">
      <c r="A386" s="16" t="s">
        <v>378</v>
      </c>
      <c r="B386" s="11" t="s">
        <v>379</v>
      </c>
      <c r="C386" s="11" t="s">
        <v>14</v>
      </c>
      <c r="D386" s="17">
        <f>D387</f>
        <v>12545</v>
      </c>
      <c r="E386" s="17">
        <f t="shared" ref="E386:F386" si="194">E387</f>
        <v>12545</v>
      </c>
      <c r="F386" s="17">
        <f t="shared" si="194"/>
        <v>12545</v>
      </c>
      <c r="G386" s="18">
        <f t="shared" si="167"/>
        <v>100</v>
      </c>
    </row>
    <row r="387" spans="1:7" ht="252" x14ac:dyDescent="0.25">
      <c r="A387" s="16" t="s">
        <v>21</v>
      </c>
      <c r="B387" s="11" t="s">
        <v>379</v>
      </c>
      <c r="C387" s="11" t="s">
        <v>22</v>
      </c>
      <c r="D387" s="17">
        <f>[1]Ведомственная!H189</f>
        <v>12545</v>
      </c>
      <c r="E387" s="17">
        <f>[1]Ведомственная!I189</f>
        <v>12545</v>
      </c>
      <c r="F387" s="17">
        <f>[1]Ведомственная!J189</f>
        <v>12545</v>
      </c>
      <c r="G387" s="18">
        <f t="shared" si="167"/>
        <v>100</v>
      </c>
    </row>
    <row r="388" spans="1:7" ht="173.25" x14ac:dyDescent="0.25">
      <c r="A388" s="16" t="s">
        <v>380</v>
      </c>
      <c r="B388" s="11" t="s">
        <v>381</v>
      </c>
      <c r="C388" s="11" t="s">
        <v>14</v>
      </c>
      <c r="D388" s="17">
        <f>D389</f>
        <v>225</v>
      </c>
      <c r="E388" s="17">
        <f t="shared" ref="E388:F388" si="195">E389</f>
        <v>225</v>
      </c>
      <c r="F388" s="17">
        <f t="shared" si="195"/>
        <v>225</v>
      </c>
      <c r="G388" s="18">
        <f t="shared" si="167"/>
        <v>100</v>
      </c>
    </row>
    <row r="389" spans="1:7" ht="252" x14ac:dyDescent="0.25">
      <c r="A389" s="16" t="s">
        <v>21</v>
      </c>
      <c r="B389" s="11" t="s">
        <v>381</v>
      </c>
      <c r="C389" s="11" t="s">
        <v>22</v>
      </c>
      <c r="D389" s="17">
        <f>[1]Ведомственная!H191</f>
        <v>225</v>
      </c>
      <c r="E389" s="17">
        <f>[1]Ведомственная!I191</f>
        <v>225</v>
      </c>
      <c r="F389" s="17">
        <f>[1]Ведомственная!J191</f>
        <v>225</v>
      </c>
      <c r="G389" s="18">
        <f t="shared" si="167"/>
        <v>100</v>
      </c>
    </row>
    <row r="390" spans="1:7" ht="346.5" x14ac:dyDescent="0.25">
      <c r="A390" s="16" t="s">
        <v>382</v>
      </c>
      <c r="B390" s="11" t="s">
        <v>383</v>
      </c>
      <c r="C390" s="11" t="s">
        <v>14</v>
      </c>
      <c r="D390" s="17">
        <f>D391</f>
        <v>520</v>
      </c>
      <c r="E390" s="17">
        <f t="shared" ref="E390:F390" si="196">E391</f>
        <v>520</v>
      </c>
      <c r="F390" s="17">
        <f t="shared" si="196"/>
        <v>520</v>
      </c>
      <c r="G390" s="18">
        <f t="shared" si="167"/>
        <v>100</v>
      </c>
    </row>
    <row r="391" spans="1:7" ht="252" x14ac:dyDescent="0.25">
      <c r="A391" s="16" t="s">
        <v>21</v>
      </c>
      <c r="B391" s="11" t="s">
        <v>383</v>
      </c>
      <c r="C391" s="11" t="s">
        <v>22</v>
      </c>
      <c r="D391" s="17">
        <f>[1]Ведомственная!H193</f>
        <v>520</v>
      </c>
      <c r="E391" s="17">
        <f>[1]Ведомственная!I193</f>
        <v>520</v>
      </c>
      <c r="F391" s="17">
        <f>[1]Ведомственная!J193</f>
        <v>520</v>
      </c>
      <c r="G391" s="18">
        <f t="shared" si="167"/>
        <v>100</v>
      </c>
    </row>
    <row r="392" spans="1:7" ht="409.5" x14ac:dyDescent="0.25">
      <c r="A392" s="16" t="s">
        <v>384</v>
      </c>
      <c r="B392" s="11" t="s">
        <v>385</v>
      </c>
      <c r="C392" s="11" t="s">
        <v>14</v>
      </c>
      <c r="D392" s="17">
        <f>D393</f>
        <v>1950</v>
      </c>
      <c r="E392" s="17">
        <f t="shared" ref="E392:F392" si="197">E393</f>
        <v>1950</v>
      </c>
      <c r="F392" s="17">
        <f t="shared" si="197"/>
        <v>1878.4</v>
      </c>
      <c r="G392" s="18">
        <f t="shared" ref="G392:G455" si="198">F392/E392*100</f>
        <v>96.328205128205141</v>
      </c>
    </row>
    <row r="393" spans="1:7" ht="173.25" x14ac:dyDescent="0.25">
      <c r="A393" s="16" t="s">
        <v>386</v>
      </c>
      <c r="B393" s="11" t="s">
        <v>387</v>
      </c>
      <c r="C393" s="11" t="s">
        <v>14</v>
      </c>
      <c r="D393" s="17">
        <f>SUM(D394:D395)</f>
        <v>1950</v>
      </c>
      <c r="E393" s="17">
        <f t="shared" ref="E393:F393" si="199">SUM(E394:E395)</f>
        <v>1950</v>
      </c>
      <c r="F393" s="17">
        <f t="shared" si="199"/>
        <v>1878.4</v>
      </c>
      <c r="G393" s="18">
        <f t="shared" si="198"/>
        <v>96.328205128205141</v>
      </c>
    </row>
    <row r="394" spans="1:7" ht="220.5" x14ac:dyDescent="0.25">
      <c r="A394" s="16" t="s">
        <v>25</v>
      </c>
      <c r="B394" s="11" t="s">
        <v>387</v>
      </c>
      <c r="C394" s="11" t="s">
        <v>26</v>
      </c>
      <c r="D394" s="17">
        <f>[1]Ведомственная!H1036</f>
        <v>25.6</v>
      </c>
      <c r="E394" s="17">
        <f>[1]Ведомственная!I1036</f>
        <v>25.6</v>
      </c>
      <c r="F394" s="17">
        <f>[1]Ведомственная!J1036</f>
        <v>23.2</v>
      </c>
      <c r="G394" s="18">
        <f t="shared" si="198"/>
        <v>90.624999999999986</v>
      </c>
    </row>
    <row r="395" spans="1:7" ht="141.75" x14ac:dyDescent="0.25">
      <c r="A395" s="16" t="s">
        <v>103</v>
      </c>
      <c r="B395" s="11" t="s">
        <v>387</v>
      </c>
      <c r="C395" s="11" t="s">
        <v>104</v>
      </c>
      <c r="D395" s="17">
        <f>[1]Ведомственная!H1037</f>
        <v>1924.4</v>
      </c>
      <c r="E395" s="17">
        <f>[1]Ведомственная!I1037</f>
        <v>1924.4</v>
      </c>
      <c r="F395" s="17">
        <f>[1]Ведомственная!J1037</f>
        <v>1855.2</v>
      </c>
      <c r="G395" s="18">
        <f t="shared" si="198"/>
        <v>96.404073997089995</v>
      </c>
    </row>
    <row r="396" spans="1:7" ht="409.5" x14ac:dyDescent="0.25">
      <c r="A396" s="16" t="s">
        <v>388</v>
      </c>
      <c r="B396" s="11" t="s">
        <v>389</v>
      </c>
      <c r="C396" s="11" t="s">
        <v>14</v>
      </c>
      <c r="D396" s="17">
        <f>D397</f>
        <v>3545</v>
      </c>
      <c r="E396" s="17">
        <f t="shared" ref="E396:F396" si="200">E397</f>
        <v>3545</v>
      </c>
      <c r="F396" s="17">
        <f t="shared" si="200"/>
        <v>3211.2999999999997</v>
      </c>
      <c r="G396" s="18">
        <f t="shared" si="198"/>
        <v>90.586741889985888</v>
      </c>
    </row>
    <row r="397" spans="1:7" ht="157.5" x14ac:dyDescent="0.25">
      <c r="A397" s="16" t="s">
        <v>390</v>
      </c>
      <c r="B397" s="11" t="s">
        <v>391</v>
      </c>
      <c r="C397" s="11" t="s">
        <v>14</v>
      </c>
      <c r="D397" s="17">
        <f>SUM(D398:D399)</f>
        <v>3545</v>
      </c>
      <c r="E397" s="17">
        <f t="shared" ref="E397:F397" si="201">SUM(E398:E399)</f>
        <v>3545</v>
      </c>
      <c r="F397" s="17">
        <f t="shared" si="201"/>
        <v>3211.2999999999997</v>
      </c>
      <c r="G397" s="18">
        <f t="shared" si="198"/>
        <v>90.586741889985888</v>
      </c>
    </row>
    <row r="398" spans="1:7" ht="220.5" x14ac:dyDescent="0.25">
      <c r="A398" s="16" t="s">
        <v>25</v>
      </c>
      <c r="B398" s="11" t="s">
        <v>391</v>
      </c>
      <c r="C398" s="11" t="s">
        <v>26</v>
      </c>
      <c r="D398" s="17">
        <f>[1]Ведомственная!H1040</f>
        <v>48.9</v>
      </c>
      <c r="E398" s="17">
        <f>[1]Ведомственная!I1040</f>
        <v>48.9</v>
      </c>
      <c r="F398" s="17">
        <f>[1]Ведомственная!J1040</f>
        <v>43.2</v>
      </c>
      <c r="G398" s="18">
        <f t="shared" si="198"/>
        <v>88.343558282208605</v>
      </c>
    </row>
    <row r="399" spans="1:7" ht="141.75" x14ac:dyDescent="0.25">
      <c r="A399" s="16" t="s">
        <v>103</v>
      </c>
      <c r="B399" s="11" t="s">
        <v>391</v>
      </c>
      <c r="C399" s="11" t="s">
        <v>104</v>
      </c>
      <c r="D399" s="17">
        <f>[1]Ведомственная!H1041</f>
        <v>3496.1</v>
      </c>
      <c r="E399" s="17">
        <f>[1]Ведомственная!I1041</f>
        <v>3496.1</v>
      </c>
      <c r="F399" s="17">
        <f>[1]Ведомственная!J1041</f>
        <v>3168.1</v>
      </c>
      <c r="G399" s="18">
        <f t="shared" si="198"/>
        <v>90.618117330739963</v>
      </c>
    </row>
    <row r="400" spans="1:7" ht="409.5" x14ac:dyDescent="0.25">
      <c r="A400" s="16" t="s">
        <v>392</v>
      </c>
      <c r="B400" s="11" t="s">
        <v>393</v>
      </c>
      <c r="C400" s="11" t="s">
        <v>14</v>
      </c>
      <c r="D400" s="17">
        <f>D401</f>
        <v>2120</v>
      </c>
      <c r="E400" s="17">
        <f t="shared" ref="E400:F400" si="202">E401</f>
        <v>2120</v>
      </c>
      <c r="F400" s="17">
        <f t="shared" si="202"/>
        <v>2012.6</v>
      </c>
      <c r="G400" s="18">
        <f t="shared" si="198"/>
        <v>94.933962264150935</v>
      </c>
    </row>
    <row r="401" spans="1:7" ht="346.5" x14ac:dyDescent="0.25">
      <c r="A401" s="16" t="s">
        <v>394</v>
      </c>
      <c r="B401" s="11" t="s">
        <v>395</v>
      </c>
      <c r="C401" s="11" t="s">
        <v>14</v>
      </c>
      <c r="D401" s="17">
        <f>SUM(D402:D403)</f>
        <v>2120</v>
      </c>
      <c r="E401" s="17">
        <f t="shared" ref="E401:F401" si="203">SUM(E402:E403)</f>
        <v>2120</v>
      </c>
      <c r="F401" s="17">
        <f t="shared" si="203"/>
        <v>2012.6</v>
      </c>
      <c r="G401" s="18">
        <f t="shared" si="198"/>
        <v>94.933962264150935</v>
      </c>
    </row>
    <row r="402" spans="1:7" ht="220.5" x14ac:dyDescent="0.25">
      <c r="A402" s="16" t="s">
        <v>25</v>
      </c>
      <c r="B402" s="11" t="s">
        <v>395</v>
      </c>
      <c r="C402" s="11" t="s">
        <v>26</v>
      </c>
      <c r="D402" s="17">
        <f>[1]Ведомственная!H1044</f>
        <v>24</v>
      </c>
      <c r="E402" s="17">
        <f>[1]Ведомственная!I1044</f>
        <v>24</v>
      </c>
      <c r="F402" s="17">
        <f>[1]Ведомственная!J1044</f>
        <v>21.8</v>
      </c>
      <c r="G402" s="18">
        <f t="shared" si="198"/>
        <v>90.833333333333329</v>
      </c>
    </row>
    <row r="403" spans="1:7" ht="141.75" x14ac:dyDescent="0.25">
      <c r="A403" s="16" t="s">
        <v>103</v>
      </c>
      <c r="B403" s="11" t="s">
        <v>395</v>
      </c>
      <c r="C403" s="11" t="s">
        <v>104</v>
      </c>
      <c r="D403" s="17">
        <f>[1]Ведомственная!H1045</f>
        <v>2096</v>
      </c>
      <c r="E403" s="17">
        <f>[1]Ведомственная!I1045</f>
        <v>2096</v>
      </c>
      <c r="F403" s="17">
        <f>[1]Ведомственная!J1045</f>
        <v>1990.8</v>
      </c>
      <c r="G403" s="18">
        <f t="shared" si="198"/>
        <v>94.980916030534345</v>
      </c>
    </row>
    <row r="404" spans="1:7" ht="409.5" x14ac:dyDescent="0.25">
      <c r="A404" s="16" t="s">
        <v>396</v>
      </c>
      <c r="B404" s="11" t="s">
        <v>397</v>
      </c>
      <c r="C404" s="11" t="s">
        <v>14</v>
      </c>
      <c r="D404" s="17">
        <f>D405</f>
        <v>11575</v>
      </c>
      <c r="E404" s="17">
        <f t="shared" ref="E404:F404" si="204">E405</f>
        <v>11575</v>
      </c>
      <c r="F404" s="17">
        <f t="shared" si="204"/>
        <v>11557.9</v>
      </c>
      <c r="G404" s="18">
        <f t="shared" si="198"/>
        <v>99.852267818574518</v>
      </c>
    </row>
    <row r="405" spans="1:7" ht="409.5" x14ac:dyDescent="0.25">
      <c r="A405" s="16" t="s">
        <v>398</v>
      </c>
      <c r="B405" s="11" t="s">
        <v>399</v>
      </c>
      <c r="C405" s="11" t="s">
        <v>14</v>
      </c>
      <c r="D405" s="17">
        <f>SUM(D406:D407)</f>
        <v>11575</v>
      </c>
      <c r="E405" s="17">
        <f t="shared" ref="E405:F405" si="205">SUM(E406:E407)</f>
        <v>11575</v>
      </c>
      <c r="F405" s="17">
        <f t="shared" si="205"/>
        <v>11557.9</v>
      </c>
      <c r="G405" s="18">
        <f t="shared" si="198"/>
        <v>99.852267818574518</v>
      </c>
    </row>
    <row r="406" spans="1:7" ht="220.5" x14ac:dyDescent="0.25">
      <c r="A406" s="16" t="s">
        <v>25</v>
      </c>
      <c r="B406" s="11" t="s">
        <v>399</v>
      </c>
      <c r="C406" s="11" t="s">
        <v>26</v>
      </c>
      <c r="D406" s="17">
        <f>[1]Ведомственная!H1048</f>
        <v>40.700000000000003</v>
      </c>
      <c r="E406" s="17">
        <f>[1]Ведомственная!I1048</f>
        <v>40.700000000000003</v>
      </c>
      <c r="F406" s="17">
        <f>[1]Ведомственная!J1048</f>
        <v>37</v>
      </c>
      <c r="G406" s="18">
        <f t="shared" si="198"/>
        <v>90.909090909090907</v>
      </c>
    </row>
    <row r="407" spans="1:7" ht="141.75" x14ac:dyDescent="0.25">
      <c r="A407" s="16" t="s">
        <v>103</v>
      </c>
      <c r="B407" s="11" t="s">
        <v>399</v>
      </c>
      <c r="C407" s="11" t="s">
        <v>104</v>
      </c>
      <c r="D407" s="17">
        <f>[1]Ведомственная!H1049</f>
        <v>11534.3</v>
      </c>
      <c r="E407" s="17">
        <f>[1]Ведомственная!I1049</f>
        <v>11534.3</v>
      </c>
      <c r="F407" s="17">
        <f>[1]Ведомственная!J1049</f>
        <v>11520.9</v>
      </c>
      <c r="G407" s="18">
        <f t="shared" si="198"/>
        <v>99.883824766132321</v>
      </c>
    </row>
    <row r="408" spans="1:7" ht="409.5" x14ac:dyDescent="0.25">
      <c r="A408" s="16" t="s">
        <v>400</v>
      </c>
      <c r="B408" s="11" t="s">
        <v>401</v>
      </c>
      <c r="C408" s="11" t="s">
        <v>14</v>
      </c>
      <c r="D408" s="17">
        <f>D409+D414</f>
        <v>116294.39999999999</v>
      </c>
      <c r="E408" s="17">
        <f t="shared" ref="E408:F408" si="206">E409+E414</f>
        <v>116294.39999999999</v>
      </c>
      <c r="F408" s="17">
        <f t="shared" si="206"/>
        <v>112198.19999999998</v>
      </c>
      <c r="G408" s="18">
        <f t="shared" si="198"/>
        <v>96.477732375763566</v>
      </c>
    </row>
    <row r="409" spans="1:7" ht="157.5" x14ac:dyDescent="0.25">
      <c r="A409" s="16" t="s">
        <v>402</v>
      </c>
      <c r="B409" s="11" t="s">
        <v>403</v>
      </c>
      <c r="C409" s="11" t="s">
        <v>14</v>
      </c>
      <c r="D409" s="17">
        <f>SUM(D410:D413)</f>
        <v>54746.8</v>
      </c>
      <c r="E409" s="17">
        <f t="shared" ref="E409:F409" si="207">SUM(E410:E413)</f>
        <v>54746.8</v>
      </c>
      <c r="F409" s="17">
        <f t="shared" si="207"/>
        <v>51754.499999999993</v>
      </c>
      <c r="G409" s="18">
        <f t="shared" si="198"/>
        <v>94.534292415264431</v>
      </c>
    </row>
    <row r="410" spans="1:7" ht="409.5" x14ac:dyDescent="0.25">
      <c r="A410" s="16" t="s">
        <v>131</v>
      </c>
      <c r="B410" s="11" t="s">
        <v>403</v>
      </c>
      <c r="C410" s="11" t="s">
        <v>132</v>
      </c>
      <c r="D410" s="17">
        <f>[1]Ведомственная!H543+[1]Ведомственная!H991</f>
        <v>1118.9000000000001</v>
      </c>
      <c r="E410" s="17">
        <f>[1]Ведомственная!I543+[1]Ведомственная!I991</f>
        <v>1118.9000000000001</v>
      </c>
      <c r="F410" s="17">
        <f>[1]Ведомственная!J543+[1]Ведомственная!J991</f>
        <v>970</v>
      </c>
      <c r="G410" s="18">
        <f t="shared" si="198"/>
        <v>86.692287067655727</v>
      </c>
    </row>
    <row r="411" spans="1:7" ht="220.5" x14ac:dyDescent="0.25">
      <c r="A411" s="16" t="s">
        <v>25</v>
      </c>
      <c r="B411" s="11" t="s">
        <v>403</v>
      </c>
      <c r="C411" s="11" t="s">
        <v>26</v>
      </c>
      <c r="D411" s="17">
        <f>[1]Ведомственная!H1052</f>
        <v>161.80000000000001</v>
      </c>
      <c r="E411" s="17">
        <f>[1]Ведомственная!I1052</f>
        <v>161.80000000000001</v>
      </c>
      <c r="F411" s="17">
        <f>[1]Ведомственная!J1052</f>
        <v>141</v>
      </c>
      <c r="G411" s="18">
        <f t="shared" si="198"/>
        <v>87.144622991347333</v>
      </c>
    </row>
    <row r="412" spans="1:7" ht="141.75" x14ac:dyDescent="0.25">
      <c r="A412" s="16" t="s">
        <v>103</v>
      </c>
      <c r="B412" s="11" t="s">
        <v>403</v>
      </c>
      <c r="C412" s="11" t="s">
        <v>104</v>
      </c>
      <c r="D412" s="17">
        <f>[1]Ведомственная!H1053</f>
        <v>17782.400000000001</v>
      </c>
      <c r="E412" s="17">
        <f>[1]Ведомственная!I1053</f>
        <v>17782.400000000001</v>
      </c>
      <c r="F412" s="17">
        <f>[1]Ведомственная!J1053</f>
        <v>16087.6</v>
      </c>
      <c r="G412" s="18">
        <f t="shared" si="198"/>
        <v>90.469228000719809</v>
      </c>
    </row>
    <row r="413" spans="1:7" ht="252" x14ac:dyDescent="0.25">
      <c r="A413" s="16" t="s">
        <v>21</v>
      </c>
      <c r="B413" s="11" t="s">
        <v>403</v>
      </c>
      <c r="C413" s="11" t="s">
        <v>22</v>
      </c>
      <c r="D413" s="17">
        <f>[1]Ведомственная!H347+[1]Ведомственная!H565+[1]Ведомственная!H992+[1]Ведомственная!H2232</f>
        <v>35683.699999999997</v>
      </c>
      <c r="E413" s="17">
        <f>[1]Ведомственная!I347+[1]Ведомственная!I565+[1]Ведомственная!I992+[1]Ведомственная!I2232</f>
        <v>35683.699999999997</v>
      </c>
      <c r="F413" s="17">
        <f>[1]Ведомственная!J347+[1]Ведомственная!J565+[1]Ведомственная!J992+[1]Ведомственная!J2232</f>
        <v>34555.899999999994</v>
      </c>
      <c r="G413" s="18">
        <f t="shared" si="198"/>
        <v>96.839453307812803</v>
      </c>
    </row>
    <row r="414" spans="1:7" ht="409.5" x14ac:dyDescent="0.25">
      <c r="A414" s="16" t="s">
        <v>404</v>
      </c>
      <c r="B414" s="11" t="s">
        <v>405</v>
      </c>
      <c r="C414" s="11" t="s">
        <v>14</v>
      </c>
      <c r="D414" s="17">
        <f>D415</f>
        <v>61547.6</v>
      </c>
      <c r="E414" s="17">
        <f t="shared" ref="E414:F414" si="208">E415</f>
        <v>61547.6</v>
      </c>
      <c r="F414" s="17">
        <f t="shared" si="208"/>
        <v>60443.7</v>
      </c>
      <c r="G414" s="18">
        <f t="shared" si="198"/>
        <v>98.206428845316481</v>
      </c>
    </row>
    <row r="415" spans="1:7" ht="78.75" x14ac:dyDescent="0.25">
      <c r="A415" s="16" t="s">
        <v>223</v>
      </c>
      <c r="B415" s="11" t="s">
        <v>405</v>
      </c>
      <c r="C415" s="11" t="s">
        <v>224</v>
      </c>
      <c r="D415" s="17">
        <f>[1]Ведомственная!H1055</f>
        <v>61547.6</v>
      </c>
      <c r="E415" s="17">
        <f>[1]Ведомственная!I1055</f>
        <v>61547.6</v>
      </c>
      <c r="F415" s="17">
        <f>[1]Ведомственная!J1055</f>
        <v>60443.7</v>
      </c>
      <c r="G415" s="18">
        <f t="shared" si="198"/>
        <v>98.206428845316481</v>
      </c>
    </row>
    <row r="416" spans="1:7" ht="409.5" x14ac:dyDescent="0.25">
      <c r="A416" s="16" t="s">
        <v>406</v>
      </c>
      <c r="B416" s="11" t="s">
        <v>407</v>
      </c>
      <c r="C416" s="11" t="s">
        <v>14</v>
      </c>
      <c r="D416" s="17">
        <f>D417</f>
        <v>10</v>
      </c>
      <c r="E416" s="17">
        <f t="shared" ref="E416:F417" si="209">E417</f>
        <v>10</v>
      </c>
      <c r="F416" s="17">
        <f t="shared" si="209"/>
        <v>2.2999999999999998</v>
      </c>
      <c r="G416" s="18">
        <f t="shared" si="198"/>
        <v>23</v>
      </c>
    </row>
    <row r="417" spans="1:7" ht="110.25" x14ac:dyDescent="0.25">
      <c r="A417" s="16" t="s">
        <v>408</v>
      </c>
      <c r="B417" s="11" t="s">
        <v>409</v>
      </c>
      <c r="C417" s="11" t="s">
        <v>14</v>
      </c>
      <c r="D417" s="17">
        <f>D418</f>
        <v>10</v>
      </c>
      <c r="E417" s="17">
        <f t="shared" si="209"/>
        <v>10</v>
      </c>
      <c r="F417" s="17">
        <f t="shared" si="209"/>
        <v>2.2999999999999998</v>
      </c>
      <c r="G417" s="18">
        <f t="shared" si="198"/>
        <v>23</v>
      </c>
    </row>
    <row r="418" spans="1:7" ht="141.75" x14ac:dyDescent="0.25">
      <c r="A418" s="16" t="s">
        <v>103</v>
      </c>
      <c r="B418" s="11" t="s">
        <v>409</v>
      </c>
      <c r="C418" s="11" t="s">
        <v>104</v>
      </c>
      <c r="D418" s="17">
        <f>[1]Ведомственная!H1058</f>
        <v>10</v>
      </c>
      <c r="E418" s="17">
        <f>[1]Ведомственная!I1058</f>
        <v>10</v>
      </c>
      <c r="F418" s="17">
        <f>[1]Ведомственная!J1058</f>
        <v>2.2999999999999998</v>
      </c>
      <c r="G418" s="18">
        <f t="shared" si="198"/>
        <v>23</v>
      </c>
    </row>
    <row r="419" spans="1:7" ht="409.5" x14ac:dyDescent="0.25">
      <c r="A419" s="16" t="s">
        <v>410</v>
      </c>
      <c r="B419" s="11" t="s">
        <v>411</v>
      </c>
      <c r="C419" s="11" t="s">
        <v>14</v>
      </c>
      <c r="D419" s="17">
        <f>D420+D423</f>
        <v>93630.5</v>
      </c>
      <c r="E419" s="17">
        <f t="shared" ref="E419:F419" si="210">E420+E423</f>
        <v>93630.5</v>
      </c>
      <c r="F419" s="17">
        <f t="shared" si="210"/>
        <v>93093.4</v>
      </c>
      <c r="G419" s="18">
        <f t="shared" si="198"/>
        <v>99.426362136269702</v>
      </c>
    </row>
    <row r="420" spans="1:7" ht="362.25" x14ac:dyDescent="0.25">
      <c r="A420" s="16" t="s">
        <v>412</v>
      </c>
      <c r="B420" s="11" t="s">
        <v>413</v>
      </c>
      <c r="C420" s="11" t="s">
        <v>14</v>
      </c>
      <c r="D420" s="17">
        <f>SUM(D421:D422)</f>
        <v>93532.9</v>
      </c>
      <c r="E420" s="17">
        <f t="shared" ref="E420:F420" si="211">SUM(E421:E422)</f>
        <v>93532.9</v>
      </c>
      <c r="F420" s="17">
        <f t="shared" si="211"/>
        <v>93012.2</v>
      </c>
      <c r="G420" s="18">
        <f t="shared" si="198"/>
        <v>99.443297492112407</v>
      </c>
    </row>
    <row r="421" spans="1:7" ht="220.5" x14ac:dyDescent="0.25">
      <c r="A421" s="16" t="s">
        <v>25</v>
      </c>
      <c r="B421" s="11" t="s">
        <v>413</v>
      </c>
      <c r="C421" s="11" t="s">
        <v>26</v>
      </c>
      <c r="D421" s="17">
        <f>[1]Ведомственная!H966</f>
        <v>686.7</v>
      </c>
      <c r="E421" s="17">
        <f>[1]Ведомственная!I966</f>
        <v>686.7</v>
      </c>
      <c r="F421" s="17">
        <f>[1]Ведомственная!J966</f>
        <v>662.3</v>
      </c>
      <c r="G421" s="18">
        <f t="shared" si="198"/>
        <v>96.446774428425798</v>
      </c>
    </row>
    <row r="422" spans="1:7" ht="141.75" x14ac:dyDescent="0.25">
      <c r="A422" s="16" t="s">
        <v>103</v>
      </c>
      <c r="B422" s="11" t="s">
        <v>413</v>
      </c>
      <c r="C422" s="11" t="s">
        <v>104</v>
      </c>
      <c r="D422" s="17">
        <f>[1]Ведомственная!H967</f>
        <v>92846.2</v>
      </c>
      <c r="E422" s="17">
        <f>[1]Ведомственная!I967</f>
        <v>92846.2</v>
      </c>
      <c r="F422" s="17">
        <f>[1]Ведомственная!J967</f>
        <v>92349.9</v>
      </c>
      <c r="G422" s="18">
        <f t="shared" si="198"/>
        <v>99.465460083449827</v>
      </c>
    </row>
    <row r="423" spans="1:7" ht="189" x14ac:dyDescent="0.25">
      <c r="A423" s="16" t="s">
        <v>414</v>
      </c>
      <c r="B423" s="11" t="s">
        <v>415</v>
      </c>
      <c r="C423" s="11" t="s">
        <v>14</v>
      </c>
      <c r="D423" s="17">
        <f>SUM(D424:D425)</f>
        <v>97.6</v>
      </c>
      <c r="E423" s="17">
        <f t="shared" ref="E423:F423" si="212">SUM(E424:E425)</f>
        <v>97.6</v>
      </c>
      <c r="F423" s="17">
        <f t="shared" si="212"/>
        <v>81.2</v>
      </c>
      <c r="G423" s="18">
        <f t="shared" si="198"/>
        <v>83.196721311475414</v>
      </c>
    </row>
    <row r="424" spans="1:7" ht="220.5" x14ac:dyDescent="0.25">
      <c r="A424" s="16" t="s">
        <v>25</v>
      </c>
      <c r="B424" s="11" t="s">
        <v>415</v>
      </c>
      <c r="C424" s="11" t="s">
        <v>26</v>
      </c>
      <c r="D424" s="17">
        <f>[1]Ведомственная!H1061</f>
        <v>0.5</v>
      </c>
      <c r="E424" s="17">
        <f>[1]Ведомственная!I1061</f>
        <v>0.5</v>
      </c>
      <c r="F424" s="17">
        <f>[1]Ведомственная!J1061</f>
        <v>0.4</v>
      </c>
      <c r="G424" s="18">
        <f t="shared" si="198"/>
        <v>80</v>
      </c>
    </row>
    <row r="425" spans="1:7" ht="141.75" x14ac:dyDescent="0.25">
      <c r="A425" s="16" t="s">
        <v>103</v>
      </c>
      <c r="B425" s="11" t="s">
        <v>415</v>
      </c>
      <c r="C425" s="11" t="s">
        <v>104</v>
      </c>
      <c r="D425" s="17">
        <f>[1]Ведомственная!H1062</f>
        <v>97.1</v>
      </c>
      <c r="E425" s="17">
        <f>[1]Ведомственная!I1062</f>
        <v>97.1</v>
      </c>
      <c r="F425" s="17">
        <f>[1]Ведомственная!J1062</f>
        <v>80.8</v>
      </c>
      <c r="G425" s="18">
        <f t="shared" si="198"/>
        <v>83.213182286302782</v>
      </c>
    </row>
    <row r="426" spans="1:7" ht="346.5" x14ac:dyDescent="0.25">
      <c r="A426" s="16" t="s">
        <v>416</v>
      </c>
      <c r="B426" s="11" t="s">
        <v>417</v>
      </c>
      <c r="C426" s="11" t="s">
        <v>14</v>
      </c>
      <c r="D426" s="17">
        <f>D427+D429+D431+D434+D437+D439+D442+D445</f>
        <v>378336.10000000009</v>
      </c>
      <c r="E426" s="17">
        <f t="shared" ref="E426:F426" si="213">E427+E429+E431+E434+E437+E439+E442+E445</f>
        <v>378336.10000000009</v>
      </c>
      <c r="F426" s="17">
        <f t="shared" si="213"/>
        <v>356396.29999999993</v>
      </c>
      <c r="G426" s="18">
        <f t="shared" si="198"/>
        <v>94.200976327662062</v>
      </c>
    </row>
    <row r="427" spans="1:7" ht="409.5" x14ac:dyDescent="0.25">
      <c r="A427" s="16" t="s">
        <v>418</v>
      </c>
      <c r="B427" s="11" t="s">
        <v>419</v>
      </c>
      <c r="C427" s="11" t="s">
        <v>14</v>
      </c>
      <c r="D427" s="17">
        <f>D428</f>
        <v>34677.199999999997</v>
      </c>
      <c r="E427" s="17">
        <f t="shared" ref="E427:F427" si="214">E428</f>
        <v>34677.199999999997</v>
      </c>
      <c r="F427" s="17">
        <f t="shared" si="214"/>
        <v>34455.199999999997</v>
      </c>
      <c r="G427" s="18">
        <f t="shared" si="198"/>
        <v>99.359809903913813</v>
      </c>
    </row>
    <row r="428" spans="1:7" ht="141.75" x14ac:dyDescent="0.25">
      <c r="A428" s="16" t="s">
        <v>103</v>
      </c>
      <c r="B428" s="11" t="s">
        <v>419</v>
      </c>
      <c r="C428" s="11" t="s">
        <v>104</v>
      </c>
      <c r="D428" s="17">
        <f>[1]Ведомственная!H1065</f>
        <v>34677.199999999997</v>
      </c>
      <c r="E428" s="17">
        <f>[1]Ведомственная!I1065</f>
        <v>34677.199999999997</v>
      </c>
      <c r="F428" s="17">
        <f>[1]Ведомственная!J1065</f>
        <v>34455.199999999997</v>
      </c>
      <c r="G428" s="18">
        <f t="shared" si="198"/>
        <v>99.359809903913813</v>
      </c>
    </row>
    <row r="429" spans="1:7" ht="409.5" x14ac:dyDescent="0.25">
      <c r="A429" s="16" t="s">
        <v>420</v>
      </c>
      <c r="B429" s="11" t="s">
        <v>421</v>
      </c>
      <c r="C429" s="11" t="s">
        <v>14</v>
      </c>
      <c r="D429" s="17">
        <f>D430</f>
        <v>5131.2</v>
      </c>
      <c r="E429" s="17">
        <f t="shared" ref="E429:F429" si="215">E430</f>
        <v>5131.2</v>
      </c>
      <c r="F429" s="17">
        <f t="shared" si="215"/>
        <v>4987.1000000000004</v>
      </c>
      <c r="G429" s="18">
        <f t="shared" si="198"/>
        <v>97.191690053009054</v>
      </c>
    </row>
    <row r="430" spans="1:7" ht="141.75" x14ac:dyDescent="0.25">
      <c r="A430" s="16" t="s">
        <v>103</v>
      </c>
      <c r="B430" s="11" t="s">
        <v>421</v>
      </c>
      <c r="C430" s="11" t="s">
        <v>104</v>
      </c>
      <c r="D430" s="17">
        <f>[1]Ведомственная!H1067</f>
        <v>5131.2</v>
      </c>
      <c r="E430" s="17">
        <f>[1]Ведомственная!I1067</f>
        <v>5131.2</v>
      </c>
      <c r="F430" s="17">
        <f>[1]Ведомственная!J1067</f>
        <v>4987.1000000000004</v>
      </c>
      <c r="G430" s="18">
        <f t="shared" si="198"/>
        <v>97.191690053009054</v>
      </c>
    </row>
    <row r="431" spans="1:7" ht="409.5" x14ac:dyDescent="0.25">
      <c r="A431" s="16" t="s">
        <v>422</v>
      </c>
      <c r="B431" s="11" t="s">
        <v>423</v>
      </c>
      <c r="C431" s="11" t="s">
        <v>14</v>
      </c>
      <c r="D431" s="17">
        <f>SUM(D432:D433)</f>
        <v>9076.6999999999989</v>
      </c>
      <c r="E431" s="17">
        <f t="shared" ref="E431:F431" si="216">SUM(E432:E433)</f>
        <v>9076.6999999999989</v>
      </c>
      <c r="F431" s="17">
        <f t="shared" si="216"/>
        <v>8914.4000000000015</v>
      </c>
      <c r="G431" s="18">
        <f t="shared" si="198"/>
        <v>98.211905207839877</v>
      </c>
    </row>
    <row r="432" spans="1:7" ht="220.5" x14ac:dyDescent="0.25">
      <c r="A432" s="16" t="s">
        <v>25</v>
      </c>
      <c r="B432" s="11" t="s">
        <v>423</v>
      </c>
      <c r="C432" s="11" t="s">
        <v>26</v>
      </c>
      <c r="D432" s="17">
        <f>[1]Ведомственная!H1069</f>
        <v>59.8</v>
      </c>
      <c r="E432" s="17">
        <f>[1]Ведомственная!I1069</f>
        <v>59.8</v>
      </c>
      <c r="F432" s="17">
        <f>[1]Ведомственная!J1069</f>
        <v>54.2</v>
      </c>
      <c r="G432" s="18">
        <f t="shared" si="198"/>
        <v>90.635451505016732</v>
      </c>
    </row>
    <row r="433" spans="1:7" ht="141.75" x14ac:dyDescent="0.25">
      <c r="A433" s="16" t="s">
        <v>103</v>
      </c>
      <c r="B433" s="11" t="s">
        <v>423</v>
      </c>
      <c r="C433" s="11" t="s">
        <v>104</v>
      </c>
      <c r="D433" s="17">
        <f>[1]Ведомственная!H1070</f>
        <v>9016.9</v>
      </c>
      <c r="E433" s="17">
        <f>[1]Ведомственная!I1070</f>
        <v>9016.9</v>
      </c>
      <c r="F433" s="17">
        <f>[1]Ведомственная!J1070</f>
        <v>8860.2000000000007</v>
      </c>
      <c r="G433" s="18">
        <f t="shared" si="198"/>
        <v>98.262152180904764</v>
      </c>
    </row>
    <row r="434" spans="1:7" ht="409.5" x14ac:dyDescent="0.25">
      <c r="A434" s="16" t="s">
        <v>424</v>
      </c>
      <c r="B434" s="11" t="s">
        <v>425</v>
      </c>
      <c r="C434" s="11" t="s">
        <v>14</v>
      </c>
      <c r="D434" s="17">
        <f>SUM(D435:D436)</f>
        <v>24590.5</v>
      </c>
      <c r="E434" s="17">
        <f t="shared" ref="E434:F434" si="217">SUM(E435:E436)</f>
        <v>24590.5</v>
      </c>
      <c r="F434" s="17">
        <f t="shared" si="217"/>
        <v>24412.7</v>
      </c>
      <c r="G434" s="18">
        <f t="shared" si="198"/>
        <v>99.276956548260515</v>
      </c>
    </row>
    <row r="435" spans="1:7" ht="220.5" x14ac:dyDescent="0.25">
      <c r="A435" s="16" t="s">
        <v>25</v>
      </c>
      <c r="B435" s="11" t="s">
        <v>425</v>
      </c>
      <c r="C435" s="11" t="s">
        <v>26</v>
      </c>
      <c r="D435" s="17">
        <f>[1]Ведомственная!H1072</f>
        <v>279.39999999999998</v>
      </c>
      <c r="E435" s="17">
        <f>[1]Ведомственная!I1072</f>
        <v>279.39999999999998</v>
      </c>
      <c r="F435" s="17">
        <f>[1]Ведомственная!J1072</f>
        <v>275.3</v>
      </c>
      <c r="G435" s="18">
        <f t="shared" si="198"/>
        <v>98.532569792412332</v>
      </c>
    </row>
    <row r="436" spans="1:7" ht="141.75" x14ac:dyDescent="0.25">
      <c r="A436" s="16" t="s">
        <v>103</v>
      </c>
      <c r="B436" s="11" t="s">
        <v>425</v>
      </c>
      <c r="C436" s="11" t="s">
        <v>104</v>
      </c>
      <c r="D436" s="17">
        <f>[1]Ведомственная!H1073</f>
        <v>24311.1</v>
      </c>
      <c r="E436" s="17">
        <f>[1]Ведомственная!I1073</f>
        <v>24311.1</v>
      </c>
      <c r="F436" s="17">
        <f>[1]Ведомственная!J1073</f>
        <v>24137.4</v>
      </c>
      <c r="G436" s="18">
        <f t="shared" si="198"/>
        <v>99.285511556449535</v>
      </c>
    </row>
    <row r="437" spans="1:7" ht="409.5" x14ac:dyDescent="0.25">
      <c r="A437" s="16" t="s">
        <v>426</v>
      </c>
      <c r="B437" s="11" t="s">
        <v>427</v>
      </c>
      <c r="C437" s="11" t="s">
        <v>14</v>
      </c>
      <c r="D437" s="17">
        <f>D438</f>
        <v>14.1</v>
      </c>
      <c r="E437" s="17">
        <f t="shared" ref="E437:F437" si="218">E438</f>
        <v>14.1</v>
      </c>
      <c r="F437" s="17">
        <f t="shared" si="218"/>
        <v>14</v>
      </c>
      <c r="G437" s="18">
        <f t="shared" si="198"/>
        <v>99.290780141843967</v>
      </c>
    </row>
    <row r="438" spans="1:7" ht="141.75" x14ac:dyDescent="0.25">
      <c r="A438" s="16" t="s">
        <v>103</v>
      </c>
      <c r="B438" s="11" t="s">
        <v>427</v>
      </c>
      <c r="C438" s="11" t="s">
        <v>104</v>
      </c>
      <c r="D438" s="17">
        <f>[1]Ведомственная!H1075</f>
        <v>14.1</v>
      </c>
      <c r="E438" s="17">
        <f>[1]Ведомственная!I1075</f>
        <v>14.1</v>
      </c>
      <c r="F438" s="17">
        <f>[1]Ведомственная!J1075</f>
        <v>14</v>
      </c>
      <c r="G438" s="18">
        <f t="shared" si="198"/>
        <v>99.290780141843967</v>
      </c>
    </row>
    <row r="439" spans="1:7" ht="173.25" x14ac:dyDescent="0.25">
      <c r="A439" s="16" t="s">
        <v>428</v>
      </c>
      <c r="B439" s="11" t="s">
        <v>429</v>
      </c>
      <c r="C439" s="11" t="s">
        <v>14</v>
      </c>
      <c r="D439" s="17">
        <f>SUM(D440:D441)</f>
        <v>297526.30000000005</v>
      </c>
      <c r="E439" s="17">
        <f t="shared" ref="E439:F439" si="219">SUM(E440:E441)</f>
        <v>297526.30000000005</v>
      </c>
      <c r="F439" s="17">
        <f t="shared" si="219"/>
        <v>282416.2</v>
      </c>
      <c r="G439" s="18">
        <f t="shared" si="198"/>
        <v>94.921423753127016</v>
      </c>
    </row>
    <row r="440" spans="1:7" ht="220.5" x14ac:dyDescent="0.25">
      <c r="A440" s="16" t="s">
        <v>25</v>
      </c>
      <c r="B440" s="11" t="s">
        <v>429</v>
      </c>
      <c r="C440" s="11" t="s">
        <v>26</v>
      </c>
      <c r="D440" s="17">
        <f>[1]Ведомственная!H1077</f>
        <v>3066.4</v>
      </c>
      <c r="E440" s="17">
        <f>[1]Ведомственная!I1077</f>
        <v>3066.4</v>
      </c>
      <c r="F440" s="17">
        <f>[1]Ведомственная!J1077</f>
        <v>3012.5</v>
      </c>
      <c r="G440" s="18">
        <f t="shared" si="198"/>
        <v>98.242238455517878</v>
      </c>
    </row>
    <row r="441" spans="1:7" ht="141.75" x14ac:dyDescent="0.25">
      <c r="A441" s="16" t="s">
        <v>103</v>
      </c>
      <c r="B441" s="11" t="s">
        <v>429</v>
      </c>
      <c r="C441" s="11" t="s">
        <v>104</v>
      </c>
      <c r="D441" s="17">
        <f>[1]Ведомственная!H1078</f>
        <v>294459.90000000002</v>
      </c>
      <c r="E441" s="17">
        <f>[1]Ведомственная!I1078</f>
        <v>294459.90000000002</v>
      </c>
      <c r="F441" s="17">
        <f>[1]Ведомственная!J1078</f>
        <v>279403.7</v>
      </c>
      <c r="G441" s="18">
        <f t="shared" si="198"/>
        <v>94.886841977464499</v>
      </c>
    </row>
    <row r="442" spans="1:7" ht="409.5" x14ac:dyDescent="0.25">
      <c r="A442" s="16" t="s">
        <v>430</v>
      </c>
      <c r="B442" s="11" t="s">
        <v>431</v>
      </c>
      <c r="C442" s="11" t="s">
        <v>14</v>
      </c>
      <c r="D442" s="17">
        <f>SUM(D443:D444)</f>
        <v>40.200000000000003</v>
      </c>
      <c r="E442" s="17">
        <f t="shared" ref="E442:F442" si="220">SUM(E443:E444)</f>
        <v>40.200000000000003</v>
      </c>
      <c r="F442" s="17">
        <f t="shared" si="220"/>
        <v>40.1</v>
      </c>
      <c r="G442" s="18">
        <f t="shared" si="198"/>
        <v>99.75124378109453</v>
      </c>
    </row>
    <row r="443" spans="1:7" ht="220.5" x14ac:dyDescent="0.25">
      <c r="A443" s="16" t="s">
        <v>25</v>
      </c>
      <c r="B443" s="11" t="s">
        <v>431</v>
      </c>
      <c r="C443" s="11" t="s">
        <v>26</v>
      </c>
      <c r="D443" s="17">
        <f>[1]Ведомственная!H1080</f>
        <v>0.6</v>
      </c>
      <c r="E443" s="17">
        <f>[1]Ведомственная!I1080</f>
        <v>0.6</v>
      </c>
      <c r="F443" s="17">
        <f>[1]Ведомственная!J1080</f>
        <v>0.6</v>
      </c>
      <c r="G443" s="18">
        <f t="shared" si="198"/>
        <v>100</v>
      </c>
    </row>
    <row r="444" spans="1:7" ht="141.75" x14ac:dyDescent="0.25">
      <c r="A444" s="16" t="s">
        <v>103</v>
      </c>
      <c r="B444" s="11" t="s">
        <v>431</v>
      </c>
      <c r="C444" s="11" t="s">
        <v>104</v>
      </c>
      <c r="D444" s="17">
        <f>[1]Ведомственная!H1081</f>
        <v>39.6</v>
      </c>
      <c r="E444" s="17">
        <f>[1]Ведомственная!I1081</f>
        <v>39.6</v>
      </c>
      <c r="F444" s="17">
        <f>[1]Ведомственная!J1081</f>
        <v>39.5</v>
      </c>
      <c r="G444" s="18">
        <f t="shared" si="198"/>
        <v>99.74747474747474</v>
      </c>
    </row>
    <row r="445" spans="1:7" ht="299.25" x14ac:dyDescent="0.25">
      <c r="A445" s="16" t="s">
        <v>432</v>
      </c>
      <c r="B445" s="11" t="s">
        <v>433</v>
      </c>
      <c r="C445" s="11" t="s">
        <v>14</v>
      </c>
      <c r="D445" s="17">
        <f>SUM(D446:D447)</f>
        <v>7279.9</v>
      </c>
      <c r="E445" s="17">
        <f t="shared" ref="E445:F445" si="221">SUM(E446:E447)</f>
        <v>7279.9</v>
      </c>
      <c r="F445" s="17">
        <f t="shared" si="221"/>
        <v>1156.5999999999999</v>
      </c>
      <c r="G445" s="18">
        <f t="shared" si="198"/>
        <v>15.887580873363644</v>
      </c>
    </row>
    <row r="446" spans="1:7" ht="220.5" x14ac:dyDescent="0.25">
      <c r="A446" s="16" t="s">
        <v>25</v>
      </c>
      <c r="B446" s="11" t="s">
        <v>433</v>
      </c>
      <c r="C446" s="11" t="s">
        <v>26</v>
      </c>
      <c r="D446" s="17">
        <f>[1]Ведомственная!H1083</f>
        <v>143.19999999999999</v>
      </c>
      <c r="E446" s="17">
        <f>[1]Ведомственная!I1083</f>
        <v>143.19999999999999</v>
      </c>
      <c r="F446" s="17">
        <f>[1]Ведомственная!J1083</f>
        <v>11.6</v>
      </c>
      <c r="G446" s="18">
        <f t="shared" si="198"/>
        <v>8.1005586592178762</v>
      </c>
    </row>
    <row r="447" spans="1:7" ht="141.75" x14ac:dyDescent="0.25">
      <c r="A447" s="16" t="s">
        <v>103</v>
      </c>
      <c r="B447" s="11" t="s">
        <v>433</v>
      </c>
      <c r="C447" s="11" t="s">
        <v>104</v>
      </c>
      <c r="D447" s="17">
        <f>[1]Ведомственная!H1084</f>
        <v>7136.7</v>
      </c>
      <c r="E447" s="17">
        <f>[1]Ведомственная!I1084</f>
        <v>7136.7</v>
      </c>
      <c r="F447" s="17">
        <f>[1]Ведомственная!J1084</f>
        <v>1145</v>
      </c>
      <c r="G447" s="18">
        <f t="shared" si="198"/>
        <v>16.043829781271455</v>
      </c>
    </row>
    <row r="448" spans="1:7" ht="393.75" x14ac:dyDescent="0.25">
      <c r="A448" s="16" t="s">
        <v>434</v>
      </c>
      <c r="B448" s="11" t="s">
        <v>435</v>
      </c>
      <c r="C448" s="11" t="s">
        <v>14</v>
      </c>
      <c r="D448" s="17">
        <f>SUM(D449:D450)</f>
        <v>640</v>
      </c>
      <c r="E448" s="17">
        <f t="shared" ref="E448:F448" si="222">SUM(E449:E450)</f>
        <v>640</v>
      </c>
      <c r="F448" s="17">
        <f t="shared" si="222"/>
        <v>540.70000000000005</v>
      </c>
      <c r="G448" s="18">
        <f t="shared" si="198"/>
        <v>84.484375000000014</v>
      </c>
    </row>
    <row r="449" spans="1:7" ht="220.5" x14ac:dyDescent="0.25">
      <c r="A449" s="16" t="s">
        <v>25</v>
      </c>
      <c r="B449" s="11" t="s">
        <v>435</v>
      </c>
      <c r="C449" s="11" t="s">
        <v>26</v>
      </c>
      <c r="D449" s="17">
        <f>[1]Ведомственная!H1086</f>
        <v>5.6</v>
      </c>
      <c r="E449" s="17">
        <f>[1]Ведомственная!I1086</f>
        <v>5.6</v>
      </c>
      <c r="F449" s="17">
        <f>[1]Ведомственная!J1086</f>
        <v>3.7</v>
      </c>
      <c r="G449" s="18">
        <f t="shared" si="198"/>
        <v>66.071428571428584</v>
      </c>
    </row>
    <row r="450" spans="1:7" ht="141.75" x14ac:dyDescent="0.25">
      <c r="A450" s="16" t="s">
        <v>103</v>
      </c>
      <c r="B450" s="11" t="s">
        <v>435</v>
      </c>
      <c r="C450" s="11" t="s">
        <v>104</v>
      </c>
      <c r="D450" s="17">
        <f>[1]Ведомственная!H1087</f>
        <v>634.4</v>
      </c>
      <c r="E450" s="17">
        <f>[1]Ведомственная!I1087</f>
        <v>634.4</v>
      </c>
      <c r="F450" s="17">
        <f>[1]Ведомственная!J1087</f>
        <v>537</v>
      </c>
      <c r="G450" s="18">
        <f t="shared" si="198"/>
        <v>84.646910466582597</v>
      </c>
    </row>
    <row r="451" spans="1:7" ht="346.5" x14ac:dyDescent="0.25">
      <c r="A451" s="16" t="s">
        <v>436</v>
      </c>
      <c r="B451" s="11" t="s">
        <v>437</v>
      </c>
      <c r="C451" s="11" t="s">
        <v>14</v>
      </c>
      <c r="D451" s="17">
        <f>SUM(D452:D453)</f>
        <v>1005</v>
      </c>
      <c r="E451" s="17">
        <f t="shared" ref="E451:F451" si="223">SUM(E452:E453)</f>
        <v>1005</v>
      </c>
      <c r="F451" s="17">
        <f t="shared" si="223"/>
        <v>977.5</v>
      </c>
      <c r="G451" s="18">
        <f t="shared" si="198"/>
        <v>97.263681592039802</v>
      </c>
    </row>
    <row r="452" spans="1:7" ht="220.5" x14ac:dyDescent="0.25">
      <c r="A452" s="16" t="s">
        <v>25</v>
      </c>
      <c r="B452" s="11" t="s">
        <v>437</v>
      </c>
      <c r="C452" s="11" t="s">
        <v>26</v>
      </c>
      <c r="D452" s="17">
        <f>[1]Ведомственная!H1089</f>
        <v>15</v>
      </c>
      <c r="E452" s="17">
        <f>[1]Ведомственная!I1089</f>
        <v>15</v>
      </c>
      <c r="F452" s="17">
        <f>[1]Ведомственная!J1089</f>
        <v>7</v>
      </c>
      <c r="G452" s="18">
        <f t="shared" si="198"/>
        <v>46.666666666666664</v>
      </c>
    </row>
    <row r="453" spans="1:7" ht="141.75" x14ac:dyDescent="0.25">
      <c r="A453" s="16" t="s">
        <v>103</v>
      </c>
      <c r="B453" s="11" t="s">
        <v>437</v>
      </c>
      <c r="C453" s="11" t="s">
        <v>104</v>
      </c>
      <c r="D453" s="17">
        <f>[1]Ведомственная!H1090</f>
        <v>990</v>
      </c>
      <c r="E453" s="17">
        <f>[1]Ведомственная!I1090</f>
        <v>990</v>
      </c>
      <c r="F453" s="17">
        <f>[1]Ведомственная!J1090</f>
        <v>970.5</v>
      </c>
      <c r="G453" s="18">
        <f t="shared" si="198"/>
        <v>98.030303030303031</v>
      </c>
    </row>
    <row r="454" spans="1:7" ht="393.75" x14ac:dyDescent="0.25">
      <c r="A454" s="16" t="s">
        <v>438</v>
      </c>
      <c r="B454" s="11" t="s">
        <v>439</v>
      </c>
      <c r="C454" s="11" t="s">
        <v>14</v>
      </c>
      <c r="D454" s="17">
        <f>D455</f>
        <v>86344.5</v>
      </c>
      <c r="E454" s="17">
        <f t="shared" ref="E454:F454" si="224">E455</f>
        <v>86344.5</v>
      </c>
      <c r="F454" s="17">
        <f t="shared" si="224"/>
        <v>86334.1</v>
      </c>
      <c r="G454" s="18">
        <f t="shared" si="198"/>
        <v>99.987955225868475</v>
      </c>
    </row>
    <row r="455" spans="1:7" ht="409.5" x14ac:dyDescent="0.25">
      <c r="A455" s="16" t="s">
        <v>440</v>
      </c>
      <c r="B455" s="11" t="s">
        <v>441</v>
      </c>
      <c r="C455" s="11" t="s">
        <v>14</v>
      </c>
      <c r="D455" s="17">
        <f>D456+D458+D460</f>
        <v>86344.5</v>
      </c>
      <c r="E455" s="17">
        <f t="shared" ref="E455:F455" si="225">E456+E458+E460</f>
        <v>86344.5</v>
      </c>
      <c r="F455" s="17">
        <f t="shared" si="225"/>
        <v>86334.1</v>
      </c>
      <c r="G455" s="18">
        <f t="shared" si="198"/>
        <v>99.987955225868475</v>
      </c>
    </row>
    <row r="456" spans="1:7" ht="346.5" x14ac:dyDescent="0.25">
      <c r="A456" s="16" t="s">
        <v>442</v>
      </c>
      <c r="B456" s="11" t="s">
        <v>443</v>
      </c>
      <c r="C456" s="11" t="s">
        <v>14</v>
      </c>
      <c r="D456" s="17">
        <f>D457</f>
        <v>3364</v>
      </c>
      <c r="E456" s="17">
        <f t="shared" ref="E456:F456" si="226">E457</f>
        <v>3364</v>
      </c>
      <c r="F456" s="17">
        <f t="shared" si="226"/>
        <v>3353.9</v>
      </c>
      <c r="G456" s="18">
        <f t="shared" ref="G456:G519" si="227">F456/E456*100</f>
        <v>99.699762187871585</v>
      </c>
    </row>
    <row r="457" spans="1:7" ht="252" x14ac:dyDescent="0.25">
      <c r="A457" s="16" t="s">
        <v>21</v>
      </c>
      <c r="B457" s="11" t="s">
        <v>443</v>
      </c>
      <c r="C457" s="11" t="s">
        <v>22</v>
      </c>
      <c r="D457" s="17">
        <f>[1]Ведомственная!H1132</f>
        <v>3364</v>
      </c>
      <c r="E457" s="17">
        <f>[1]Ведомственная!I1132</f>
        <v>3364</v>
      </c>
      <c r="F457" s="17">
        <f>[1]Ведомственная!J1132</f>
        <v>3353.9</v>
      </c>
      <c r="G457" s="18">
        <f t="shared" si="227"/>
        <v>99.699762187871585</v>
      </c>
    </row>
    <row r="458" spans="1:7" ht="204.75" x14ac:dyDescent="0.25">
      <c r="A458" s="16" t="s">
        <v>444</v>
      </c>
      <c r="B458" s="11" t="s">
        <v>445</v>
      </c>
      <c r="C458" s="11" t="s">
        <v>14</v>
      </c>
      <c r="D458" s="17">
        <f>D459</f>
        <v>2052.4</v>
      </c>
      <c r="E458" s="17">
        <f t="shared" ref="E458:F458" si="228">E459</f>
        <v>2052.4</v>
      </c>
      <c r="F458" s="17">
        <f t="shared" si="228"/>
        <v>2052.1</v>
      </c>
      <c r="G458" s="18">
        <f t="shared" si="227"/>
        <v>99.985382966283368</v>
      </c>
    </row>
    <row r="459" spans="1:7" ht="252" x14ac:dyDescent="0.25">
      <c r="A459" s="16" t="s">
        <v>21</v>
      </c>
      <c r="B459" s="11" t="s">
        <v>445</v>
      </c>
      <c r="C459" s="11" t="s">
        <v>22</v>
      </c>
      <c r="D459" s="17">
        <f>[1]Ведомственная!H1134</f>
        <v>2052.4</v>
      </c>
      <c r="E459" s="17">
        <f>[1]Ведомственная!I1134</f>
        <v>2052.4</v>
      </c>
      <c r="F459" s="17">
        <f>[1]Ведомственная!J1134</f>
        <v>2052.1</v>
      </c>
      <c r="G459" s="18">
        <f t="shared" si="227"/>
        <v>99.985382966283368</v>
      </c>
    </row>
    <row r="460" spans="1:7" ht="299.25" x14ac:dyDescent="0.25">
      <c r="A460" s="16" t="s">
        <v>19</v>
      </c>
      <c r="B460" s="11" t="s">
        <v>446</v>
      </c>
      <c r="C460" s="11" t="s">
        <v>14</v>
      </c>
      <c r="D460" s="17">
        <f>D461</f>
        <v>80928.100000000006</v>
      </c>
      <c r="E460" s="17">
        <f t="shared" ref="E460:F460" si="229">E461</f>
        <v>80928.100000000006</v>
      </c>
      <c r="F460" s="17">
        <f t="shared" si="229"/>
        <v>80928.100000000006</v>
      </c>
      <c r="G460" s="18">
        <f t="shared" si="227"/>
        <v>100</v>
      </c>
    </row>
    <row r="461" spans="1:7" ht="252" x14ac:dyDescent="0.25">
      <c r="A461" s="16" t="s">
        <v>21</v>
      </c>
      <c r="B461" s="11" t="s">
        <v>446</v>
      </c>
      <c r="C461" s="11" t="s">
        <v>22</v>
      </c>
      <c r="D461" s="17">
        <f>[1]Ведомственная!H1136</f>
        <v>80928.100000000006</v>
      </c>
      <c r="E461" s="17">
        <f>[1]Ведомственная!I1136</f>
        <v>80928.100000000006</v>
      </c>
      <c r="F461" s="17">
        <f>[1]Ведомственная!J1136</f>
        <v>80928.100000000006</v>
      </c>
      <c r="G461" s="18">
        <f t="shared" si="227"/>
        <v>100</v>
      </c>
    </row>
    <row r="462" spans="1:7" ht="378" x14ac:dyDescent="0.25">
      <c r="A462" s="16" t="s">
        <v>447</v>
      </c>
      <c r="B462" s="11" t="s">
        <v>448</v>
      </c>
      <c r="C462" s="11" t="s">
        <v>14</v>
      </c>
      <c r="D462" s="17">
        <f>D463+D472+D478+D481+D483</f>
        <v>112730.6</v>
      </c>
      <c r="E462" s="17">
        <f t="shared" ref="E462:F462" si="230">E463+E472+E478+E481+E483</f>
        <v>112730.6</v>
      </c>
      <c r="F462" s="17">
        <f t="shared" si="230"/>
        <v>111452.3</v>
      </c>
      <c r="G462" s="18">
        <f t="shared" si="227"/>
        <v>98.866057663136715</v>
      </c>
    </row>
    <row r="463" spans="1:7" ht="409.5" x14ac:dyDescent="0.25">
      <c r="A463" s="16" t="s">
        <v>449</v>
      </c>
      <c r="B463" s="11" t="s">
        <v>450</v>
      </c>
      <c r="C463" s="11" t="s">
        <v>14</v>
      </c>
      <c r="D463" s="17">
        <f>D464+D468</f>
        <v>86859.3</v>
      </c>
      <c r="E463" s="17">
        <f t="shared" ref="E463:F463" si="231">E464+E468</f>
        <v>86859.3</v>
      </c>
      <c r="F463" s="17">
        <f t="shared" si="231"/>
        <v>85908.3</v>
      </c>
      <c r="G463" s="18">
        <f t="shared" si="227"/>
        <v>98.905125875985647</v>
      </c>
    </row>
    <row r="464" spans="1:7" ht="267.75" x14ac:dyDescent="0.25">
      <c r="A464" s="16" t="s">
        <v>451</v>
      </c>
      <c r="B464" s="11" t="s">
        <v>452</v>
      </c>
      <c r="C464" s="11" t="s">
        <v>14</v>
      </c>
      <c r="D464" s="17">
        <f>SUM(D465:D467)</f>
        <v>62880.3</v>
      </c>
      <c r="E464" s="17">
        <f t="shared" ref="E464:F464" si="232">SUM(E465:E467)</f>
        <v>62880.3</v>
      </c>
      <c r="F464" s="17">
        <f t="shared" si="232"/>
        <v>62124.1</v>
      </c>
      <c r="G464" s="18">
        <f t="shared" si="227"/>
        <v>98.797397595113239</v>
      </c>
    </row>
    <row r="465" spans="1:7" ht="409.5" x14ac:dyDescent="0.25">
      <c r="A465" s="16" t="s">
        <v>131</v>
      </c>
      <c r="B465" s="11" t="s">
        <v>452</v>
      </c>
      <c r="C465" s="11" t="s">
        <v>132</v>
      </c>
      <c r="D465" s="17">
        <f>[1]Ведомственная!H1140</f>
        <v>58201.599999999999</v>
      </c>
      <c r="E465" s="17">
        <f>[1]Ведомственная!I1140</f>
        <v>58201.599999999999</v>
      </c>
      <c r="F465" s="17">
        <f>[1]Ведомственная!J1140</f>
        <v>57936.7</v>
      </c>
      <c r="G465" s="18">
        <f t="shared" si="227"/>
        <v>99.544857873323068</v>
      </c>
    </row>
    <row r="466" spans="1:7" ht="220.5" x14ac:dyDescent="0.25">
      <c r="A466" s="16" t="s">
        <v>25</v>
      </c>
      <c r="B466" s="11" t="s">
        <v>452</v>
      </c>
      <c r="C466" s="11" t="s">
        <v>26</v>
      </c>
      <c r="D466" s="17">
        <f>[1]Ведомственная!H1141</f>
        <v>4440.3</v>
      </c>
      <c r="E466" s="17">
        <f>[1]Ведомственная!I1141</f>
        <v>4440.3</v>
      </c>
      <c r="F466" s="17">
        <f>[1]Ведомственная!J1141</f>
        <v>4045.3</v>
      </c>
      <c r="G466" s="18">
        <f t="shared" si="227"/>
        <v>91.104204670855566</v>
      </c>
    </row>
    <row r="467" spans="1:7" ht="78.75" x14ac:dyDescent="0.25">
      <c r="A467" s="16" t="s">
        <v>94</v>
      </c>
      <c r="B467" s="11" t="s">
        <v>452</v>
      </c>
      <c r="C467" s="11" t="s">
        <v>95</v>
      </c>
      <c r="D467" s="17">
        <f>[1]Ведомственная!H1142</f>
        <v>238.4</v>
      </c>
      <c r="E467" s="17">
        <f>[1]Ведомственная!I1142</f>
        <v>238.4</v>
      </c>
      <c r="F467" s="17">
        <f>[1]Ведомственная!J1142</f>
        <v>142.1</v>
      </c>
      <c r="G467" s="18">
        <f t="shared" si="227"/>
        <v>59.605704697986575</v>
      </c>
    </row>
    <row r="468" spans="1:7" ht="220.5" x14ac:dyDescent="0.25">
      <c r="A468" s="16" t="s">
        <v>453</v>
      </c>
      <c r="B468" s="11" t="s">
        <v>454</v>
      </c>
      <c r="C468" s="11" t="s">
        <v>14</v>
      </c>
      <c r="D468" s="17">
        <f>SUM(D469:D471)</f>
        <v>23979</v>
      </c>
      <c r="E468" s="17">
        <f t="shared" ref="E468:F468" si="233">SUM(E469:E471)</f>
        <v>23979</v>
      </c>
      <c r="F468" s="17">
        <f t="shared" si="233"/>
        <v>23784.2</v>
      </c>
      <c r="G468" s="18">
        <f t="shared" si="227"/>
        <v>99.187622503023491</v>
      </c>
    </row>
    <row r="469" spans="1:7" ht="409.5" x14ac:dyDescent="0.25">
      <c r="A469" s="16" t="s">
        <v>131</v>
      </c>
      <c r="B469" s="11" t="s">
        <v>454</v>
      </c>
      <c r="C469" s="11" t="s">
        <v>132</v>
      </c>
      <c r="D469" s="17">
        <f>[1]Ведомственная!H1144</f>
        <v>22664</v>
      </c>
      <c r="E469" s="17">
        <f>[1]Ведомственная!I1144</f>
        <v>22664</v>
      </c>
      <c r="F469" s="17">
        <f>[1]Ведомственная!J1144</f>
        <v>22532.1</v>
      </c>
      <c r="G469" s="18">
        <f t="shared" si="227"/>
        <v>99.41801976703141</v>
      </c>
    </row>
    <row r="470" spans="1:7" ht="220.5" x14ac:dyDescent="0.25">
      <c r="A470" s="16" t="s">
        <v>25</v>
      </c>
      <c r="B470" s="11" t="s">
        <v>454</v>
      </c>
      <c r="C470" s="11" t="s">
        <v>26</v>
      </c>
      <c r="D470" s="17">
        <f>[1]Ведомственная!H1145</f>
        <v>1266.4000000000001</v>
      </c>
      <c r="E470" s="17">
        <f>[1]Ведомственная!I1145</f>
        <v>1266.4000000000001</v>
      </c>
      <c r="F470" s="17">
        <f>[1]Ведомственная!J1145</f>
        <v>1205.7</v>
      </c>
      <c r="G470" s="18">
        <f t="shared" si="227"/>
        <v>95.20688566013898</v>
      </c>
    </row>
    <row r="471" spans="1:7" ht="78.75" x14ac:dyDescent="0.25">
      <c r="A471" s="16" t="s">
        <v>94</v>
      </c>
      <c r="B471" s="11" t="s">
        <v>454</v>
      </c>
      <c r="C471" s="11" t="s">
        <v>95</v>
      </c>
      <c r="D471" s="17">
        <f>[1]Ведомственная!H1146</f>
        <v>48.6</v>
      </c>
      <c r="E471" s="17">
        <f>[1]Ведомственная!I1146</f>
        <v>48.6</v>
      </c>
      <c r="F471" s="17">
        <f>[1]Ведомственная!J1146</f>
        <v>46.4</v>
      </c>
      <c r="G471" s="18">
        <f t="shared" si="227"/>
        <v>95.473251028806587</v>
      </c>
    </row>
    <row r="472" spans="1:7" ht="409.5" x14ac:dyDescent="0.25">
      <c r="A472" s="16" t="s">
        <v>455</v>
      </c>
      <c r="B472" s="11" t="s">
        <v>456</v>
      </c>
      <c r="C472" s="11" t="s">
        <v>14</v>
      </c>
      <c r="D472" s="17">
        <f>D473</f>
        <v>20873</v>
      </c>
      <c r="E472" s="17">
        <f t="shared" ref="E472:F472" si="234">E473</f>
        <v>20873</v>
      </c>
      <c r="F472" s="17">
        <f t="shared" si="234"/>
        <v>20657.499999999996</v>
      </c>
      <c r="G472" s="18">
        <f t="shared" si="227"/>
        <v>98.967565754802834</v>
      </c>
    </row>
    <row r="473" spans="1:7" ht="220.5" x14ac:dyDescent="0.25">
      <c r="A473" s="16" t="s">
        <v>129</v>
      </c>
      <c r="B473" s="11" t="s">
        <v>457</v>
      </c>
      <c r="C473" s="11" t="s">
        <v>14</v>
      </c>
      <c r="D473" s="17">
        <f>SUM(D474:D477)</f>
        <v>20873</v>
      </c>
      <c r="E473" s="17">
        <f t="shared" ref="E473:F473" si="235">SUM(E474:E477)</f>
        <v>20873</v>
      </c>
      <c r="F473" s="17">
        <f t="shared" si="235"/>
        <v>20657.499999999996</v>
      </c>
      <c r="G473" s="18">
        <f t="shared" si="227"/>
        <v>98.967565754802834</v>
      </c>
    </row>
    <row r="474" spans="1:7" ht="409.5" x14ac:dyDescent="0.25">
      <c r="A474" s="16" t="s">
        <v>131</v>
      </c>
      <c r="B474" s="11" t="s">
        <v>457</v>
      </c>
      <c r="C474" s="11" t="s">
        <v>132</v>
      </c>
      <c r="D474" s="17">
        <f>[1]Ведомственная!H1149</f>
        <v>18615.3</v>
      </c>
      <c r="E474" s="17">
        <f>[1]Ведомственная!I1149</f>
        <v>18615.3</v>
      </c>
      <c r="F474" s="17">
        <f>[1]Ведомственная!J1149</f>
        <v>18539.099999999999</v>
      </c>
      <c r="G474" s="18">
        <f t="shared" si="227"/>
        <v>99.590659296385226</v>
      </c>
    </row>
    <row r="475" spans="1:7" ht="220.5" x14ac:dyDescent="0.25">
      <c r="A475" s="16" t="s">
        <v>25</v>
      </c>
      <c r="B475" s="11" t="s">
        <v>457</v>
      </c>
      <c r="C475" s="11" t="s">
        <v>26</v>
      </c>
      <c r="D475" s="17">
        <f>[1]Ведомственная!H1150</f>
        <v>2176.1999999999998</v>
      </c>
      <c r="E475" s="17">
        <f>[1]Ведомственная!I1150</f>
        <v>2176.1999999999998</v>
      </c>
      <c r="F475" s="17">
        <f>[1]Ведомственная!J1150</f>
        <v>2043.6</v>
      </c>
      <c r="G475" s="18">
        <f t="shared" si="227"/>
        <v>93.906810035842298</v>
      </c>
    </row>
    <row r="476" spans="1:7" ht="141.75" x14ac:dyDescent="0.25">
      <c r="A476" s="16" t="s">
        <v>103</v>
      </c>
      <c r="B476" s="11" t="s">
        <v>457</v>
      </c>
      <c r="C476" s="11" t="s">
        <v>104</v>
      </c>
      <c r="D476" s="17">
        <f>[1]Ведомственная!H1151</f>
        <v>65.2</v>
      </c>
      <c r="E476" s="17">
        <f>[1]Ведомственная!I1151</f>
        <v>65.2</v>
      </c>
      <c r="F476" s="17">
        <f>[1]Ведомственная!J1151</f>
        <v>65.2</v>
      </c>
      <c r="G476" s="18">
        <f t="shared" si="227"/>
        <v>100</v>
      </c>
    </row>
    <row r="477" spans="1:7" ht="78.75" x14ac:dyDescent="0.25">
      <c r="A477" s="16" t="s">
        <v>94</v>
      </c>
      <c r="B477" s="11" t="s">
        <v>457</v>
      </c>
      <c r="C477" s="11" t="s">
        <v>95</v>
      </c>
      <c r="D477" s="17">
        <f>[1]Ведомственная!H1152</f>
        <v>16.3</v>
      </c>
      <c r="E477" s="17">
        <f>[1]Ведомственная!I1152</f>
        <v>16.3</v>
      </c>
      <c r="F477" s="17">
        <f>[1]Ведомственная!J1152</f>
        <v>9.6</v>
      </c>
      <c r="G477" s="18">
        <f t="shared" si="227"/>
        <v>58.895705521472387</v>
      </c>
    </row>
    <row r="478" spans="1:7" ht="330.75" x14ac:dyDescent="0.25">
      <c r="A478" s="16" t="s">
        <v>458</v>
      </c>
      <c r="B478" s="11" t="s">
        <v>459</v>
      </c>
      <c r="C478" s="11" t="s">
        <v>14</v>
      </c>
      <c r="D478" s="17">
        <f>D479</f>
        <v>3077.8</v>
      </c>
      <c r="E478" s="17">
        <f t="shared" ref="E478:F479" si="236">E479</f>
        <v>3077.8</v>
      </c>
      <c r="F478" s="17">
        <f t="shared" si="236"/>
        <v>3077.8</v>
      </c>
      <c r="G478" s="18">
        <f t="shared" si="227"/>
        <v>100</v>
      </c>
    </row>
    <row r="479" spans="1:7" ht="299.25" x14ac:dyDescent="0.25">
      <c r="A479" s="16" t="s">
        <v>19</v>
      </c>
      <c r="B479" s="11" t="s">
        <v>460</v>
      </c>
      <c r="C479" s="11" t="s">
        <v>14</v>
      </c>
      <c r="D479" s="17">
        <f>D480</f>
        <v>3077.8</v>
      </c>
      <c r="E479" s="17">
        <f t="shared" si="236"/>
        <v>3077.8</v>
      </c>
      <c r="F479" s="17">
        <f t="shared" si="236"/>
        <v>3077.8</v>
      </c>
      <c r="G479" s="18">
        <f t="shared" si="227"/>
        <v>100</v>
      </c>
    </row>
    <row r="480" spans="1:7" ht="252" x14ac:dyDescent="0.25">
      <c r="A480" s="16" t="s">
        <v>21</v>
      </c>
      <c r="B480" s="11" t="s">
        <v>460</v>
      </c>
      <c r="C480" s="11" t="s">
        <v>22</v>
      </c>
      <c r="D480" s="17">
        <f>[1]Ведомственная!H1155</f>
        <v>3077.8</v>
      </c>
      <c r="E480" s="17">
        <f>[1]Ведомственная!I1155</f>
        <v>3077.8</v>
      </c>
      <c r="F480" s="17">
        <f>[1]Ведомственная!J1155</f>
        <v>3077.8</v>
      </c>
      <c r="G480" s="18">
        <f t="shared" si="227"/>
        <v>100</v>
      </c>
    </row>
    <row r="481" spans="1:7" ht="409.5" x14ac:dyDescent="0.25">
      <c r="A481" s="16" t="s">
        <v>461</v>
      </c>
      <c r="B481" s="11" t="s">
        <v>462</v>
      </c>
      <c r="C481" s="11" t="s">
        <v>14</v>
      </c>
      <c r="D481" s="17">
        <f>D482</f>
        <v>1754.5</v>
      </c>
      <c r="E481" s="17">
        <f t="shared" ref="E481:F481" si="237">E482</f>
        <v>1754.5</v>
      </c>
      <c r="F481" s="17">
        <f t="shared" si="237"/>
        <v>1754.5</v>
      </c>
      <c r="G481" s="18">
        <f t="shared" si="227"/>
        <v>100</v>
      </c>
    </row>
    <row r="482" spans="1:7" ht="252" x14ac:dyDescent="0.25">
      <c r="A482" s="16" t="s">
        <v>21</v>
      </c>
      <c r="B482" s="11" t="s">
        <v>462</v>
      </c>
      <c r="C482" s="11" t="s">
        <v>22</v>
      </c>
      <c r="D482" s="17">
        <f>[1]Ведомственная!H1157</f>
        <v>1754.5</v>
      </c>
      <c r="E482" s="17">
        <f>[1]Ведомственная!I1157</f>
        <v>1754.5</v>
      </c>
      <c r="F482" s="17">
        <f>[1]Ведомственная!J1157</f>
        <v>1754.5</v>
      </c>
      <c r="G482" s="18">
        <f t="shared" si="227"/>
        <v>100</v>
      </c>
    </row>
    <row r="483" spans="1:7" ht="78.75" x14ac:dyDescent="0.25">
      <c r="A483" s="16" t="s">
        <v>463</v>
      </c>
      <c r="B483" s="11" t="s">
        <v>464</v>
      </c>
      <c r="C483" s="11" t="s">
        <v>14</v>
      </c>
      <c r="D483" s="17">
        <f>D484</f>
        <v>166</v>
      </c>
      <c r="E483" s="17">
        <f t="shared" ref="E483:F483" si="238">E484</f>
        <v>166</v>
      </c>
      <c r="F483" s="17">
        <f t="shared" si="238"/>
        <v>54.2</v>
      </c>
      <c r="G483" s="18">
        <f t="shared" si="227"/>
        <v>32.650602409638559</v>
      </c>
    </row>
    <row r="484" spans="1:7" ht="78.75" x14ac:dyDescent="0.25">
      <c r="A484" s="16" t="s">
        <v>94</v>
      </c>
      <c r="B484" s="11" t="s">
        <v>464</v>
      </c>
      <c r="C484" s="11" t="s">
        <v>95</v>
      </c>
      <c r="D484" s="17">
        <f>[1]Ведомственная!H995</f>
        <v>166</v>
      </c>
      <c r="E484" s="17">
        <f>[1]Ведомственная!I995</f>
        <v>166</v>
      </c>
      <c r="F484" s="17">
        <f>[1]Ведомственная!J995</f>
        <v>54.2</v>
      </c>
      <c r="G484" s="18">
        <f t="shared" si="227"/>
        <v>32.650602409638559</v>
      </c>
    </row>
    <row r="485" spans="1:7" ht="330.75" x14ac:dyDescent="0.25">
      <c r="A485" s="16" t="s">
        <v>465</v>
      </c>
      <c r="B485" s="11" t="s">
        <v>466</v>
      </c>
      <c r="C485" s="11" t="s">
        <v>14</v>
      </c>
      <c r="D485" s="17">
        <f>D486</f>
        <v>66874.899999999994</v>
      </c>
      <c r="E485" s="17">
        <f t="shared" ref="E485:F485" si="239">E486</f>
        <v>66874.899999999994</v>
      </c>
      <c r="F485" s="17">
        <f t="shared" si="239"/>
        <v>66874.899999999994</v>
      </c>
      <c r="G485" s="18">
        <f t="shared" si="227"/>
        <v>100</v>
      </c>
    </row>
    <row r="486" spans="1:7" ht="409.5" x14ac:dyDescent="0.25">
      <c r="A486" s="16" t="s">
        <v>467</v>
      </c>
      <c r="B486" s="11" t="s">
        <v>468</v>
      </c>
      <c r="C486" s="11" t="s">
        <v>14</v>
      </c>
      <c r="D486" s="17">
        <f>D487+D489+D491+D493+D495</f>
        <v>66874.899999999994</v>
      </c>
      <c r="E486" s="17">
        <f t="shared" ref="E486:F486" si="240">E487+E489+E491+E493+E495</f>
        <v>66874.899999999994</v>
      </c>
      <c r="F486" s="17">
        <f t="shared" si="240"/>
        <v>66874.899999999994</v>
      </c>
      <c r="G486" s="18">
        <f t="shared" si="227"/>
        <v>100</v>
      </c>
    </row>
    <row r="487" spans="1:7" ht="378" x14ac:dyDescent="0.25">
      <c r="A487" s="16" t="s">
        <v>469</v>
      </c>
      <c r="B487" s="11" t="s">
        <v>470</v>
      </c>
      <c r="C487" s="11" t="s">
        <v>14</v>
      </c>
      <c r="D487" s="17">
        <f>D488</f>
        <v>800</v>
      </c>
      <c r="E487" s="17">
        <f t="shared" ref="E487:F487" si="241">E488</f>
        <v>800</v>
      </c>
      <c r="F487" s="17">
        <f t="shared" si="241"/>
        <v>800</v>
      </c>
      <c r="G487" s="18">
        <f t="shared" si="227"/>
        <v>100</v>
      </c>
    </row>
    <row r="488" spans="1:7" ht="252" x14ac:dyDescent="0.25">
      <c r="A488" s="16" t="s">
        <v>21</v>
      </c>
      <c r="B488" s="11" t="s">
        <v>470</v>
      </c>
      <c r="C488" s="11" t="s">
        <v>22</v>
      </c>
      <c r="D488" s="17">
        <f>[1]Ведомственная!H2120</f>
        <v>800</v>
      </c>
      <c r="E488" s="17">
        <f>[1]Ведомственная!I2120</f>
        <v>800</v>
      </c>
      <c r="F488" s="17">
        <f>[1]Ведомственная!J2120</f>
        <v>800</v>
      </c>
      <c r="G488" s="18">
        <f t="shared" si="227"/>
        <v>100</v>
      </c>
    </row>
    <row r="489" spans="1:7" ht="409.5" x14ac:dyDescent="0.25">
      <c r="A489" s="16" t="s">
        <v>471</v>
      </c>
      <c r="B489" s="11" t="s">
        <v>472</v>
      </c>
      <c r="C489" s="11" t="s">
        <v>14</v>
      </c>
      <c r="D489" s="17">
        <f>D490</f>
        <v>14620</v>
      </c>
      <c r="E489" s="17">
        <f t="shared" ref="E489:F489" si="242">E490</f>
        <v>14620</v>
      </c>
      <c r="F489" s="17">
        <f t="shared" si="242"/>
        <v>14620</v>
      </c>
      <c r="G489" s="18">
        <f t="shared" si="227"/>
        <v>100</v>
      </c>
    </row>
    <row r="490" spans="1:7" ht="252" x14ac:dyDescent="0.25">
      <c r="A490" s="16" t="s">
        <v>21</v>
      </c>
      <c r="B490" s="11" t="s">
        <v>472</v>
      </c>
      <c r="C490" s="11" t="s">
        <v>22</v>
      </c>
      <c r="D490" s="17">
        <f>[1]Ведомственная!H1259</f>
        <v>14620</v>
      </c>
      <c r="E490" s="17">
        <f>[1]Ведомственная!I1259</f>
        <v>14620</v>
      </c>
      <c r="F490" s="17">
        <f>[1]Ведомственная!J1259</f>
        <v>14620</v>
      </c>
      <c r="G490" s="18">
        <f t="shared" si="227"/>
        <v>100</v>
      </c>
    </row>
    <row r="491" spans="1:7" ht="409.5" x14ac:dyDescent="0.25">
      <c r="A491" s="16" t="s">
        <v>473</v>
      </c>
      <c r="B491" s="11" t="s">
        <v>474</v>
      </c>
      <c r="C491" s="11" t="s">
        <v>14</v>
      </c>
      <c r="D491" s="17">
        <f>D492</f>
        <v>21850</v>
      </c>
      <c r="E491" s="17">
        <f t="shared" ref="E491:F491" si="243">E492</f>
        <v>21850</v>
      </c>
      <c r="F491" s="17">
        <f t="shared" si="243"/>
        <v>21850</v>
      </c>
      <c r="G491" s="18">
        <f t="shared" si="227"/>
        <v>100</v>
      </c>
    </row>
    <row r="492" spans="1:7" ht="252" x14ac:dyDescent="0.25">
      <c r="A492" s="16" t="s">
        <v>21</v>
      </c>
      <c r="B492" s="11" t="s">
        <v>474</v>
      </c>
      <c r="C492" s="11" t="s">
        <v>22</v>
      </c>
      <c r="D492" s="17">
        <f>[1]Ведомственная!H1261</f>
        <v>21850</v>
      </c>
      <c r="E492" s="17">
        <f>[1]Ведомственная!I1261</f>
        <v>21850</v>
      </c>
      <c r="F492" s="17">
        <f>[1]Ведомственная!J1261</f>
        <v>21850</v>
      </c>
      <c r="G492" s="18">
        <f t="shared" si="227"/>
        <v>100</v>
      </c>
    </row>
    <row r="493" spans="1:7" ht="409.5" x14ac:dyDescent="0.25">
      <c r="A493" s="16" t="s">
        <v>475</v>
      </c>
      <c r="B493" s="11" t="s">
        <v>476</v>
      </c>
      <c r="C493" s="11" t="s">
        <v>14</v>
      </c>
      <c r="D493" s="17">
        <f>D494</f>
        <v>26064.9</v>
      </c>
      <c r="E493" s="17">
        <f t="shared" ref="E493:F493" si="244">E494</f>
        <v>26064.9</v>
      </c>
      <c r="F493" s="17">
        <f t="shared" si="244"/>
        <v>26064.9</v>
      </c>
      <c r="G493" s="18">
        <f t="shared" si="227"/>
        <v>100</v>
      </c>
    </row>
    <row r="494" spans="1:7" ht="252" x14ac:dyDescent="0.25">
      <c r="A494" s="16" t="s">
        <v>21</v>
      </c>
      <c r="B494" s="11" t="s">
        <v>476</v>
      </c>
      <c r="C494" s="11" t="s">
        <v>22</v>
      </c>
      <c r="D494" s="17">
        <f>[1]Ведомственная!H1263</f>
        <v>26064.9</v>
      </c>
      <c r="E494" s="17">
        <f>[1]Ведомственная!I1263</f>
        <v>26064.9</v>
      </c>
      <c r="F494" s="17">
        <f>[1]Ведомственная!J1263</f>
        <v>26064.9</v>
      </c>
      <c r="G494" s="18">
        <f t="shared" si="227"/>
        <v>100</v>
      </c>
    </row>
    <row r="495" spans="1:7" ht="409.5" x14ac:dyDescent="0.25">
      <c r="A495" s="16" t="s">
        <v>477</v>
      </c>
      <c r="B495" s="11" t="s">
        <v>478</v>
      </c>
      <c r="C495" s="11" t="s">
        <v>14</v>
      </c>
      <c r="D495" s="17">
        <f>D496</f>
        <v>3540</v>
      </c>
      <c r="E495" s="17">
        <f t="shared" ref="E495:F495" si="245">E496</f>
        <v>3540</v>
      </c>
      <c r="F495" s="17">
        <f t="shared" si="245"/>
        <v>3540</v>
      </c>
      <c r="G495" s="18">
        <f t="shared" si="227"/>
        <v>100</v>
      </c>
    </row>
    <row r="496" spans="1:7" ht="252" x14ac:dyDescent="0.25">
      <c r="A496" s="16" t="s">
        <v>21</v>
      </c>
      <c r="B496" s="11" t="s">
        <v>478</v>
      </c>
      <c r="C496" s="11" t="s">
        <v>22</v>
      </c>
      <c r="D496" s="17">
        <f>[1]Ведомственная!H1265</f>
        <v>3540</v>
      </c>
      <c r="E496" s="17">
        <f>[1]Ведомственная!I1265</f>
        <v>3540</v>
      </c>
      <c r="F496" s="17">
        <f>[1]Ведомственная!J1265</f>
        <v>3540</v>
      </c>
      <c r="G496" s="18">
        <f t="shared" si="227"/>
        <v>100</v>
      </c>
    </row>
    <row r="497" spans="1:7" ht="220.5" x14ac:dyDescent="0.25">
      <c r="A497" s="14" t="s">
        <v>479</v>
      </c>
      <c r="B497" s="15" t="s">
        <v>480</v>
      </c>
      <c r="C497" s="16" t="s">
        <v>14</v>
      </c>
      <c r="D497" s="12">
        <f>D498</f>
        <v>29334.9</v>
      </c>
      <c r="E497" s="12">
        <f t="shared" ref="E497:F497" si="246">E498</f>
        <v>29334.9</v>
      </c>
      <c r="F497" s="12">
        <f t="shared" si="246"/>
        <v>29156.799999999996</v>
      </c>
      <c r="G497" s="13">
        <f t="shared" si="227"/>
        <v>99.39287333517413</v>
      </c>
    </row>
    <row r="498" spans="1:7" ht="409.5" x14ac:dyDescent="0.25">
      <c r="A498" s="16" t="s">
        <v>481</v>
      </c>
      <c r="B498" s="11" t="s">
        <v>482</v>
      </c>
      <c r="C498" s="11" t="s">
        <v>14</v>
      </c>
      <c r="D498" s="17">
        <f>D499+D500+D501+D502+D506</f>
        <v>29334.9</v>
      </c>
      <c r="E498" s="17">
        <f t="shared" ref="E498:F498" si="247">E499+E500+E501+E502+E506</f>
        <v>29334.9</v>
      </c>
      <c r="F498" s="17">
        <f t="shared" si="247"/>
        <v>29156.799999999996</v>
      </c>
      <c r="G498" s="18">
        <f t="shared" si="227"/>
        <v>99.39287333517413</v>
      </c>
    </row>
    <row r="499" spans="1:7" ht="220.5" x14ac:dyDescent="0.25">
      <c r="A499" s="16" t="s">
        <v>25</v>
      </c>
      <c r="B499" s="11" t="s">
        <v>482</v>
      </c>
      <c r="C499" s="11" t="s">
        <v>26</v>
      </c>
      <c r="D499" s="17">
        <f>[1]Ведомственная!H1093+[1]Ведомственная!H1160</f>
        <v>377.7</v>
      </c>
      <c r="E499" s="17">
        <f>[1]Ведомственная!I1093+[1]Ведомственная!I1160</f>
        <v>377.7</v>
      </c>
      <c r="F499" s="17">
        <f>[1]Ведомственная!J1093+[1]Ведомственная!J1160</f>
        <v>293</v>
      </c>
      <c r="G499" s="18">
        <f t="shared" si="227"/>
        <v>77.574794810696318</v>
      </c>
    </row>
    <row r="500" spans="1:7" ht="141.75" x14ac:dyDescent="0.25">
      <c r="A500" s="16" t="s">
        <v>103</v>
      </c>
      <c r="B500" s="11" t="s">
        <v>482</v>
      </c>
      <c r="C500" s="11" t="s">
        <v>104</v>
      </c>
      <c r="D500" s="17">
        <f>[1]Ведомственная!H1094</f>
        <v>242.3</v>
      </c>
      <c r="E500" s="17">
        <f>[1]Ведомственная!I1094</f>
        <v>242.3</v>
      </c>
      <c r="F500" s="17">
        <f>[1]Ведомственная!J1094</f>
        <v>237.4</v>
      </c>
      <c r="G500" s="18">
        <f t="shared" si="227"/>
        <v>97.977713578208821</v>
      </c>
    </row>
    <row r="501" spans="1:7" ht="252" x14ac:dyDescent="0.25">
      <c r="A501" s="16" t="s">
        <v>21</v>
      </c>
      <c r="B501" s="11" t="s">
        <v>482</v>
      </c>
      <c r="C501" s="11" t="s">
        <v>22</v>
      </c>
      <c r="D501" s="17">
        <f>[1]Ведомственная!H1203</f>
        <v>1000</v>
      </c>
      <c r="E501" s="17">
        <f>[1]Ведомственная!I1203</f>
        <v>1000</v>
      </c>
      <c r="F501" s="17">
        <f>[1]Ведомственная!J1203</f>
        <v>932.7</v>
      </c>
      <c r="G501" s="18">
        <f t="shared" si="227"/>
        <v>93.27000000000001</v>
      </c>
    </row>
    <row r="502" spans="1:7" ht="299.25" x14ac:dyDescent="0.25">
      <c r="A502" s="16" t="s">
        <v>483</v>
      </c>
      <c r="B502" s="11" t="s">
        <v>484</v>
      </c>
      <c r="C502" s="11" t="s">
        <v>14</v>
      </c>
      <c r="D502" s="17">
        <f>SUM(D503:D505)</f>
        <v>22993.9</v>
      </c>
      <c r="E502" s="17">
        <f t="shared" ref="E502:F502" si="248">SUM(E503:E505)</f>
        <v>22993.9</v>
      </c>
      <c r="F502" s="17">
        <f t="shared" si="248"/>
        <v>22972.799999999999</v>
      </c>
      <c r="G502" s="18">
        <f t="shared" si="227"/>
        <v>99.908236532297693</v>
      </c>
    </row>
    <row r="503" spans="1:7" ht="220.5" x14ac:dyDescent="0.25">
      <c r="A503" s="16" t="s">
        <v>25</v>
      </c>
      <c r="B503" s="11" t="s">
        <v>484</v>
      </c>
      <c r="C503" s="11" t="s">
        <v>26</v>
      </c>
      <c r="D503" s="17">
        <f>[1]Ведомственная!H390+[1]Ведомственная!H1495+[1]Ведомственная!H2124</f>
        <v>1260</v>
      </c>
      <c r="E503" s="17">
        <f>[1]Ведомственная!I390+[1]Ведомственная!I1495+[1]Ведомственная!I2124</f>
        <v>1260</v>
      </c>
      <c r="F503" s="17">
        <f>[1]Ведомственная!J390+[1]Ведомственная!J1495+[1]Ведомственная!J2124</f>
        <v>1259.9000000000001</v>
      </c>
      <c r="G503" s="18">
        <f t="shared" si="227"/>
        <v>99.992063492063494</v>
      </c>
    </row>
    <row r="504" spans="1:7" ht="78.75" x14ac:dyDescent="0.25">
      <c r="A504" s="16" t="s">
        <v>223</v>
      </c>
      <c r="B504" s="11" t="s">
        <v>484</v>
      </c>
      <c r="C504" s="11" t="s">
        <v>224</v>
      </c>
      <c r="D504" s="17">
        <f>[1]Ведомственная!H505+[1]Ведомственная!H547+[1]Ведомственная!H1850</f>
        <v>13238.5</v>
      </c>
      <c r="E504" s="17">
        <f>[1]Ведомственная!I505+[1]Ведомственная!I547+[1]Ведомственная!I1850</f>
        <v>13238.5</v>
      </c>
      <c r="F504" s="17">
        <f>[1]Ведомственная!J505+[1]Ведомственная!J547+[1]Ведомственная!J1850</f>
        <v>13217.5</v>
      </c>
      <c r="G504" s="18">
        <f t="shared" si="227"/>
        <v>99.841371756618955</v>
      </c>
    </row>
    <row r="505" spans="1:7" ht="252" x14ac:dyDescent="0.25">
      <c r="A505" s="16" t="s">
        <v>21</v>
      </c>
      <c r="B505" s="11" t="s">
        <v>484</v>
      </c>
      <c r="C505" s="11" t="s">
        <v>22</v>
      </c>
      <c r="D505" s="17">
        <f>[1]Ведомственная!H107+[1]Ведомственная!H197+[1]Ведомственная!H252+[1]Ведомственная!H569+[1]Ведомственная!H999+[1]Ведомственная!H1205</f>
        <v>8495.4</v>
      </c>
      <c r="E505" s="17">
        <f>[1]Ведомственная!I107+[1]Ведомственная!I197+[1]Ведомственная!I252+[1]Ведомственная!I569+[1]Ведомственная!I999+[1]Ведомственная!I1205</f>
        <v>8495.4</v>
      </c>
      <c r="F505" s="17">
        <f>[1]Ведомственная!J107+[1]Ведомственная!J197+[1]Ведомственная!J252+[1]Ведомственная!J569+[1]Ведомственная!J999+[1]Ведомственная!J1205</f>
        <v>8495.4</v>
      </c>
      <c r="G505" s="18">
        <f t="shared" si="227"/>
        <v>100</v>
      </c>
    </row>
    <row r="506" spans="1:7" ht="299.25" x14ac:dyDescent="0.25">
      <c r="A506" s="16" t="s">
        <v>483</v>
      </c>
      <c r="B506" s="11" t="s">
        <v>485</v>
      </c>
      <c r="C506" s="11" t="s">
        <v>14</v>
      </c>
      <c r="D506" s="17">
        <f>SUM(D507:D508)</f>
        <v>4721</v>
      </c>
      <c r="E506" s="17">
        <f t="shared" ref="E506:F506" si="249">SUM(E507:E508)</f>
        <v>4721</v>
      </c>
      <c r="F506" s="17">
        <f t="shared" si="249"/>
        <v>4720.8999999999996</v>
      </c>
      <c r="G506" s="18">
        <f t="shared" si="227"/>
        <v>99.997881804702388</v>
      </c>
    </row>
    <row r="507" spans="1:7" ht="220.5" x14ac:dyDescent="0.25">
      <c r="A507" s="16" t="s">
        <v>25</v>
      </c>
      <c r="B507" s="11" t="s">
        <v>485</v>
      </c>
      <c r="C507" s="11" t="s">
        <v>26</v>
      </c>
      <c r="D507" s="17">
        <f>[1]Ведомственная!H392+[1]Ведомственная!H1497+[1]Ведомственная!H2126</f>
        <v>855</v>
      </c>
      <c r="E507" s="17">
        <f>[1]Ведомственная!I392+[1]Ведомственная!I1497+[1]Ведомственная!I2126</f>
        <v>855</v>
      </c>
      <c r="F507" s="17">
        <f>[1]Ведомственная!J392+[1]Ведомственная!J1497+[1]Ведомственная!J2126</f>
        <v>854.9</v>
      </c>
      <c r="G507" s="18">
        <f t="shared" si="227"/>
        <v>99.988304093567251</v>
      </c>
    </row>
    <row r="508" spans="1:7" ht="252" x14ac:dyDescent="0.25">
      <c r="A508" s="16" t="s">
        <v>21</v>
      </c>
      <c r="B508" s="11" t="s">
        <v>485</v>
      </c>
      <c r="C508" s="11" t="s">
        <v>22</v>
      </c>
      <c r="D508" s="17">
        <f>[1]Ведомственная!H109+[1]Ведомственная!H254+[1]Ведомственная!H571+[1]Ведомственная!H1001+[1]Ведомственная!H1207</f>
        <v>3866</v>
      </c>
      <c r="E508" s="17">
        <f>[1]Ведомственная!I109+[1]Ведомственная!I254+[1]Ведомственная!I571+[1]Ведомственная!I1001+[1]Ведомственная!I1207</f>
        <v>3866</v>
      </c>
      <c r="F508" s="17">
        <f>[1]Ведомственная!J109+[1]Ведомственная!J254+[1]Ведомственная!J571+[1]Ведомственная!J1001+[1]Ведомственная!J1207</f>
        <v>3866</v>
      </c>
      <c r="G508" s="18">
        <f t="shared" si="227"/>
        <v>100</v>
      </c>
    </row>
    <row r="509" spans="1:7" ht="378" x14ac:dyDescent="0.25">
      <c r="A509" s="14" t="s">
        <v>486</v>
      </c>
      <c r="B509" s="15" t="s">
        <v>487</v>
      </c>
      <c r="C509" s="16" t="s">
        <v>14</v>
      </c>
      <c r="D509" s="12">
        <f>D510+D516+D523+D534+D541+D552</f>
        <v>325814.3</v>
      </c>
      <c r="E509" s="12">
        <f t="shared" ref="E509:F509" si="250">E510+E516+E523+E534+E541+E552</f>
        <v>325814.3</v>
      </c>
      <c r="F509" s="12">
        <f t="shared" si="250"/>
        <v>322379.19999999995</v>
      </c>
      <c r="G509" s="13">
        <f t="shared" si="227"/>
        <v>98.945687773679651</v>
      </c>
    </row>
    <row r="510" spans="1:7" ht="110.25" x14ac:dyDescent="0.25">
      <c r="A510" s="16" t="s">
        <v>488</v>
      </c>
      <c r="B510" s="11" t="s">
        <v>489</v>
      </c>
      <c r="C510" s="11" t="s">
        <v>14</v>
      </c>
      <c r="D510" s="17">
        <f>D511</f>
        <v>103204.79999999999</v>
      </c>
      <c r="E510" s="17">
        <f t="shared" ref="E510:F510" si="251">E511</f>
        <v>103204.79999999999</v>
      </c>
      <c r="F510" s="17">
        <f t="shared" si="251"/>
        <v>103204.79999999999</v>
      </c>
      <c r="G510" s="18">
        <f t="shared" si="227"/>
        <v>100</v>
      </c>
    </row>
    <row r="511" spans="1:7" ht="409.5" x14ac:dyDescent="0.25">
      <c r="A511" s="16" t="s">
        <v>490</v>
      </c>
      <c r="B511" s="11" t="s">
        <v>491</v>
      </c>
      <c r="C511" s="11" t="s">
        <v>14</v>
      </c>
      <c r="D511" s="17">
        <f>D512+D514</f>
        <v>103204.79999999999</v>
      </c>
      <c r="E511" s="17">
        <f t="shared" ref="E511:F511" si="252">E512+E514</f>
        <v>103204.79999999999</v>
      </c>
      <c r="F511" s="17">
        <f t="shared" si="252"/>
        <v>103204.79999999999</v>
      </c>
      <c r="G511" s="18">
        <f t="shared" si="227"/>
        <v>100</v>
      </c>
    </row>
    <row r="512" spans="1:7" ht="299.25" x14ac:dyDescent="0.25">
      <c r="A512" s="16" t="s">
        <v>492</v>
      </c>
      <c r="B512" s="11" t="s">
        <v>493</v>
      </c>
      <c r="C512" s="11" t="s">
        <v>14</v>
      </c>
      <c r="D512" s="17">
        <f>D513</f>
        <v>62091.1</v>
      </c>
      <c r="E512" s="17">
        <f t="shared" ref="E512:F512" si="253">E513</f>
        <v>62091.1</v>
      </c>
      <c r="F512" s="17">
        <f t="shared" si="253"/>
        <v>62091.1</v>
      </c>
      <c r="G512" s="18">
        <f t="shared" si="227"/>
        <v>100</v>
      </c>
    </row>
    <row r="513" spans="1:7" ht="78.75" x14ac:dyDescent="0.25">
      <c r="A513" s="16" t="s">
        <v>223</v>
      </c>
      <c r="B513" s="11" t="s">
        <v>493</v>
      </c>
      <c r="C513" s="11" t="s">
        <v>224</v>
      </c>
      <c r="D513" s="17">
        <f>[1]Ведомственная!H1813</f>
        <v>62091.1</v>
      </c>
      <c r="E513" s="17">
        <f>[1]Ведомственная!I1813</f>
        <v>62091.1</v>
      </c>
      <c r="F513" s="17">
        <f>[1]Ведомственная!J1813</f>
        <v>62091.1</v>
      </c>
      <c r="G513" s="18">
        <f t="shared" si="227"/>
        <v>100</v>
      </c>
    </row>
    <row r="514" spans="1:7" ht="409.5" x14ac:dyDescent="0.25">
      <c r="A514" s="16" t="s">
        <v>494</v>
      </c>
      <c r="B514" s="11" t="s">
        <v>495</v>
      </c>
      <c r="C514" s="11" t="s">
        <v>14</v>
      </c>
      <c r="D514" s="17">
        <f>D515</f>
        <v>41113.699999999997</v>
      </c>
      <c r="E514" s="17">
        <f t="shared" ref="E514:F514" si="254">E515</f>
        <v>41113.699999999997</v>
      </c>
      <c r="F514" s="17">
        <f t="shared" si="254"/>
        <v>41113.699999999997</v>
      </c>
      <c r="G514" s="18">
        <f t="shared" si="227"/>
        <v>100</v>
      </c>
    </row>
    <row r="515" spans="1:7" ht="78.75" x14ac:dyDescent="0.25">
      <c r="A515" s="16" t="s">
        <v>223</v>
      </c>
      <c r="B515" s="11" t="s">
        <v>495</v>
      </c>
      <c r="C515" s="11" t="s">
        <v>224</v>
      </c>
      <c r="D515" s="17">
        <f>[1]Ведомственная!H1815</f>
        <v>41113.699999999997</v>
      </c>
      <c r="E515" s="17">
        <f>[1]Ведомственная!I1815</f>
        <v>41113.699999999997</v>
      </c>
      <c r="F515" s="17">
        <f>[1]Ведомственная!J1815</f>
        <v>41113.699999999997</v>
      </c>
      <c r="G515" s="18">
        <f t="shared" si="227"/>
        <v>100</v>
      </c>
    </row>
    <row r="516" spans="1:7" ht="315" x14ac:dyDescent="0.25">
      <c r="A516" s="16" t="s">
        <v>496</v>
      </c>
      <c r="B516" s="11" t="s">
        <v>497</v>
      </c>
      <c r="C516" s="11" t="s">
        <v>14</v>
      </c>
      <c r="D516" s="17">
        <f>D517+D520</f>
        <v>13982.2</v>
      </c>
      <c r="E516" s="17">
        <f t="shared" ref="E516:F516" si="255">E517+E520</f>
        <v>13982.2</v>
      </c>
      <c r="F516" s="17">
        <f t="shared" si="255"/>
        <v>13788.5</v>
      </c>
      <c r="G516" s="18">
        <f t="shared" si="227"/>
        <v>98.614667219750814</v>
      </c>
    </row>
    <row r="517" spans="1:7" ht="283.5" x14ac:dyDescent="0.25">
      <c r="A517" s="16" t="s">
        <v>498</v>
      </c>
      <c r="B517" s="11" t="s">
        <v>499</v>
      </c>
      <c r="C517" s="11" t="s">
        <v>14</v>
      </c>
      <c r="D517" s="17">
        <f>D518</f>
        <v>12065.2</v>
      </c>
      <c r="E517" s="17">
        <f t="shared" ref="E517:F518" si="256">E518</f>
        <v>12065.2</v>
      </c>
      <c r="F517" s="17">
        <f t="shared" si="256"/>
        <v>12003</v>
      </c>
      <c r="G517" s="18">
        <f t="shared" si="227"/>
        <v>99.484467725358883</v>
      </c>
    </row>
    <row r="518" spans="1:7" ht="378" x14ac:dyDescent="0.25">
      <c r="A518" s="16" t="s">
        <v>500</v>
      </c>
      <c r="B518" s="11" t="s">
        <v>501</v>
      </c>
      <c r="C518" s="11" t="s">
        <v>14</v>
      </c>
      <c r="D518" s="17">
        <f>D519</f>
        <v>12065.2</v>
      </c>
      <c r="E518" s="17">
        <f t="shared" si="256"/>
        <v>12065.2</v>
      </c>
      <c r="F518" s="17">
        <f t="shared" si="256"/>
        <v>12003</v>
      </c>
      <c r="G518" s="18">
        <f t="shared" si="227"/>
        <v>99.484467725358883</v>
      </c>
    </row>
    <row r="519" spans="1:7" ht="78.75" x14ac:dyDescent="0.25">
      <c r="A519" s="16" t="s">
        <v>223</v>
      </c>
      <c r="B519" s="11" t="s">
        <v>501</v>
      </c>
      <c r="C519" s="11" t="s">
        <v>224</v>
      </c>
      <c r="D519" s="17">
        <f>[1]Ведомственная!H1775</f>
        <v>12065.2</v>
      </c>
      <c r="E519" s="17">
        <f>[1]Ведомственная!I1775</f>
        <v>12065.2</v>
      </c>
      <c r="F519" s="17">
        <f>[1]Ведомственная!J1775</f>
        <v>12003</v>
      </c>
      <c r="G519" s="18">
        <f t="shared" si="227"/>
        <v>99.484467725358883</v>
      </c>
    </row>
    <row r="520" spans="1:7" ht="315" x14ac:dyDescent="0.25">
      <c r="A520" s="16" t="s">
        <v>502</v>
      </c>
      <c r="B520" s="11" t="s">
        <v>503</v>
      </c>
      <c r="C520" s="11" t="s">
        <v>14</v>
      </c>
      <c r="D520" s="17">
        <f>D521</f>
        <v>1917</v>
      </c>
      <c r="E520" s="17">
        <f t="shared" ref="E520:F521" si="257">E521</f>
        <v>1917</v>
      </c>
      <c r="F520" s="17">
        <f t="shared" si="257"/>
        <v>1785.5</v>
      </c>
      <c r="G520" s="18">
        <f t="shared" ref="G520:G583" si="258">F520/E520*100</f>
        <v>93.140323422013566</v>
      </c>
    </row>
    <row r="521" spans="1:7" ht="204.75" x14ac:dyDescent="0.25">
      <c r="A521" s="16" t="s">
        <v>79</v>
      </c>
      <c r="B521" s="11" t="s">
        <v>504</v>
      </c>
      <c r="C521" s="11" t="s">
        <v>14</v>
      </c>
      <c r="D521" s="17">
        <f>D522</f>
        <v>1917</v>
      </c>
      <c r="E521" s="17">
        <f t="shared" si="257"/>
        <v>1917</v>
      </c>
      <c r="F521" s="17">
        <f t="shared" si="257"/>
        <v>1785.5</v>
      </c>
      <c r="G521" s="18">
        <f t="shared" si="258"/>
        <v>93.140323422013566</v>
      </c>
    </row>
    <row r="522" spans="1:7" ht="267.75" x14ac:dyDescent="0.25">
      <c r="A522" s="16" t="s">
        <v>81</v>
      </c>
      <c r="B522" s="11" t="s">
        <v>504</v>
      </c>
      <c r="C522" s="11" t="s">
        <v>82</v>
      </c>
      <c r="D522" s="17">
        <f>[1]Ведомственная!H1778</f>
        <v>1917</v>
      </c>
      <c r="E522" s="17">
        <f>[1]Ведомственная!I1778</f>
        <v>1917</v>
      </c>
      <c r="F522" s="17">
        <f>[1]Ведомственная!J1778</f>
        <v>1785.5</v>
      </c>
      <c r="G522" s="18">
        <f t="shared" si="258"/>
        <v>93.140323422013566</v>
      </c>
    </row>
    <row r="523" spans="1:7" ht="362.25" x14ac:dyDescent="0.25">
      <c r="A523" s="16" t="s">
        <v>505</v>
      </c>
      <c r="B523" s="11" t="s">
        <v>506</v>
      </c>
      <c r="C523" s="11" t="s">
        <v>14</v>
      </c>
      <c r="D523" s="17">
        <f>D524+D527+D529</f>
        <v>89580.800000000003</v>
      </c>
      <c r="E523" s="17">
        <f t="shared" ref="E523:F523" si="259">E524+E527+E529</f>
        <v>89580.800000000003</v>
      </c>
      <c r="F523" s="17">
        <f t="shared" si="259"/>
        <v>89580.800000000003</v>
      </c>
      <c r="G523" s="18">
        <f t="shared" si="258"/>
        <v>100</v>
      </c>
    </row>
    <row r="524" spans="1:7" ht="220.5" x14ac:dyDescent="0.25">
      <c r="A524" s="16" t="s">
        <v>507</v>
      </c>
      <c r="B524" s="11" t="s">
        <v>508</v>
      </c>
      <c r="C524" s="11" t="s">
        <v>14</v>
      </c>
      <c r="D524" s="17">
        <f>D525</f>
        <v>3602.8</v>
      </c>
      <c r="E524" s="17">
        <f t="shared" ref="E524:F525" si="260">E525</f>
        <v>3602.8</v>
      </c>
      <c r="F524" s="17">
        <f t="shared" si="260"/>
        <v>3602.8</v>
      </c>
      <c r="G524" s="18">
        <f t="shared" si="258"/>
        <v>100</v>
      </c>
    </row>
    <row r="525" spans="1:7" ht="409.5" x14ac:dyDescent="0.25">
      <c r="A525" s="16" t="s">
        <v>509</v>
      </c>
      <c r="B525" s="11" t="s">
        <v>510</v>
      </c>
      <c r="C525" s="11" t="s">
        <v>14</v>
      </c>
      <c r="D525" s="17">
        <f>D526</f>
        <v>3602.8</v>
      </c>
      <c r="E525" s="17">
        <f t="shared" si="260"/>
        <v>3602.8</v>
      </c>
      <c r="F525" s="17">
        <f t="shared" si="260"/>
        <v>3602.8</v>
      </c>
      <c r="G525" s="18">
        <f t="shared" si="258"/>
        <v>100</v>
      </c>
    </row>
    <row r="526" spans="1:7" ht="252" x14ac:dyDescent="0.25">
      <c r="A526" s="16" t="s">
        <v>21</v>
      </c>
      <c r="B526" s="11" t="s">
        <v>510</v>
      </c>
      <c r="C526" s="11" t="s">
        <v>22</v>
      </c>
      <c r="D526" s="17">
        <f>[1]Ведомственная!H1762</f>
        <v>3602.8</v>
      </c>
      <c r="E526" s="17">
        <f>[1]Ведомственная!I1762</f>
        <v>3602.8</v>
      </c>
      <c r="F526" s="17">
        <f>[1]Ведомственная!J1762</f>
        <v>3602.8</v>
      </c>
      <c r="G526" s="18">
        <f t="shared" si="258"/>
        <v>100</v>
      </c>
    </row>
    <row r="527" spans="1:7" ht="409.5" x14ac:dyDescent="0.25">
      <c r="A527" s="16" t="s">
        <v>511</v>
      </c>
      <c r="B527" s="11" t="s">
        <v>512</v>
      </c>
      <c r="C527" s="11" t="s">
        <v>14</v>
      </c>
      <c r="D527" s="17">
        <f>D528</f>
        <v>9500</v>
      </c>
      <c r="E527" s="17">
        <f t="shared" ref="E527:F527" si="261">E528</f>
        <v>9500</v>
      </c>
      <c r="F527" s="17">
        <f t="shared" si="261"/>
        <v>9500</v>
      </c>
      <c r="G527" s="18">
        <f t="shared" si="258"/>
        <v>100</v>
      </c>
    </row>
    <row r="528" spans="1:7" ht="252" x14ac:dyDescent="0.25">
      <c r="A528" s="16" t="s">
        <v>21</v>
      </c>
      <c r="B528" s="11" t="s">
        <v>512</v>
      </c>
      <c r="C528" s="11" t="s">
        <v>22</v>
      </c>
      <c r="D528" s="17">
        <f>[1]Ведомственная!H1764</f>
        <v>9500</v>
      </c>
      <c r="E528" s="17">
        <f>[1]Ведомственная!I1764</f>
        <v>9500</v>
      </c>
      <c r="F528" s="17">
        <f>[1]Ведомственная!J1764</f>
        <v>9500</v>
      </c>
      <c r="G528" s="18">
        <f t="shared" si="258"/>
        <v>100</v>
      </c>
    </row>
    <row r="529" spans="1:7" ht="141.75" x14ac:dyDescent="0.25">
      <c r="A529" s="16" t="s">
        <v>513</v>
      </c>
      <c r="B529" s="11" t="s">
        <v>514</v>
      </c>
      <c r="C529" s="11" t="s">
        <v>14</v>
      </c>
      <c r="D529" s="17">
        <f>D530+D532</f>
        <v>76478</v>
      </c>
      <c r="E529" s="17">
        <f t="shared" ref="E529:F529" si="262">E530+E532</f>
        <v>76478</v>
      </c>
      <c r="F529" s="17">
        <f t="shared" si="262"/>
        <v>76478</v>
      </c>
      <c r="G529" s="18">
        <f t="shared" si="258"/>
        <v>100</v>
      </c>
    </row>
    <row r="530" spans="1:7" ht="409.5" x14ac:dyDescent="0.25">
      <c r="A530" s="16" t="s">
        <v>515</v>
      </c>
      <c r="B530" s="11" t="s">
        <v>516</v>
      </c>
      <c r="C530" s="11" t="s">
        <v>14</v>
      </c>
      <c r="D530" s="17">
        <f>D531</f>
        <v>60769</v>
      </c>
      <c r="E530" s="17">
        <f t="shared" ref="E530:F530" si="263">E531</f>
        <v>60769</v>
      </c>
      <c r="F530" s="17">
        <f t="shared" si="263"/>
        <v>60769</v>
      </c>
      <c r="G530" s="18">
        <f t="shared" si="258"/>
        <v>100</v>
      </c>
    </row>
    <row r="531" spans="1:7" ht="78.75" x14ac:dyDescent="0.25">
      <c r="A531" s="16" t="s">
        <v>223</v>
      </c>
      <c r="B531" s="11" t="s">
        <v>516</v>
      </c>
      <c r="C531" s="11" t="s">
        <v>224</v>
      </c>
      <c r="D531" s="17">
        <f>[1]Ведомственная!H1767</f>
        <v>60769</v>
      </c>
      <c r="E531" s="17">
        <f>[1]Ведомственная!I1767</f>
        <v>60769</v>
      </c>
      <c r="F531" s="17">
        <f>[1]Ведомственная!J1767</f>
        <v>60769</v>
      </c>
      <c r="G531" s="18">
        <f t="shared" si="258"/>
        <v>100</v>
      </c>
    </row>
    <row r="532" spans="1:7" ht="283.5" x14ac:dyDescent="0.25">
      <c r="A532" s="16" t="s">
        <v>517</v>
      </c>
      <c r="B532" s="11" t="s">
        <v>518</v>
      </c>
      <c r="C532" s="11" t="s">
        <v>14</v>
      </c>
      <c r="D532" s="17">
        <f>D533</f>
        <v>15709</v>
      </c>
      <c r="E532" s="17">
        <f t="shared" ref="E532:F532" si="264">E533</f>
        <v>15709</v>
      </c>
      <c r="F532" s="17">
        <f t="shared" si="264"/>
        <v>15709</v>
      </c>
      <c r="G532" s="18">
        <f t="shared" si="258"/>
        <v>100</v>
      </c>
    </row>
    <row r="533" spans="1:7" ht="78.75" x14ac:dyDescent="0.25">
      <c r="A533" s="16" t="s">
        <v>223</v>
      </c>
      <c r="B533" s="11" t="s">
        <v>518</v>
      </c>
      <c r="C533" s="11" t="s">
        <v>224</v>
      </c>
      <c r="D533" s="17">
        <f>[1]Ведомственная!H1769</f>
        <v>15709</v>
      </c>
      <c r="E533" s="17">
        <f>[1]Ведомственная!I1769</f>
        <v>15709</v>
      </c>
      <c r="F533" s="17">
        <f>[1]Ведомственная!J1769</f>
        <v>15709</v>
      </c>
      <c r="G533" s="18">
        <f t="shared" si="258"/>
        <v>100</v>
      </c>
    </row>
    <row r="534" spans="1:7" ht="173.25" x14ac:dyDescent="0.25">
      <c r="A534" s="16" t="s">
        <v>519</v>
      </c>
      <c r="B534" s="11" t="s">
        <v>520</v>
      </c>
      <c r="C534" s="11" t="s">
        <v>14</v>
      </c>
      <c r="D534" s="17">
        <f>D535+D538</f>
        <v>6917.4</v>
      </c>
      <c r="E534" s="17">
        <f t="shared" ref="E534:F534" si="265">E535+E538</f>
        <v>6917.4</v>
      </c>
      <c r="F534" s="17">
        <f t="shared" si="265"/>
        <v>4044.9</v>
      </c>
      <c r="G534" s="18">
        <f t="shared" si="258"/>
        <v>58.474282244774059</v>
      </c>
    </row>
    <row r="535" spans="1:7" ht="283.5" x14ac:dyDescent="0.25">
      <c r="A535" s="16" t="s">
        <v>521</v>
      </c>
      <c r="B535" s="11" t="s">
        <v>522</v>
      </c>
      <c r="C535" s="11" t="s">
        <v>14</v>
      </c>
      <c r="D535" s="17">
        <f>D536</f>
        <v>6418.4</v>
      </c>
      <c r="E535" s="17">
        <f t="shared" ref="E535:F536" si="266">E536</f>
        <v>6418.4</v>
      </c>
      <c r="F535" s="17">
        <f t="shared" si="266"/>
        <v>3554.9</v>
      </c>
      <c r="G535" s="18">
        <f t="shared" si="258"/>
        <v>55.38607752710957</v>
      </c>
    </row>
    <row r="536" spans="1:7" ht="204.75" x14ac:dyDescent="0.25">
      <c r="A536" s="16" t="s">
        <v>79</v>
      </c>
      <c r="B536" s="11" t="s">
        <v>523</v>
      </c>
      <c r="C536" s="11" t="s">
        <v>14</v>
      </c>
      <c r="D536" s="17">
        <f>D537</f>
        <v>6418.4</v>
      </c>
      <c r="E536" s="17">
        <f t="shared" si="266"/>
        <v>6418.4</v>
      </c>
      <c r="F536" s="17">
        <f t="shared" si="266"/>
        <v>3554.9</v>
      </c>
      <c r="G536" s="18">
        <f t="shared" si="258"/>
        <v>55.38607752710957</v>
      </c>
    </row>
    <row r="537" spans="1:7" ht="267.75" x14ac:dyDescent="0.25">
      <c r="A537" s="16" t="s">
        <v>81</v>
      </c>
      <c r="B537" s="11" t="s">
        <v>523</v>
      </c>
      <c r="C537" s="11" t="s">
        <v>82</v>
      </c>
      <c r="D537" s="17">
        <f>[1]Ведомственная!H1782</f>
        <v>6418.4</v>
      </c>
      <c r="E537" s="17">
        <f>[1]Ведомственная!I1782</f>
        <v>6418.4</v>
      </c>
      <c r="F537" s="17">
        <f>[1]Ведомственная!J1782</f>
        <v>3554.9</v>
      </c>
      <c r="G537" s="18">
        <f t="shared" si="258"/>
        <v>55.38607752710957</v>
      </c>
    </row>
    <row r="538" spans="1:7" ht="299.25" x14ac:dyDescent="0.25">
      <c r="A538" s="16" t="s">
        <v>524</v>
      </c>
      <c r="B538" s="11" t="s">
        <v>525</v>
      </c>
      <c r="C538" s="11" t="s">
        <v>14</v>
      </c>
      <c r="D538" s="17">
        <f>D539</f>
        <v>499</v>
      </c>
      <c r="E538" s="17">
        <f t="shared" ref="E538:F539" si="267">E539</f>
        <v>499</v>
      </c>
      <c r="F538" s="17">
        <f t="shared" si="267"/>
        <v>490</v>
      </c>
      <c r="G538" s="18">
        <f t="shared" si="258"/>
        <v>98.196392785571135</v>
      </c>
    </row>
    <row r="539" spans="1:7" ht="204.75" x14ac:dyDescent="0.25">
      <c r="A539" s="16" t="s">
        <v>79</v>
      </c>
      <c r="B539" s="11" t="s">
        <v>526</v>
      </c>
      <c r="C539" s="11" t="s">
        <v>14</v>
      </c>
      <c r="D539" s="17">
        <f>D540</f>
        <v>499</v>
      </c>
      <c r="E539" s="17">
        <f t="shared" si="267"/>
        <v>499</v>
      </c>
      <c r="F539" s="17">
        <f t="shared" si="267"/>
        <v>490</v>
      </c>
      <c r="G539" s="18">
        <f t="shared" si="258"/>
        <v>98.196392785571135</v>
      </c>
    </row>
    <row r="540" spans="1:7" ht="267.75" x14ac:dyDescent="0.25">
      <c r="A540" s="16" t="s">
        <v>81</v>
      </c>
      <c r="B540" s="11" t="s">
        <v>526</v>
      </c>
      <c r="C540" s="11" t="s">
        <v>82</v>
      </c>
      <c r="D540" s="17">
        <f>[1]Ведомственная!H1785</f>
        <v>499</v>
      </c>
      <c r="E540" s="17">
        <f>[1]Ведомственная!I1785</f>
        <v>499</v>
      </c>
      <c r="F540" s="17">
        <f>[1]Ведомственная!J1785</f>
        <v>490</v>
      </c>
      <c r="G540" s="18">
        <f t="shared" si="258"/>
        <v>98.196392785571135</v>
      </c>
    </row>
    <row r="541" spans="1:7" ht="409.5" x14ac:dyDescent="0.25">
      <c r="A541" s="16" t="s">
        <v>527</v>
      </c>
      <c r="B541" s="11" t="s">
        <v>528</v>
      </c>
      <c r="C541" s="11" t="s">
        <v>14</v>
      </c>
      <c r="D541" s="17">
        <f>D542+D547+D549</f>
        <v>108164.2</v>
      </c>
      <c r="E541" s="17">
        <f t="shared" ref="E541:F541" si="268">E542+E547+E549</f>
        <v>108164.2</v>
      </c>
      <c r="F541" s="17">
        <f t="shared" si="268"/>
        <v>107795.29999999999</v>
      </c>
      <c r="G541" s="18">
        <f t="shared" si="258"/>
        <v>99.65894445666865</v>
      </c>
    </row>
    <row r="542" spans="1:7" ht="409.5" x14ac:dyDescent="0.25">
      <c r="A542" s="16" t="s">
        <v>529</v>
      </c>
      <c r="B542" s="11" t="s">
        <v>530</v>
      </c>
      <c r="C542" s="11" t="s">
        <v>14</v>
      </c>
      <c r="D542" s="17">
        <f>D543+D545</f>
        <v>107169</v>
      </c>
      <c r="E542" s="17">
        <f t="shared" ref="E542:F542" si="269">E543+E545</f>
        <v>107169</v>
      </c>
      <c r="F542" s="17">
        <f t="shared" si="269"/>
        <v>106903.4</v>
      </c>
      <c r="G542" s="18">
        <f t="shared" si="258"/>
        <v>99.75216713788501</v>
      </c>
    </row>
    <row r="543" spans="1:7" ht="409.5" x14ac:dyDescent="0.25">
      <c r="A543" s="16" t="s">
        <v>531</v>
      </c>
      <c r="B543" s="11" t="s">
        <v>532</v>
      </c>
      <c r="C543" s="11" t="s">
        <v>14</v>
      </c>
      <c r="D543" s="17">
        <f>D544</f>
        <v>18035.900000000001</v>
      </c>
      <c r="E543" s="17">
        <f t="shared" ref="E543:F543" si="270">E544</f>
        <v>18035.900000000001</v>
      </c>
      <c r="F543" s="17">
        <f t="shared" si="270"/>
        <v>18035.900000000001</v>
      </c>
      <c r="G543" s="18">
        <f t="shared" si="258"/>
        <v>100</v>
      </c>
    </row>
    <row r="544" spans="1:7" ht="78.75" x14ac:dyDescent="0.25">
      <c r="A544" s="16" t="s">
        <v>223</v>
      </c>
      <c r="B544" s="11" t="s">
        <v>532</v>
      </c>
      <c r="C544" s="11" t="s">
        <v>224</v>
      </c>
      <c r="D544" s="17">
        <f>[1]Ведомственная!H1838</f>
        <v>18035.900000000001</v>
      </c>
      <c r="E544" s="17">
        <f>[1]Ведомственная!I1838</f>
        <v>18035.900000000001</v>
      </c>
      <c r="F544" s="17">
        <f>[1]Ведомственная!J1838</f>
        <v>18035.900000000001</v>
      </c>
      <c r="G544" s="18">
        <f t="shared" si="258"/>
        <v>100</v>
      </c>
    </row>
    <row r="545" spans="1:7" ht="409.5" x14ac:dyDescent="0.25">
      <c r="A545" s="16" t="s">
        <v>533</v>
      </c>
      <c r="B545" s="11" t="s">
        <v>534</v>
      </c>
      <c r="C545" s="11" t="s">
        <v>14</v>
      </c>
      <c r="D545" s="17">
        <f>D546</f>
        <v>89133.1</v>
      </c>
      <c r="E545" s="17">
        <f t="shared" ref="E545:F545" si="271">E546</f>
        <v>89133.1</v>
      </c>
      <c r="F545" s="17">
        <f t="shared" si="271"/>
        <v>88867.5</v>
      </c>
      <c r="G545" s="18">
        <f t="shared" si="258"/>
        <v>99.702018666466202</v>
      </c>
    </row>
    <row r="546" spans="1:7" ht="78.75" x14ac:dyDescent="0.25">
      <c r="A546" s="16" t="s">
        <v>223</v>
      </c>
      <c r="B546" s="11" t="s">
        <v>534</v>
      </c>
      <c r="C546" s="11" t="s">
        <v>224</v>
      </c>
      <c r="D546" s="17">
        <f>[1]Ведомственная!H1840</f>
        <v>89133.1</v>
      </c>
      <c r="E546" s="17">
        <f>[1]Ведомственная!I1840</f>
        <v>89133.1</v>
      </c>
      <c r="F546" s="17">
        <f>[1]Ведомственная!J1840</f>
        <v>88867.5</v>
      </c>
      <c r="G546" s="18">
        <f t="shared" si="258"/>
        <v>99.702018666466202</v>
      </c>
    </row>
    <row r="547" spans="1:7" ht="409.5" x14ac:dyDescent="0.25">
      <c r="A547" s="16" t="s">
        <v>535</v>
      </c>
      <c r="B547" s="11" t="s">
        <v>536</v>
      </c>
      <c r="C547" s="11" t="s">
        <v>14</v>
      </c>
      <c r="D547" s="17">
        <f>D548</f>
        <v>900</v>
      </c>
      <c r="E547" s="17">
        <f t="shared" ref="E547:F547" si="272">E548</f>
        <v>900</v>
      </c>
      <c r="F547" s="17">
        <f t="shared" si="272"/>
        <v>796.7</v>
      </c>
      <c r="G547" s="18">
        <f t="shared" si="258"/>
        <v>88.522222222222226</v>
      </c>
    </row>
    <row r="548" spans="1:7" ht="220.5" x14ac:dyDescent="0.25">
      <c r="A548" s="16" t="s">
        <v>25</v>
      </c>
      <c r="B548" s="11" t="s">
        <v>536</v>
      </c>
      <c r="C548" s="11" t="s">
        <v>26</v>
      </c>
      <c r="D548" s="17">
        <f>[1]Ведомственная!H1842</f>
        <v>900</v>
      </c>
      <c r="E548" s="17">
        <f>[1]Ведомственная!I1842</f>
        <v>900</v>
      </c>
      <c r="F548" s="17">
        <f>[1]Ведомственная!J1842</f>
        <v>796.7</v>
      </c>
      <c r="G548" s="18">
        <f t="shared" si="258"/>
        <v>88.522222222222226</v>
      </c>
    </row>
    <row r="549" spans="1:7" ht="409.5" x14ac:dyDescent="0.25">
      <c r="A549" s="16" t="s">
        <v>537</v>
      </c>
      <c r="B549" s="11" t="s">
        <v>538</v>
      </c>
      <c r="C549" s="11" t="s">
        <v>14</v>
      </c>
      <c r="D549" s="17">
        <f>SUM(D550:D551)</f>
        <v>95.2</v>
      </c>
      <c r="E549" s="17">
        <f t="shared" ref="E549:F549" si="273">SUM(E550:E551)</f>
        <v>95.2</v>
      </c>
      <c r="F549" s="17">
        <f t="shared" si="273"/>
        <v>95.2</v>
      </c>
      <c r="G549" s="18">
        <f t="shared" si="258"/>
        <v>100</v>
      </c>
    </row>
    <row r="550" spans="1:7" ht="220.5" x14ac:dyDescent="0.25">
      <c r="A550" s="16" t="s">
        <v>25</v>
      </c>
      <c r="B550" s="11" t="s">
        <v>538</v>
      </c>
      <c r="C550" s="11" t="s">
        <v>26</v>
      </c>
      <c r="D550" s="17">
        <f>[1]Ведомственная!H1844</f>
        <v>21.5</v>
      </c>
      <c r="E550" s="17">
        <f>[1]Ведомственная!I1844</f>
        <v>21.5</v>
      </c>
      <c r="F550" s="17">
        <f>[1]Ведомственная!J1844</f>
        <v>21.5</v>
      </c>
      <c r="G550" s="18">
        <f t="shared" si="258"/>
        <v>100</v>
      </c>
    </row>
    <row r="551" spans="1:7" ht="78.75" x14ac:dyDescent="0.25">
      <c r="A551" s="16" t="s">
        <v>94</v>
      </c>
      <c r="B551" s="11" t="s">
        <v>538</v>
      </c>
      <c r="C551" s="11" t="s">
        <v>95</v>
      </c>
      <c r="D551" s="17">
        <f>[1]Ведомственная!H1845</f>
        <v>73.7</v>
      </c>
      <c r="E551" s="17">
        <f>[1]Ведомственная!I1845</f>
        <v>73.7</v>
      </c>
      <c r="F551" s="17">
        <f>[1]Ведомственная!J1845</f>
        <v>73.7</v>
      </c>
      <c r="G551" s="18">
        <f t="shared" si="258"/>
        <v>100</v>
      </c>
    </row>
    <row r="552" spans="1:7" ht="330.75" x14ac:dyDescent="0.25">
      <c r="A552" s="16" t="s">
        <v>539</v>
      </c>
      <c r="B552" s="11" t="s">
        <v>540</v>
      </c>
      <c r="C552" s="11" t="s">
        <v>14</v>
      </c>
      <c r="D552" s="17">
        <f>D553</f>
        <v>3964.9</v>
      </c>
      <c r="E552" s="17">
        <f t="shared" ref="E552:F554" si="274">E553</f>
        <v>3964.9</v>
      </c>
      <c r="F552" s="17">
        <f t="shared" si="274"/>
        <v>3964.9</v>
      </c>
      <c r="G552" s="18">
        <f t="shared" si="258"/>
        <v>100</v>
      </c>
    </row>
    <row r="553" spans="1:7" ht="409.5" x14ac:dyDescent="0.25">
      <c r="A553" s="16" t="s">
        <v>541</v>
      </c>
      <c r="B553" s="11" t="s">
        <v>542</v>
      </c>
      <c r="C553" s="11" t="s">
        <v>14</v>
      </c>
      <c r="D553" s="17">
        <f>D554</f>
        <v>3964.9</v>
      </c>
      <c r="E553" s="17">
        <f t="shared" si="274"/>
        <v>3964.9</v>
      </c>
      <c r="F553" s="17">
        <f t="shared" si="274"/>
        <v>3964.9</v>
      </c>
      <c r="G553" s="18">
        <f t="shared" si="258"/>
        <v>100</v>
      </c>
    </row>
    <row r="554" spans="1:7" ht="252" x14ac:dyDescent="0.25">
      <c r="A554" s="16" t="s">
        <v>543</v>
      </c>
      <c r="B554" s="11" t="s">
        <v>544</v>
      </c>
      <c r="C554" s="11" t="s">
        <v>14</v>
      </c>
      <c r="D554" s="17">
        <f>D555</f>
        <v>3964.9</v>
      </c>
      <c r="E554" s="17">
        <f t="shared" si="274"/>
        <v>3964.9</v>
      </c>
      <c r="F554" s="17">
        <f t="shared" si="274"/>
        <v>3964.9</v>
      </c>
      <c r="G554" s="18">
        <f t="shared" si="258"/>
        <v>100</v>
      </c>
    </row>
    <row r="555" spans="1:7" ht="141.75" x14ac:dyDescent="0.25">
      <c r="A555" s="16" t="s">
        <v>103</v>
      </c>
      <c r="B555" s="11" t="s">
        <v>544</v>
      </c>
      <c r="C555" s="11" t="s">
        <v>104</v>
      </c>
      <c r="D555" s="17">
        <f>[1]Ведомственная!H1819</f>
        <v>3964.9</v>
      </c>
      <c r="E555" s="17">
        <f>[1]Ведомственная!I1819</f>
        <v>3964.9</v>
      </c>
      <c r="F555" s="17">
        <f>[1]Ведомственная!J1819</f>
        <v>3964.9</v>
      </c>
      <c r="G555" s="18">
        <f t="shared" si="258"/>
        <v>100</v>
      </c>
    </row>
    <row r="556" spans="1:7" ht="267.75" x14ac:dyDescent="0.25">
      <c r="A556" s="14" t="s">
        <v>545</v>
      </c>
      <c r="B556" s="15" t="s">
        <v>546</v>
      </c>
      <c r="C556" s="16" t="s">
        <v>14</v>
      </c>
      <c r="D556" s="12">
        <f>D557+D566</f>
        <v>206731.3</v>
      </c>
      <c r="E556" s="12">
        <f t="shared" ref="E556:F556" si="275">E557+E566</f>
        <v>206731.3</v>
      </c>
      <c r="F556" s="12">
        <f t="shared" si="275"/>
        <v>205773.40000000002</v>
      </c>
      <c r="G556" s="13">
        <f t="shared" si="258"/>
        <v>99.536644910567503</v>
      </c>
    </row>
    <row r="557" spans="1:7" ht="283.5" x14ac:dyDescent="0.25">
      <c r="A557" s="16" t="s">
        <v>547</v>
      </c>
      <c r="B557" s="11" t="s">
        <v>548</v>
      </c>
      <c r="C557" s="11" t="s">
        <v>14</v>
      </c>
      <c r="D557" s="17">
        <f>D558</f>
        <v>129521.90000000001</v>
      </c>
      <c r="E557" s="17">
        <f t="shared" ref="E557:F557" si="276">E558</f>
        <v>129521.90000000001</v>
      </c>
      <c r="F557" s="17">
        <f t="shared" si="276"/>
        <v>129280.70000000001</v>
      </c>
      <c r="G557" s="18">
        <f t="shared" si="258"/>
        <v>99.81377666633982</v>
      </c>
    </row>
    <row r="558" spans="1:7" ht="141.75" x14ac:dyDescent="0.25">
      <c r="A558" s="16" t="s">
        <v>549</v>
      </c>
      <c r="B558" s="11" t="s">
        <v>550</v>
      </c>
      <c r="C558" s="11" t="s">
        <v>14</v>
      </c>
      <c r="D558" s="17">
        <f>D559+D560+D561+D562</f>
        <v>129521.90000000001</v>
      </c>
      <c r="E558" s="17">
        <f t="shared" ref="E558:F558" si="277">E559+E560+E561+E562</f>
        <v>129521.90000000001</v>
      </c>
      <c r="F558" s="17">
        <f t="shared" si="277"/>
        <v>129280.70000000001</v>
      </c>
      <c r="G558" s="18">
        <f t="shared" si="258"/>
        <v>99.81377666633982</v>
      </c>
    </row>
    <row r="559" spans="1:7" ht="220.5" x14ac:dyDescent="0.25">
      <c r="A559" s="16" t="s">
        <v>25</v>
      </c>
      <c r="B559" s="11" t="s">
        <v>550</v>
      </c>
      <c r="C559" s="11" t="s">
        <v>26</v>
      </c>
      <c r="D559" s="17">
        <f>[1]Ведомственная!H1501</f>
        <v>9010.4</v>
      </c>
      <c r="E559" s="17">
        <f>[1]Ведомственная!I1501</f>
        <v>9010.4</v>
      </c>
      <c r="F559" s="17">
        <f>[1]Ведомственная!J1501</f>
        <v>8807.5</v>
      </c>
      <c r="G559" s="18">
        <f t="shared" si="258"/>
        <v>97.748157684453531</v>
      </c>
    </row>
    <row r="560" spans="1:7" ht="141.75" x14ac:dyDescent="0.25">
      <c r="A560" s="16" t="s">
        <v>103</v>
      </c>
      <c r="B560" s="11" t="s">
        <v>550</v>
      </c>
      <c r="C560" s="11" t="s">
        <v>104</v>
      </c>
      <c r="D560" s="17">
        <f>[1]Ведомственная!H1502</f>
        <v>7360.9</v>
      </c>
      <c r="E560" s="17">
        <f>[1]Ведомственная!I1502</f>
        <v>7360.9</v>
      </c>
      <c r="F560" s="17">
        <f>[1]Ведомственная!J1502</f>
        <v>7356.8</v>
      </c>
      <c r="G560" s="18">
        <f t="shared" si="258"/>
        <v>99.944300289366794</v>
      </c>
    </row>
    <row r="561" spans="1:7" ht="78.75" x14ac:dyDescent="0.25">
      <c r="A561" s="16" t="s">
        <v>94</v>
      </c>
      <c r="B561" s="11" t="s">
        <v>550</v>
      </c>
      <c r="C561" s="11" t="s">
        <v>95</v>
      </c>
      <c r="D561" s="17">
        <f>[1]Ведомственная!H1503</f>
        <v>670</v>
      </c>
      <c r="E561" s="17">
        <f>[1]Ведомственная!I1503</f>
        <v>670</v>
      </c>
      <c r="F561" s="17">
        <f>[1]Ведомственная!J1503</f>
        <v>668.3</v>
      </c>
      <c r="G561" s="18">
        <f t="shared" si="258"/>
        <v>99.74626865671641</v>
      </c>
    </row>
    <row r="562" spans="1:7" ht="409.5" x14ac:dyDescent="0.25">
      <c r="A562" s="16" t="s">
        <v>551</v>
      </c>
      <c r="B562" s="11" t="s">
        <v>552</v>
      </c>
      <c r="C562" s="11" t="s">
        <v>14</v>
      </c>
      <c r="D562" s="17">
        <f>SUM(D563:D565)</f>
        <v>112480.6</v>
      </c>
      <c r="E562" s="17">
        <f t="shared" ref="E562:F562" si="278">SUM(E563:E565)</f>
        <v>112480.6</v>
      </c>
      <c r="F562" s="17">
        <f t="shared" si="278"/>
        <v>112448.1</v>
      </c>
      <c r="G562" s="18">
        <f t="shared" si="258"/>
        <v>99.971106128523502</v>
      </c>
    </row>
    <row r="563" spans="1:7" ht="220.5" x14ac:dyDescent="0.25">
      <c r="A563" s="16" t="s">
        <v>25</v>
      </c>
      <c r="B563" s="11" t="s">
        <v>552</v>
      </c>
      <c r="C563" s="11" t="s">
        <v>26</v>
      </c>
      <c r="D563" s="17">
        <f>[1]Ведомственная!H1521</f>
        <v>179.8</v>
      </c>
      <c r="E563" s="17">
        <f>[1]Ведомственная!I1521</f>
        <v>179.8</v>
      </c>
      <c r="F563" s="17">
        <f>[1]Ведомственная!J1521</f>
        <v>179.1</v>
      </c>
      <c r="G563" s="18">
        <f t="shared" si="258"/>
        <v>99.610678531701879</v>
      </c>
    </row>
    <row r="564" spans="1:7" ht="141.75" x14ac:dyDescent="0.25">
      <c r="A564" s="16" t="s">
        <v>103</v>
      </c>
      <c r="B564" s="11" t="s">
        <v>552</v>
      </c>
      <c r="C564" s="11" t="s">
        <v>104</v>
      </c>
      <c r="D564" s="17">
        <f>[1]Ведомственная!H1522</f>
        <v>104378.8</v>
      </c>
      <c r="E564" s="17">
        <f>[1]Ведомственная!I1522</f>
        <v>104378.8</v>
      </c>
      <c r="F564" s="17">
        <f>[1]Ведомственная!J1522</f>
        <v>104347.3</v>
      </c>
      <c r="G564" s="18">
        <f t="shared" si="258"/>
        <v>99.969821457997227</v>
      </c>
    </row>
    <row r="565" spans="1:7" ht="78.75" x14ac:dyDescent="0.25">
      <c r="A565" s="16" t="s">
        <v>223</v>
      </c>
      <c r="B565" s="11" t="s">
        <v>552</v>
      </c>
      <c r="C565" s="11" t="s">
        <v>224</v>
      </c>
      <c r="D565" s="17">
        <f>[1]Ведомственная!H1523</f>
        <v>7922</v>
      </c>
      <c r="E565" s="17">
        <f>[1]Ведомственная!I1523</f>
        <v>7922</v>
      </c>
      <c r="F565" s="17">
        <f>[1]Ведомственная!J1523</f>
        <v>7921.7</v>
      </c>
      <c r="G565" s="18">
        <f t="shared" si="258"/>
        <v>99.996213077505686</v>
      </c>
    </row>
    <row r="566" spans="1:7" ht="393.75" x14ac:dyDescent="0.25">
      <c r="A566" s="16" t="s">
        <v>553</v>
      </c>
      <c r="B566" s="11" t="s">
        <v>554</v>
      </c>
      <c r="C566" s="11" t="s">
        <v>14</v>
      </c>
      <c r="D566" s="17">
        <f>D567+D572</f>
        <v>77209.399999999994</v>
      </c>
      <c r="E566" s="17">
        <f t="shared" ref="E566:F566" si="279">E567+E572</f>
        <v>77209.399999999994</v>
      </c>
      <c r="F566" s="17">
        <f t="shared" si="279"/>
        <v>76492.700000000012</v>
      </c>
      <c r="G566" s="18">
        <f t="shared" si="258"/>
        <v>99.071745150201934</v>
      </c>
    </row>
    <row r="567" spans="1:7" ht="267.75" x14ac:dyDescent="0.25">
      <c r="A567" s="16" t="s">
        <v>555</v>
      </c>
      <c r="B567" s="11" t="s">
        <v>556</v>
      </c>
      <c r="C567" s="11" t="s">
        <v>14</v>
      </c>
      <c r="D567" s="17">
        <f>D568</f>
        <v>21061</v>
      </c>
      <c r="E567" s="17">
        <f t="shared" ref="E567:F567" si="280">E568</f>
        <v>21061</v>
      </c>
      <c r="F567" s="17">
        <f t="shared" si="280"/>
        <v>20681.5</v>
      </c>
      <c r="G567" s="18">
        <f t="shared" si="258"/>
        <v>98.198091258724659</v>
      </c>
    </row>
    <row r="568" spans="1:7" ht="126" x14ac:dyDescent="0.25">
      <c r="A568" s="16" t="s">
        <v>206</v>
      </c>
      <c r="B568" s="11" t="s">
        <v>557</v>
      </c>
      <c r="C568" s="11" t="s">
        <v>14</v>
      </c>
      <c r="D568" s="17">
        <f>SUM(D569:D571)</f>
        <v>21061</v>
      </c>
      <c r="E568" s="17">
        <f t="shared" ref="E568:F568" si="281">SUM(E569:E571)</f>
        <v>21061</v>
      </c>
      <c r="F568" s="17">
        <f t="shared" si="281"/>
        <v>20681.5</v>
      </c>
      <c r="G568" s="18">
        <f t="shared" si="258"/>
        <v>98.198091258724659</v>
      </c>
    </row>
    <row r="569" spans="1:7" ht="409.5" x14ac:dyDescent="0.25">
      <c r="A569" s="16" t="s">
        <v>131</v>
      </c>
      <c r="B569" s="11" t="s">
        <v>557</v>
      </c>
      <c r="C569" s="11" t="s">
        <v>132</v>
      </c>
      <c r="D569" s="17">
        <f>[1]Ведомственная!H1507</f>
        <v>17722</v>
      </c>
      <c r="E569" s="17">
        <f>[1]Ведомственная!I1507</f>
        <v>17722</v>
      </c>
      <c r="F569" s="17">
        <f>[1]Ведомственная!J1507</f>
        <v>17521</v>
      </c>
      <c r="G569" s="18">
        <f t="shared" si="258"/>
        <v>98.865816499266444</v>
      </c>
    </row>
    <row r="570" spans="1:7" ht="220.5" x14ac:dyDescent="0.25">
      <c r="A570" s="16" t="s">
        <v>25</v>
      </c>
      <c r="B570" s="11" t="s">
        <v>557</v>
      </c>
      <c r="C570" s="11" t="s">
        <v>26</v>
      </c>
      <c r="D570" s="17">
        <f>[1]Ведомственная!H1508</f>
        <v>3257</v>
      </c>
      <c r="E570" s="17">
        <f>[1]Ведомственная!I1508</f>
        <v>3257</v>
      </c>
      <c r="F570" s="17">
        <f>[1]Ведомственная!J1508</f>
        <v>3099.1</v>
      </c>
      <c r="G570" s="18">
        <f t="shared" si="258"/>
        <v>95.15198035001535</v>
      </c>
    </row>
    <row r="571" spans="1:7" ht="78.75" x14ac:dyDescent="0.25">
      <c r="A571" s="16" t="s">
        <v>94</v>
      </c>
      <c r="B571" s="11" t="s">
        <v>557</v>
      </c>
      <c r="C571" s="11" t="s">
        <v>95</v>
      </c>
      <c r="D571" s="17">
        <f>[1]Ведомственная!H1509</f>
        <v>82</v>
      </c>
      <c r="E571" s="17">
        <f>[1]Ведомственная!I1509</f>
        <v>82</v>
      </c>
      <c r="F571" s="17">
        <f>[1]Ведомственная!J1509</f>
        <v>61.4</v>
      </c>
      <c r="G571" s="18">
        <f t="shared" si="258"/>
        <v>74.878048780487802</v>
      </c>
    </row>
    <row r="572" spans="1:7" ht="315" x14ac:dyDescent="0.25">
      <c r="A572" s="16" t="s">
        <v>558</v>
      </c>
      <c r="B572" s="11" t="s">
        <v>559</v>
      </c>
      <c r="C572" s="11" t="s">
        <v>14</v>
      </c>
      <c r="D572" s="17">
        <f>D573</f>
        <v>56148.4</v>
      </c>
      <c r="E572" s="17">
        <f t="shared" ref="E572:F572" si="282">E573</f>
        <v>56148.4</v>
      </c>
      <c r="F572" s="17">
        <f t="shared" si="282"/>
        <v>55811.200000000004</v>
      </c>
      <c r="G572" s="18">
        <f t="shared" si="258"/>
        <v>99.399448604056388</v>
      </c>
    </row>
    <row r="573" spans="1:7" ht="220.5" x14ac:dyDescent="0.25">
      <c r="A573" s="16" t="s">
        <v>129</v>
      </c>
      <c r="B573" s="11" t="s">
        <v>560</v>
      </c>
      <c r="C573" s="11" t="s">
        <v>14</v>
      </c>
      <c r="D573" s="17">
        <f>SUM(D574:D576)</f>
        <v>56148.4</v>
      </c>
      <c r="E573" s="17">
        <f t="shared" ref="E573:F573" si="283">SUM(E574:E576)</f>
        <v>56148.4</v>
      </c>
      <c r="F573" s="17">
        <f t="shared" si="283"/>
        <v>55811.200000000004</v>
      </c>
      <c r="G573" s="18">
        <f t="shared" si="258"/>
        <v>99.399448604056388</v>
      </c>
    </row>
    <row r="574" spans="1:7" ht="409.5" x14ac:dyDescent="0.25">
      <c r="A574" s="16" t="s">
        <v>131</v>
      </c>
      <c r="B574" s="11" t="s">
        <v>560</v>
      </c>
      <c r="C574" s="11" t="s">
        <v>132</v>
      </c>
      <c r="D574" s="17">
        <f>[1]Ведомственная!H1512</f>
        <v>41843.5</v>
      </c>
      <c r="E574" s="17">
        <f>[1]Ведомственная!I1512</f>
        <v>41843.5</v>
      </c>
      <c r="F574" s="17">
        <f>[1]Ведомственная!J1512</f>
        <v>41735.5</v>
      </c>
      <c r="G574" s="18">
        <f t="shared" si="258"/>
        <v>99.741895395939622</v>
      </c>
    </row>
    <row r="575" spans="1:7" ht="220.5" x14ac:dyDescent="0.25">
      <c r="A575" s="16" t="s">
        <v>25</v>
      </c>
      <c r="B575" s="11" t="s">
        <v>560</v>
      </c>
      <c r="C575" s="11" t="s">
        <v>26</v>
      </c>
      <c r="D575" s="17">
        <f>[1]Ведомственная!H1513</f>
        <v>13780.1</v>
      </c>
      <c r="E575" s="17">
        <f>[1]Ведомственная!I1513</f>
        <v>13780.1</v>
      </c>
      <c r="F575" s="17">
        <f>[1]Ведомственная!J1513</f>
        <v>13584.9</v>
      </c>
      <c r="G575" s="18">
        <f t="shared" si="258"/>
        <v>98.583464561215081</v>
      </c>
    </row>
    <row r="576" spans="1:7" ht="78.75" x14ac:dyDescent="0.25">
      <c r="A576" s="16" t="s">
        <v>94</v>
      </c>
      <c r="B576" s="11" t="s">
        <v>560</v>
      </c>
      <c r="C576" s="11" t="s">
        <v>95</v>
      </c>
      <c r="D576" s="17">
        <f>[1]Ведомственная!H1514</f>
        <v>524.79999999999995</v>
      </c>
      <c r="E576" s="17">
        <f>[1]Ведомственная!I1514</f>
        <v>524.79999999999995</v>
      </c>
      <c r="F576" s="17">
        <f>[1]Ведомственная!J1514</f>
        <v>490.8</v>
      </c>
      <c r="G576" s="18">
        <f t="shared" si="258"/>
        <v>93.521341463414643</v>
      </c>
    </row>
    <row r="577" spans="1:7" ht="393.75" x14ac:dyDescent="0.25">
      <c r="A577" s="14" t="s">
        <v>561</v>
      </c>
      <c r="B577" s="15" t="s">
        <v>562</v>
      </c>
      <c r="C577" s="16" t="s">
        <v>14</v>
      </c>
      <c r="D577" s="12">
        <f>D578+D585+D591+D601+D609</f>
        <v>107851.29999999999</v>
      </c>
      <c r="E577" s="12">
        <f t="shared" ref="E577:F577" si="284">E578+E585+E591+E601+E609</f>
        <v>107851.29999999999</v>
      </c>
      <c r="F577" s="12">
        <f t="shared" si="284"/>
        <v>107640.70000000001</v>
      </c>
      <c r="G577" s="13">
        <f t="shared" si="258"/>
        <v>99.804731143713639</v>
      </c>
    </row>
    <row r="578" spans="1:7" ht="189" x14ac:dyDescent="0.25">
      <c r="A578" s="16" t="s">
        <v>563</v>
      </c>
      <c r="B578" s="11" t="s">
        <v>564</v>
      </c>
      <c r="C578" s="11" t="s">
        <v>14</v>
      </c>
      <c r="D578" s="17">
        <f>D579+D583</f>
        <v>8929.6</v>
      </c>
      <c r="E578" s="17">
        <f t="shared" ref="E578:F578" si="285">E579+E583</f>
        <v>8929.6</v>
      </c>
      <c r="F578" s="17">
        <f t="shared" si="285"/>
        <v>8929.6</v>
      </c>
      <c r="G578" s="18">
        <f t="shared" si="258"/>
        <v>100</v>
      </c>
    </row>
    <row r="579" spans="1:7" ht="110.25" x14ac:dyDescent="0.25">
      <c r="A579" s="16" t="s">
        <v>565</v>
      </c>
      <c r="B579" s="11" t="s">
        <v>566</v>
      </c>
      <c r="C579" s="11" t="s">
        <v>14</v>
      </c>
      <c r="D579" s="17">
        <f>D580+D581</f>
        <v>6842.6</v>
      </c>
      <c r="E579" s="17">
        <f t="shared" ref="E579:F579" si="286">E580+E581</f>
        <v>6842.6</v>
      </c>
      <c r="F579" s="17">
        <f t="shared" si="286"/>
        <v>6842.6</v>
      </c>
      <c r="G579" s="18">
        <f t="shared" si="258"/>
        <v>100</v>
      </c>
    </row>
    <row r="580" spans="1:7" ht="252" x14ac:dyDescent="0.25">
      <c r="A580" s="16" t="s">
        <v>21</v>
      </c>
      <c r="B580" s="11" t="s">
        <v>566</v>
      </c>
      <c r="C580" s="11" t="s">
        <v>22</v>
      </c>
      <c r="D580" s="17">
        <f>[1]Ведомственная!H1872</f>
        <v>2400</v>
      </c>
      <c r="E580" s="17">
        <f>[1]Ведомственная!I1872</f>
        <v>2400</v>
      </c>
      <c r="F580" s="17">
        <f>[1]Ведомственная!J1872</f>
        <v>2400</v>
      </c>
      <c r="G580" s="18">
        <f t="shared" si="258"/>
        <v>100</v>
      </c>
    </row>
    <row r="581" spans="1:7" ht="299.25" x14ac:dyDescent="0.25">
      <c r="A581" s="16" t="s">
        <v>19</v>
      </c>
      <c r="B581" s="11" t="s">
        <v>567</v>
      </c>
      <c r="C581" s="11" t="s">
        <v>14</v>
      </c>
      <c r="D581" s="17">
        <f>D582</f>
        <v>4442.6000000000004</v>
      </c>
      <c r="E581" s="17">
        <f t="shared" ref="E581:F581" si="287">E582</f>
        <v>4442.6000000000004</v>
      </c>
      <c r="F581" s="17">
        <f t="shared" si="287"/>
        <v>4442.6000000000004</v>
      </c>
      <c r="G581" s="18">
        <f t="shared" si="258"/>
        <v>100</v>
      </c>
    </row>
    <row r="582" spans="1:7" ht="252" x14ac:dyDescent="0.25">
      <c r="A582" s="16" t="s">
        <v>21</v>
      </c>
      <c r="B582" s="11" t="s">
        <v>567</v>
      </c>
      <c r="C582" s="11" t="s">
        <v>22</v>
      </c>
      <c r="D582" s="17">
        <f>[1]Ведомственная!H1874</f>
        <v>4442.6000000000004</v>
      </c>
      <c r="E582" s="17">
        <f>[1]Ведомственная!I1874</f>
        <v>4442.6000000000004</v>
      </c>
      <c r="F582" s="17">
        <f>[1]Ведомственная!J1874</f>
        <v>4442.6000000000004</v>
      </c>
      <c r="G582" s="18">
        <f t="shared" si="258"/>
        <v>100</v>
      </c>
    </row>
    <row r="583" spans="1:7" ht="78.75" x14ac:dyDescent="0.25">
      <c r="A583" s="16" t="s">
        <v>568</v>
      </c>
      <c r="B583" s="11" t="s">
        <v>569</v>
      </c>
      <c r="C583" s="11" t="s">
        <v>14</v>
      </c>
      <c r="D583" s="17">
        <f>D584</f>
        <v>2087</v>
      </c>
      <c r="E583" s="17">
        <f t="shared" ref="E583:F583" si="288">E584</f>
        <v>2087</v>
      </c>
      <c r="F583" s="17">
        <f t="shared" si="288"/>
        <v>2087</v>
      </c>
      <c r="G583" s="18">
        <f t="shared" si="258"/>
        <v>100</v>
      </c>
    </row>
    <row r="584" spans="1:7" ht="220.5" x14ac:dyDescent="0.25">
      <c r="A584" s="16" t="s">
        <v>25</v>
      </c>
      <c r="B584" s="11" t="s">
        <v>569</v>
      </c>
      <c r="C584" s="11" t="s">
        <v>26</v>
      </c>
      <c r="D584" s="17">
        <f>[1]Ведомственная!H1876</f>
        <v>2087</v>
      </c>
      <c r="E584" s="17">
        <f>[1]Ведомственная!I1876</f>
        <v>2087</v>
      </c>
      <c r="F584" s="17">
        <f>[1]Ведомственная!J1876</f>
        <v>2087</v>
      </c>
      <c r="G584" s="18">
        <f t="shared" ref="G584:G647" si="289">F584/E584*100</f>
        <v>100</v>
      </c>
    </row>
    <row r="585" spans="1:7" ht="283.5" x14ac:dyDescent="0.25">
      <c r="A585" s="16" t="s">
        <v>570</v>
      </c>
      <c r="B585" s="11" t="s">
        <v>571</v>
      </c>
      <c r="C585" s="11" t="s">
        <v>14</v>
      </c>
      <c r="D585" s="17">
        <f>D586+D588</f>
        <v>12650</v>
      </c>
      <c r="E585" s="17">
        <f t="shared" ref="E585:F585" si="290">E586+E588</f>
        <v>12650</v>
      </c>
      <c r="F585" s="17">
        <f t="shared" si="290"/>
        <v>12650</v>
      </c>
      <c r="G585" s="18">
        <f t="shared" si="289"/>
        <v>100</v>
      </c>
    </row>
    <row r="586" spans="1:7" ht="409.5" x14ac:dyDescent="0.25">
      <c r="A586" s="16" t="s">
        <v>572</v>
      </c>
      <c r="B586" s="11" t="s">
        <v>573</v>
      </c>
      <c r="C586" s="11" t="s">
        <v>14</v>
      </c>
      <c r="D586" s="17">
        <f>D587</f>
        <v>5500</v>
      </c>
      <c r="E586" s="17">
        <f t="shared" ref="E586:F586" si="291">E587</f>
        <v>5500</v>
      </c>
      <c r="F586" s="17">
        <f t="shared" si="291"/>
        <v>5500</v>
      </c>
      <c r="G586" s="18">
        <f t="shared" si="289"/>
        <v>100</v>
      </c>
    </row>
    <row r="587" spans="1:7" ht="220.5" x14ac:dyDescent="0.25">
      <c r="A587" s="16" t="s">
        <v>25</v>
      </c>
      <c r="B587" s="11" t="s">
        <v>573</v>
      </c>
      <c r="C587" s="11" t="s">
        <v>26</v>
      </c>
      <c r="D587" s="17">
        <f>[1]Ведомственная!H1890</f>
        <v>5500</v>
      </c>
      <c r="E587" s="17">
        <f>[1]Ведомственная!I1890</f>
        <v>5500</v>
      </c>
      <c r="F587" s="17">
        <f>[1]Ведомственная!J1890</f>
        <v>5500</v>
      </c>
      <c r="G587" s="18">
        <f t="shared" si="289"/>
        <v>100</v>
      </c>
    </row>
    <row r="588" spans="1:7" ht="409.5" x14ac:dyDescent="0.25">
      <c r="A588" s="16" t="s">
        <v>574</v>
      </c>
      <c r="B588" s="11" t="s">
        <v>575</v>
      </c>
      <c r="C588" s="11" t="s">
        <v>14</v>
      </c>
      <c r="D588" s="17">
        <f>D589</f>
        <v>7150</v>
      </c>
      <c r="E588" s="17">
        <f t="shared" ref="E588:F589" si="292">E589</f>
        <v>7150</v>
      </c>
      <c r="F588" s="17">
        <f t="shared" si="292"/>
        <v>7150</v>
      </c>
      <c r="G588" s="18">
        <f t="shared" si="289"/>
        <v>100</v>
      </c>
    </row>
    <row r="589" spans="1:7" ht="204.75" x14ac:dyDescent="0.25">
      <c r="A589" s="16" t="s">
        <v>79</v>
      </c>
      <c r="B589" s="11" t="s">
        <v>576</v>
      </c>
      <c r="C589" s="11" t="s">
        <v>14</v>
      </c>
      <c r="D589" s="17">
        <f>D590</f>
        <v>7150</v>
      </c>
      <c r="E589" s="17">
        <f t="shared" si="292"/>
        <v>7150</v>
      </c>
      <c r="F589" s="17">
        <f t="shared" si="292"/>
        <v>7150</v>
      </c>
      <c r="G589" s="18">
        <f t="shared" si="289"/>
        <v>100</v>
      </c>
    </row>
    <row r="590" spans="1:7" ht="267.75" x14ac:dyDescent="0.25">
      <c r="A590" s="16" t="s">
        <v>81</v>
      </c>
      <c r="B590" s="11" t="s">
        <v>576</v>
      </c>
      <c r="C590" s="11" t="s">
        <v>82</v>
      </c>
      <c r="D590" s="17">
        <f>[1]Ведомственная!H1796</f>
        <v>7150</v>
      </c>
      <c r="E590" s="17">
        <f>[1]Ведомственная!I1796</f>
        <v>7150</v>
      </c>
      <c r="F590" s="17">
        <f>[1]Ведомственная!J1796</f>
        <v>7150</v>
      </c>
      <c r="G590" s="18">
        <f t="shared" si="289"/>
        <v>100</v>
      </c>
    </row>
    <row r="591" spans="1:7" ht="94.5" x14ac:dyDescent="0.25">
      <c r="A591" s="16" t="s">
        <v>577</v>
      </c>
      <c r="B591" s="11" t="s">
        <v>578</v>
      </c>
      <c r="C591" s="11" t="s">
        <v>14</v>
      </c>
      <c r="D591" s="17">
        <f>D592+D597+D599</f>
        <v>4604</v>
      </c>
      <c r="E591" s="17">
        <f t="shared" ref="E591:F591" si="293">E592+E597+E599</f>
        <v>4604</v>
      </c>
      <c r="F591" s="17">
        <f t="shared" si="293"/>
        <v>4578.8999999999996</v>
      </c>
      <c r="G591" s="18">
        <f t="shared" si="289"/>
        <v>99.454821894005207</v>
      </c>
    </row>
    <row r="592" spans="1:7" ht="157.5" x14ac:dyDescent="0.25">
      <c r="A592" s="16" t="s">
        <v>579</v>
      </c>
      <c r="B592" s="11" t="s">
        <v>580</v>
      </c>
      <c r="C592" s="11" t="s">
        <v>14</v>
      </c>
      <c r="D592" s="17">
        <f>D593</f>
        <v>2420</v>
      </c>
      <c r="E592" s="17">
        <f t="shared" ref="E592:F592" si="294">E593</f>
        <v>2420</v>
      </c>
      <c r="F592" s="17">
        <f t="shared" si="294"/>
        <v>2398.9</v>
      </c>
      <c r="G592" s="18">
        <f t="shared" si="289"/>
        <v>99.128099173553721</v>
      </c>
    </row>
    <row r="593" spans="1:7" ht="220.5" x14ac:dyDescent="0.25">
      <c r="A593" s="16" t="s">
        <v>129</v>
      </c>
      <c r="B593" s="11" t="s">
        <v>581</v>
      </c>
      <c r="C593" s="11" t="s">
        <v>14</v>
      </c>
      <c r="D593" s="17">
        <f>SUM(D594:D596)</f>
        <v>2420</v>
      </c>
      <c r="E593" s="17">
        <f t="shared" ref="E593:F593" si="295">SUM(E594:E596)</f>
        <v>2420</v>
      </c>
      <c r="F593" s="17">
        <f t="shared" si="295"/>
        <v>2398.9</v>
      </c>
      <c r="G593" s="18">
        <f t="shared" si="289"/>
        <v>99.128099173553721</v>
      </c>
    </row>
    <row r="594" spans="1:7" ht="409.5" x14ac:dyDescent="0.25">
      <c r="A594" s="16" t="s">
        <v>131</v>
      </c>
      <c r="B594" s="11" t="s">
        <v>581</v>
      </c>
      <c r="C594" s="11" t="s">
        <v>132</v>
      </c>
      <c r="D594" s="17">
        <f>[1]Ведомственная!H1894</f>
        <v>2104.4</v>
      </c>
      <c r="E594" s="17">
        <f>[1]Ведомственная!I1894</f>
        <v>2104.4</v>
      </c>
      <c r="F594" s="17">
        <f>[1]Ведомственная!J1894</f>
        <v>2096.1</v>
      </c>
      <c r="G594" s="18">
        <f t="shared" si="289"/>
        <v>99.605588291199382</v>
      </c>
    </row>
    <row r="595" spans="1:7" ht="220.5" x14ac:dyDescent="0.25">
      <c r="A595" s="16" t="s">
        <v>25</v>
      </c>
      <c r="B595" s="11" t="s">
        <v>581</v>
      </c>
      <c r="C595" s="11" t="s">
        <v>26</v>
      </c>
      <c r="D595" s="17">
        <f>[1]Ведомственная!H1895</f>
        <v>309.60000000000002</v>
      </c>
      <c r="E595" s="17">
        <f>[1]Ведомственная!I1895</f>
        <v>309.60000000000002</v>
      </c>
      <c r="F595" s="17">
        <f>[1]Ведомственная!J1895</f>
        <v>297.8</v>
      </c>
      <c r="G595" s="18">
        <f t="shared" si="289"/>
        <v>96.188630490956072</v>
      </c>
    </row>
    <row r="596" spans="1:7" ht="78.75" x14ac:dyDescent="0.25">
      <c r="A596" s="16" t="s">
        <v>94</v>
      </c>
      <c r="B596" s="11" t="s">
        <v>581</v>
      </c>
      <c r="C596" s="11" t="s">
        <v>95</v>
      </c>
      <c r="D596" s="17">
        <f>[1]Ведомственная!H1896</f>
        <v>6</v>
      </c>
      <c r="E596" s="17">
        <f>[1]Ведомственная!I1896</f>
        <v>6</v>
      </c>
      <c r="F596" s="17">
        <f>[1]Ведомственная!J1896</f>
        <v>5</v>
      </c>
      <c r="G596" s="18">
        <f t="shared" si="289"/>
        <v>83.333333333333343</v>
      </c>
    </row>
    <row r="597" spans="1:7" ht="141.75" x14ac:dyDescent="0.25">
      <c r="A597" s="16" t="s">
        <v>582</v>
      </c>
      <c r="B597" s="11" t="s">
        <v>583</v>
      </c>
      <c r="C597" s="11" t="s">
        <v>14</v>
      </c>
      <c r="D597" s="17">
        <f>D598</f>
        <v>927</v>
      </c>
      <c r="E597" s="17">
        <f t="shared" ref="E597:F597" si="296">E598</f>
        <v>927</v>
      </c>
      <c r="F597" s="17">
        <f t="shared" si="296"/>
        <v>926</v>
      </c>
      <c r="G597" s="18">
        <f t="shared" si="289"/>
        <v>99.892125134843582</v>
      </c>
    </row>
    <row r="598" spans="1:7" ht="220.5" x14ac:dyDescent="0.25">
      <c r="A598" s="16" t="s">
        <v>25</v>
      </c>
      <c r="B598" s="11" t="s">
        <v>583</v>
      </c>
      <c r="C598" s="11" t="s">
        <v>26</v>
      </c>
      <c r="D598" s="17">
        <f>[1]Ведомственная!H1898</f>
        <v>927</v>
      </c>
      <c r="E598" s="17">
        <f>[1]Ведомственная!I1898</f>
        <v>927</v>
      </c>
      <c r="F598" s="17">
        <f>[1]Ведомственная!J1898</f>
        <v>926</v>
      </c>
      <c r="G598" s="18">
        <f t="shared" si="289"/>
        <v>99.892125134843582</v>
      </c>
    </row>
    <row r="599" spans="1:7" ht="346.5" x14ac:dyDescent="0.25">
      <c r="A599" s="16" t="s">
        <v>584</v>
      </c>
      <c r="B599" s="11" t="s">
        <v>585</v>
      </c>
      <c r="C599" s="11" t="s">
        <v>14</v>
      </c>
      <c r="D599" s="17">
        <f>D600</f>
        <v>1257</v>
      </c>
      <c r="E599" s="17">
        <f t="shared" ref="E599:F599" si="297">E600</f>
        <v>1257</v>
      </c>
      <c r="F599" s="17">
        <f t="shared" si="297"/>
        <v>1254</v>
      </c>
      <c r="G599" s="18">
        <f t="shared" si="289"/>
        <v>99.761336515513122</v>
      </c>
    </row>
    <row r="600" spans="1:7" ht="220.5" x14ac:dyDescent="0.25">
      <c r="A600" s="16" t="s">
        <v>25</v>
      </c>
      <c r="B600" s="11" t="s">
        <v>585</v>
      </c>
      <c r="C600" s="11" t="s">
        <v>26</v>
      </c>
      <c r="D600" s="17">
        <f>[1]Ведомственная!H1885</f>
        <v>1257</v>
      </c>
      <c r="E600" s="17">
        <f>[1]Ведомственная!I1885</f>
        <v>1257</v>
      </c>
      <c r="F600" s="17">
        <f>[1]Ведомственная!J1885</f>
        <v>1254</v>
      </c>
      <c r="G600" s="18">
        <f t="shared" si="289"/>
        <v>99.761336515513122</v>
      </c>
    </row>
    <row r="601" spans="1:7" ht="409.5" x14ac:dyDescent="0.25">
      <c r="A601" s="16" t="s">
        <v>586</v>
      </c>
      <c r="B601" s="11" t="s">
        <v>587</v>
      </c>
      <c r="C601" s="11" t="s">
        <v>14</v>
      </c>
      <c r="D601" s="17">
        <f>D602+D607</f>
        <v>11519</v>
      </c>
      <c r="E601" s="17">
        <f t="shared" ref="E601:F601" si="298">E602+E607</f>
        <v>11519</v>
      </c>
      <c r="F601" s="17">
        <f t="shared" si="298"/>
        <v>11343.4</v>
      </c>
      <c r="G601" s="18">
        <f t="shared" si="289"/>
        <v>98.475562114766902</v>
      </c>
    </row>
    <row r="602" spans="1:7" ht="267.75" x14ac:dyDescent="0.25">
      <c r="A602" s="16" t="s">
        <v>588</v>
      </c>
      <c r="B602" s="11" t="s">
        <v>589</v>
      </c>
      <c r="C602" s="11" t="s">
        <v>14</v>
      </c>
      <c r="D602" s="17">
        <f>D603</f>
        <v>11394</v>
      </c>
      <c r="E602" s="17">
        <f t="shared" ref="E602:F602" si="299">E603</f>
        <v>11394</v>
      </c>
      <c r="F602" s="17">
        <f t="shared" si="299"/>
        <v>11281.1</v>
      </c>
      <c r="G602" s="18">
        <f t="shared" si="289"/>
        <v>99.009127611023345</v>
      </c>
    </row>
    <row r="603" spans="1:7" ht="126" x14ac:dyDescent="0.25">
      <c r="A603" s="16" t="s">
        <v>206</v>
      </c>
      <c r="B603" s="11" t="s">
        <v>590</v>
      </c>
      <c r="C603" s="11" t="s">
        <v>14</v>
      </c>
      <c r="D603" s="17">
        <f>SUM(D604:D606)</f>
        <v>11394</v>
      </c>
      <c r="E603" s="17">
        <f t="shared" ref="E603:F603" si="300">SUM(E604:E606)</f>
        <v>11394</v>
      </c>
      <c r="F603" s="17">
        <f t="shared" si="300"/>
        <v>11281.1</v>
      </c>
      <c r="G603" s="18">
        <f t="shared" si="289"/>
        <v>99.009127611023345</v>
      </c>
    </row>
    <row r="604" spans="1:7" ht="409.5" x14ac:dyDescent="0.25">
      <c r="A604" s="16" t="s">
        <v>131</v>
      </c>
      <c r="B604" s="11" t="s">
        <v>590</v>
      </c>
      <c r="C604" s="11" t="s">
        <v>132</v>
      </c>
      <c r="D604" s="17">
        <f>[1]Ведомственная!H1902</f>
        <v>10243.6</v>
      </c>
      <c r="E604" s="17">
        <f>[1]Ведомственная!I1902</f>
        <v>10243.6</v>
      </c>
      <c r="F604" s="17">
        <f>[1]Ведомственная!J1902</f>
        <v>10209.5</v>
      </c>
      <c r="G604" s="18">
        <f t="shared" si="289"/>
        <v>99.667109219415053</v>
      </c>
    </row>
    <row r="605" spans="1:7" ht="220.5" x14ac:dyDescent="0.25">
      <c r="A605" s="16" t="s">
        <v>25</v>
      </c>
      <c r="B605" s="11" t="s">
        <v>590</v>
      </c>
      <c r="C605" s="11" t="s">
        <v>26</v>
      </c>
      <c r="D605" s="17">
        <f>[1]Ведомственная!H1903</f>
        <v>1137.8</v>
      </c>
      <c r="E605" s="17">
        <f>[1]Ведомственная!I1903</f>
        <v>1137.8</v>
      </c>
      <c r="F605" s="17">
        <f>[1]Ведомственная!J1903</f>
        <v>1066.0999999999999</v>
      </c>
      <c r="G605" s="18">
        <f t="shared" si="289"/>
        <v>93.698365266303384</v>
      </c>
    </row>
    <row r="606" spans="1:7" ht="78.75" x14ac:dyDescent="0.25">
      <c r="A606" s="16" t="s">
        <v>94</v>
      </c>
      <c r="B606" s="11" t="s">
        <v>590</v>
      </c>
      <c r="C606" s="11" t="s">
        <v>95</v>
      </c>
      <c r="D606" s="17">
        <f>[1]Ведомственная!H1904</f>
        <v>12.6</v>
      </c>
      <c r="E606" s="17">
        <f>[1]Ведомственная!I1904</f>
        <v>12.6</v>
      </c>
      <c r="F606" s="17">
        <f>[1]Ведомственная!J1904</f>
        <v>5.5</v>
      </c>
      <c r="G606" s="18">
        <f t="shared" si="289"/>
        <v>43.650793650793652</v>
      </c>
    </row>
    <row r="607" spans="1:7" ht="252" x14ac:dyDescent="0.25">
      <c r="A607" s="16" t="s">
        <v>591</v>
      </c>
      <c r="B607" s="11" t="s">
        <v>592</v>
      </c>
      <c r="C607" s="11" t="s">
        <v>14</v>
      </c>
      <c r="D607" s="17">
        <f>D608</f>
        <v>125</v>
      </c>
      <c r="E607" s="17">
        <f t="shared" ref="E607:F607" si="301">E608</f>
        <v>125</v>
      </c>
      <c r="F607" s="17">
        <f t="shared" si="301"/>
        <v>62.3</v>
      </c>
      <c r="G607" s="18">
        <f t="shared" si="289"/>
        <v>49.839999999999996</v>
      </c>
    </row>
    <row r="608" spans="1:7" ht="220.5" x14ac:dyDescent="0.25">
      <c r="A608" s="16" t="s">
        <v>25</v>
      </c>
      <c r="B608" s="11" t="s">
        <v>592</v>
      </c>
      <c r="C608" s="11" t="s">
        <v>26</v>
      </c>
      <c r="D608" s="17">
        <f>[1]Ведомственная!H1906</f>
        <v>125</v>
      </c>
      <c r="E608" s="17">
        <f>[1]Ведомственная!I1906</f>
        <v>125</v>
      </c>
      <c r="F608" s="17">
        <f>[1]Ведомственная!J1906</f>
        <v>62.3</v>
      </c>
      <c r="G608" s="18">
        <f t="shared" si="289"/>
        <v>49.839999999999996</v>
      </c>
    </row>
    <row r="609" spans="1:7" ht="189" x14ac:dyDescent="0.25">
      <c r="A609" s="16" t="s">
        <v>593</v>
      </c>
      <c r="B609" s="11" t="s">
        <v>594</v>
      </c>
      <c r="C609" s="11" t="s">
        <v>14</v>
      </c>
      <c r="D609" s="17">
        <f>D610+D613+D620+D623</f>
        <v>70148.7</v>
      </c>
      <c r="E609" s="17">
        <f t="shared" ref="E609:F609" si="302">E610+E613+E620+E623</f>
        <v>70148.7</v>
      </c>
      <c r="F609" s="17">
        <f t="shared" si="302"/>
        <v>70138.8</v>
      </c>
      <c r="G609" s="18">
        <f t="shared" si="289"/>
        <v>99.985887122640918</v>
      </c>
    </row>
    <row r="610" spans="1:7" ht="157.5" x14ac:dyDescent="0.25">
      <c r="A610" s="16" t="s">
        <v>595</v>
      </c>
      <c r="B610" s="11" t="s">
        <v>596</v>
      </c>
      <c r="C610" s="11" t="s">
        <v>14</v>
      </c>
      <c r="D610" s="17">
        <f>D611</f>
        <v>2659.8</v>
      </c>
      <c r="E610" s="17">
        <f t="shared" ref="E610:F611" si="303">E611</f>
        <v>2659.8</v>
      </c>
      <c r="F610" s="17">
        <f t="shared" si="303"/>
        <v>2659.8</v>
      </c>
      <c r="G610" s="18">
        <f t="shared" si="289"/>
        <v>100</v>
      </c>
    </row>
    <row r="611" spans="1:7" ht="315" x14ac:dyDescent="0.25">
      <c r="A611" s="16" t="s">
        <v>597</v>
      </c>
      <c r="B611" s="11" t="s">
        <v>598</v>
      </c>
      <c r="C611" s="11" t="s">
        <v>14</v>
      </c>
      <c r="D611" s="17">
        <f>D612</f>
        <v>2659.8</v>
      </c>
      <c r="E611" s="17">
        <f t="shared" si="303"/>
        <v>2659.8</v>
      </c>
      <c r="F611" s="17">
        <f t="shared" si="303"/>
        <v>2659.8</v>
      </c>
      <c r="G611" s="18">
        <f t="shared" si="289"/>
        <v>100</v>
      </c>
    </row>
    <row r="612" spans="1:7" ht="252" x14ac:dyDescent="0.25">
      <c r="A612" s="16" t="s">
        <v>21</v>
      </c>
      <c r="B612" s="11" t="s">
        <v>598</v>
      </c>
      <c r="C612" s="11" t="s">
        <v>22</v>
      </c>
      <c r="D612" s="17">
        <f>[1]Ведомственная!H1537</f>
        <v>2659.8</v>
      </c>
      <c r="E612" s="17">
        <f>[1]Ведомственная!I1537</f>
        <v>2659.8</v>
      </c>
      <c r="F612" s="17">
        <f>[1]Ведомственная!J1537</f>
        <v>2659.8</v>
      </c>
      <c r="G612" s="18">
        <f t="shared" si="289"/>
        <v>100</v>
      </c>
    </row>
    <row r="613" spans="1:7" ht="252" x14ac:dyDescent="0.25">
      <c r="A613" s="16" t="s">
        <v>599</v>
      </c>
      <c r="B613" s="11" t="s">
        <v>600</v>
      </c>
      <c r="C613" s="11" t="s">
        <v>14</v>
      </c>
      <c r="D613" s="17">
        <f>D614+D617</f>
        <v>62783.899999999994</v>
      </c>
      <c r="E613" s="17">
        <f t="shared" ref="E613:F613" si="304">E614+E617</f>
        <v>62783.899999999994</v>
      </c>
      <c r="F613" s="17">
        <f t="shared" si="304"/>
        <v>62783.899999999994</v>
      </c>
      <c r="G613" s="18">
        <f t="shared" si="289"/>
        <v>100</v>
      </c>
    </row>
    <row r="614" spans="1:7" ht="315" x14ac:dyDescent="0.25">
      <c r="A614" s="16" t="s">
        <v>601</v>
      </c>
      <c r="B614" s="11" t="s">
        <v>602</v>
      </c>
      <c r="C614" s="11" t="s">
        <v>14</v>
      </c>
      <c r="D614" s="17">
        <f>SUM(D615:D616)</f>
        <v>19207.099999999999</v>
      </c>
      <c r="E614" s="17">
        <f t="shared" ref="E614:F614" si="305">SUM(E615:E616)</f>
        <v>19207.099999999999</v>
      </c>
      <c r="F614" s="17">
        <f t="shared" si="305"/>
        <v>19207.099999999999</v>
      </c>
      <c r="G614" s="18">
        <f t="shared" si="289"/>
        <v>100</v>
      </c>
    </row>
    <row r="615" spans="1:7" ht="409.5" x14ac:dyDescent="0.25">
      <c r="A615" s="16" t="s">
        <v>131</v>
      </c>
      <c r="B615" s="11" t="s">
        <v>602</v>
      </c>
      <c r="C615" s="11" t="s">
        <v>132</v>
      </c>
      <c r="D615" s="17">
        <f>[1]Ведомственная!H1540</f>
        <v>16812.8</v>
      </c>
      <c r="E615" s="17">
        <f>[1]Ведомственная!I1540</f>
        <v>16812.8</v>
      </c>
      <c r="F615" s="17">
        <f>[1]Ведомственная!J1540</f>
        <v>16812.8</v>
      </c>
      <c r="G615" s="18">
        <f t="shared" si="289"/>
        <v>100</v>
      </c>
    </row>
    <row r="616" spans="1:7" ht="220.5" x14ac:dyDescent="0.25">
      <c r="A616" s="16" t="s">
        <v>25</v>
      </c>
      <c r="B616" s="11" t="s">
        <v>602</v>
      </c>
      <c r="C616" s="11" t="s">
        <v>26</v>
      </c>
      <c r="D616" s="17">
        <f>[1]Ведомственная!H1541</f>
        <v>2394.3000000000002</v>
      </c>
      <c r="E616" s="17">
        <f>[1]Ведомственная!I1541</f>
        <v>2394.3000000000002</v>
      </c>
      <c r="F616" s="17">
        <f>[1]Ведомственная!J1541</f>
        <v>2394.3000000000002</v>
      </c>
      <c r="G616" s="18">
        <f t="shared" si="289"/>
        <v>100</v>
      </c>
    </row>
    <row r="617" spans="1:7" ht="409.5" x14ac:dyDescent="0.25">
      <c r="A617" s="16" t="s">
        <v>603</v>
      </c>
      <c r="B617" s="11" t="s">
        <v>604</v>
      </c>
      <c r="C617" s="11" t="s">
        <v>14</v>
      </c>
      <c r="D617" s="17">
        <f>SUM(D618:D619)</f>
        <v>43576.799999999996</v>
      </c>
      <c r="E617" s="17">
        <f t="shared" ref="E617:F617" si="306">SUM(E618:E619)</f>
        <v>43576.799999999996</v>
      </c>
      <c r="F617" s="17">
        <f t="shared" si="306"/>
        <v>43576.799999999996</v>
      </c>
      <c r="G617" s="18">
        <f t="shared" si="289"/>
        <v>100</v>
      </c>
    </row>
    <row r="618" spans="1:7" ht="409.5" x14ac:dyDescent="0.25">
      <c r="A618" s="16" t="s">
        <v>131</v>
      </c>
      <c r="B618" s="11" t="s">
        <v>604</v>
      </c>
      <c r="C618" s="11" t="s">
        <v>132</v>
      </c>
      <c r="D618" s="17">
        <f>[1]Ведомственная!H1543</f>
        <v>40037.599999999999</v>
      </c>
      <c r="E618" s="17">
        <f>[1]Ведомственная!I1543</f>
        <v>40037.599999999999</v>
      </c>
      <c r="F618" s="17">
        <f>[1]Ведомственная!J1543</f>
        <v>40037.599999999999</v>
      </c>
      <c r="G618" s="18">
        <f t="shared" si="289"/>
        <v>100</v>
      </c>
    </row>
    <row r="619" spans="1:7" ht="220.5" x14ac:dyDescent="0.25">
      <c r="A619" s="16" t="s">
        <v>25</v>
      </c>
      <c r="B619" s="11" t="s">
        <v>604</v>
      </c>
      <c r="C619" s="11" t="s">
        <v>26</v>
      </c>
      <c r="D619" s="17">
        <f>[1]Ведомственная!H1544</f>
        <v>3539.2</v>
      </c>
      <c r="E619" s="17">
        <f>[1]Ведомственная!I1544</f>
        <v>3539.2</v>
      </c>
      <c r="F619" s="17">
        <f>[1]Ведомственная!J1544</f>
        <v>3539.2</v>
      </c>
      <c r="G619" s="18">
        <f t="shared" si="289"/>
        <v>100</v>
      </c>
    </row>
    <row r="620" spans="1:7" ht="409.5" x14ac:dyDescent="0.25">
      <c r="A620" s="16" t="s">
        <v>605</v>
      </c>
      <c r="B620" s="11" t="s">
        <v>606</v>
      </c>
      <c r="C620" s="11" t="s">
        <v>14</v>
      </c>
      <c r="D620" s="17">
        <f>SUM(D621:D622)</f>
        <v>405</v>
      </c>
      <c r="E620" s="17">
        <f t="shared" ref="E620:F620" si="307">SUM(E621:E622)</f>
        <v>405</v>
      </c>
      <c r="F620" s="17">
        <f t="shared" si="307"/>
        <v>395.1</v>
      </c>
      <c r="G620" s="18">
        <f t="shared" si="289"/>
        <v>97.555555555555557</v>
      </c>
    </row>
    <row r="621" spans="1:7" ht="220.5" x14ac:dyDescent="0.25">
      <c r="A621" s="16" t="s">
        <v>25</v>
      </c>
      <c r="B621" s="11" t="s">
        <v>606</v>
      </c>
      <c r="C621" s="11" t="s">
        <v>26</v>
      </c>
      <c r="D621" s="17">
        <f>[1]Ведомственная!H1546</f>
        <v>132</v>
      </c>
      <c r="E621" s="17">
        <f>[1]Ведомственная!I1546</f>
        <v>132</v>
      </c>
      <c r="F621" s="17">
        <f>[1]Ведомственная!J1546</f>
        <v>127.1</v>
      </c>
      <c r="G621" s="18">
        <f t="shared" si="289"/>
        <v>96.287878787878782</v>
      </c>
    </row>
    <row r="622" spans="1:7" ht="78.75" x14ac:dyDescent="0.25">
      <c r="A622" s="16" t="s">
        <v>94</v>
      </c>
      <c r="B622" s="11" t="s">
        <v>606</v>
      </c>
      <c r="C622" s="11" t="s">
        <v>95</v>
      </c>
      <c r="D622" s="17">
        <f>[1]Ведомственная!H1547</f>
        <v>273</v>
      </c>
      <c r="E622" s="17">
        <f>[1]Ведомственная!I1547</f>
        <v>273</v>
      </c>
      <c r="F622" s="17">
        <f>[1]Ведомственная!J1547</f>
        <v>268</v>
      </c>
      <c r="G622" s="18">
        <f t="shared" si="289"/>
        <v>98.168498168498161</v>
      </c>
    </row>
    <row r="623" spans="1:7" ht="299.25" x14ac:dyDescent="0.25">
      <c r="A623" s="16" t="s">
        <v>607</v>
      </c>
      <c r="B623" s="11" t="s">
        <v>608</v>
      </c>
      <c r="C623" s="11" t="s">
        <v>14</v>
      </c>
      <c r="D623" s="17">
        <f>D624</f>
        <v>4300</v>
      </c>
      <c r="E623" s="17">
        <f t="shared" ref="E623:F624" si="308">E624</f>
        <v>4300</v>
      </c>
      <c r="F623" s="17">
        <f t="shared" si="308"/>
        <v>4300</v>
      </c>
      <c r="G623" s="18">
        <f t="shared" si="289"/>
        <v>100</v>
      </c>
    </row>
    <row r="624" spans="1:7" ht="299.25" x14ac:dyDescent="0.25">
      <c r="A624" s="16" t="s">
        <v>19</v>
      </c>
      <c r="B624" s="11" t="s">
        <v>609</v>
      </c>
      <c r="C624" s="11" t="s">
        <v>14</v>
      </c>
      <c r="D624" s="17">
        <f>D625</f>
        <v>4300</v>
      </c>
      <c r="E624" s="17">
        <f t="shared" si="308"/>
        <v>4300</v>
      </c>
      <c r="F624" s="17">
        <f t="shared" si="308"/>
        <v>4300</v>
      </c>
      <c r="G624" s="18">
        <f t="shared" si="289"/>
        <v>100</v>
      </c>
    </row>
    <row r="625" spans="1:7" ht="252" x14ac:dyDescent="0.25">
      <c r="A625" s="16" t="s">
        <v>21</v>
      </c>
      <c r="B625" s="11" t="s">
        <v>609</v>
      </c>
      <c r="C625" s="11" t="s">
        <v>22</v>
      </c>
      <c r="D625" s="17">
        <f>[1]Ведомственная!H1550</f>
        <v>4300</v>
      </c>
      <c r="E625" s="17">
        <f>[1]Ведомственная!I1550</f>
        <v>4300</v>
      </c>
      <c r="F625" s="17">
        <f>[1]Ведомственная!J1550</f>
        <v>4300</v>
      </c>
      <c r="G625" s="18">
        <f t="shared" si="289"/>
        <v>100</v>
      </c>
    </row>
    <row r="626" spans="1:7" ht="409.5" x14ac:dyDescent="0.25">
      <c r="A626" s="14" t="s">
        <v>610</v>
      </c>
      <c r="B626" s="15" t="s">
        <v>611</v>
      </c>
      <c r="C626" s="16" t="s">
        <v>14</v>
      </c>
      <c r="D626" s="12">
        <f>D627+D652+D660+D666</f>
        <v>81365.3</v>
      </c>
      <c r="E626" s="12">
        <f t="shared" ref="E626:F626" si="309">E627+E652+E660+E666</f>
        <v>81365.3</v>
      </c>
      <c r="F626" s="12">
        <f t="shared" si="309"/>
        <v>81124.800000000003</v>
      </c>
      <c r="G626" s="13">
        <f t="shared" si="289"/>
        <v>99.704419451535244</v>
      </c>
    </row>
    <row r="627" spans="1:7" ht="409.5" x14ac:dyDescent="0.25">
      <c r="A627" s="16" t="s">
        <v>612</v>
      </c>
      <c r="B627" s="11" t="s">
        <v>613</v>
      </c>
      <c r="C627" s="11" t="s">
        <v>14</v>
      </c>
      <c r="D627" s="17">
        <f>D628+D630+D632+D634+D647+D649</f>
        <v>43967.8</v>
      </c>
      <c r="E627" s="17">
        <f t="shared" ref="E627:F627" si="310">E628+E630+E632+E634+E647+E649</f>
        <v>43967.8</v>
      </c>
      <c r="F627" s="17">
        <f t="shared" si="310"/>
        <v>43748</v>
      </c>
      <c r="G627" s="18">
        <f t="shared" si="289"/>
        <v>99.500088701276837</v>
      </c>
    </row>
    <row r="628" spans="1:7" ht="409.5" x14ac:dyDescent="0.25">
      <c r="A628" s="16" t="s">
        <v>614</v>
      </c>
      <c r="B628" s="11" t="s">
        <v>615</v>
      </c>
      <c r="C628" s="11" t="s">
        <v>14</v>
      </c>
      <c r="D628" s="17">
        <f>D629</f>
        <v>400</v>
      </c>
      <c r="E628" s="17">
        <f t="shared" ref="E628:F628" si="311">E629</f>
        <v>400</v>
      </c>
      <c r="F628" s="17">
        <f t="shared" si="311"/>
        <v>394.9</v>
      </c>
      <c r="G628" s="18">
        <f t="shared" si="289"/>
        <v>98.724999999999994</v>
      </c>
    </row>
    <row r="629" spans="1:7" ht="220.5" x14ac:dyDescent="0.25">
      <c r="A629" s="16" t="s">
        <v>25</v>
      </c>
      <c r="B629" s="11" t="s">
        <v>615</v>
      </c>
      <c r="C629" s="11" t="s">
        <v>26</v>
      </c>
      <c r="D629" s="17">
        <f>[1]Ведомственная!H2258</f>
        <v>400</v>
      </c>
      <c r="E629" s="17">
        <f>[1]Ведомственная!I2258</f>
        <v>400</v>
      </c>
      <c r="F629" s="17">
        <f>[1]Ведомственная!J2258</f>
        <v>394.9</v>
      </c>
      <c r="G629" s="18">
        <f t="shared" si="289"/>
        <v>98.724999999999994</v>
      </c>
    </row>
    <row r="630" spans="1:7" ht="393.75" x14ac:dyDescent="0.25">
      <c r="A630" s="16" t="s">
        <v>616</v>
      </c>
      <c r="B630" s="11" t="s">
        <v>617</v>
      </c>
      <c r="C630" s="11" t="s">
        <v>14</v>
      </c>
      <c r="D630" s="17">
        <f>D631</f>
        <v>120</v>
      </c>
      <c r="E630" s="17">
        <f t="shared" ref="E630:F630" si="312">E631</f>
        <v>120</v>
      </c>
      <c r="F630" s="17">
        <f t="shared" si="312"/>
        <v>111</v>
      </c>
      <c r="G630" s="18">
        <f t="shared" si="289"/>
        <v>92.5</v>
      </c>
    </row>
    <row r="631" spans="1:7" ht="220.5" x14ac:dyDescent="0.25">
      <c r="A631" s="16" t="s">
        <v>25</v>
      </c>
      <c r="B631" s="11" t="s">
        <v>617</v>
      </c>
      <c r="C631" s="11" t="s">
        <v>26</v>
      </c>
      <c r="D631" s="17">
        <f>[1]Ведомственная!H2260</f>
        <v>120</v>
      </c>
      <c r="E631" s="17">
        <f>[1]Ведомственная!I2260</f>
        <v>120</v>
      </c>
      <c r="F631" s="17">
        <f>[1]Ведомственная!J2260</f>
        <v>111</v>
      </c>
      <c r="G631" s="18">
        <f t="shared" si="289"/>
        <v>92.5</v>
      </c>
    </row>
    <row r="632" spans="1:7" ht="220.5" x14ac:dyDescent="0.25">
      <c r="A632" s="16" t="s">
        <v>618</v>
      </c>
      <c r="B632" s="11" t="s">
        <v>619</v>
      </c>
      <c r="C632" s="11" t="s">
        <v>14</v>
      </c>
      <c r="D632" s="17">
        <f>D633</f>
        <v>50</v>
      </c>
      <c r="E632" s="17">
        <f t="shared" ref="E632:F632" si="313">E633</f>
        <v>50</v>
      </c>
      <c r="F632" s="17">
        <f t="shared" si="313"/>
        <v>50</v>
      </c>
      <c r="G632" s="18">
        <f t="shared" si="289"/>
        <v>100</v>
      </c>
    </row>
    <row r="633" spans="1:7" ht="220.5" x14ac:dyDescent="0.25">
      <c r="A633" s="16" t="s">
        <v>25</v>
      </c>
      <c r="B633" s="11" t="s">
        <v>619</v>
      </c>
      <c r="C633" s="11" t="s">
        <v>26</v>
      </c>
      <c r="D633" s="17">
        <f>[1]Ведомственная!H2262</f>
        <v>50</v>
      </c>
      <c r="E633" s="17">
        <f>[1]Ведомственная!I2262</f>
        <v>50</v>
      </c>
      <c r="F633" s="17">
        <f>[1]Ведомственная!J2262</f>
        <v>50</v>
      </c>
      <c r="G633" s="18">
        <f t="shared" si="289"/>
        <v>100</v>
      </c>
    </row>
    <row r="634" spans="1:7" ht="409.5" x14ac:dyDescent="0.25">
      <c r="A634" s="16" t="s">
        <v>620</v>
      </c>
      <c r="B634" s="11" t="s">
        <v>621</v>
      </c>
      <c r="C634" s="11" t="s">
        <v>14</v>
      </c>
      <c r="D634" s="17">
        <f>D635+D639+D643</f>
        <v>39098.400000000001</v>
      </c>
      <c r="E634" s="17">
        <f t="shared" ref="E634:F634" si="314">E635+E639+E643</f>
        <v>39098.400000000001</v>
      </c>
      <c r="F634" s="17">
        <f t="shared" si="314"/>
        <v>38892.699999999997</v>
      </c>
      <c r="G634" s="18">
        <f t="shared" si="289"/>
        <v>99.473891514742292</v>
      </c>
    </row>
    <row r="635" spans="1:7" ht="252" x14ac:dyDescent="0.25">
      <c r="A635" s="16" t="s">
        <v>622</v>
      </c>
      <c r="B635" s="11" t="s">
        <v>623</v>
      </c>
      <c r="C635" s="11" t="s">
        <v>14</v>
      </c>
      <c r="D635" s="17">
        <f>SUM(D636:D638)</f>
        <v>16694.600000000002</v>
      </c>
      <c r="E635" s="17">
        <f t="shared" ref="E635:F635" si="315">SUM(E636:E638)</f>
        <v>16694.600000000002</v>
      </c>
      <c r="F635" s="17">
        <f t="shared" si="315"/>
        <v>16583.3</v>
      </c>
      <c r="G635" s="18">
        <f t="shared" si="289"/>
        <v>99.333317360104445</v>
      </c>
    </row>
    <row r="636" spans="1:7" ht="409.5" x14ac:dyDescent="0.25">
      <c r="A636" s="16" t="s">
        <v>131</v>
      </c>
      <c r="B636" s="11" t="s">
        <v>623</v>
      </c>
      <c r="C636" s="11" t="s">
        <v>132</v>
      </c>
      <c r="D636" s="17">
        <f>[1]Ведомственная!H2265</f>
        <v>14846.7</v>
      </c>
      <c r="E636" s="17">
        <f>[1]Ведомственная!I2265</f>
        <v>14846.7</v>
      </c>
      <c r="F636" s="17">
        <f>[1]Ведомственная!J2265</f>
        <v>14747</v>
      </c>
      <c r="G636" s="18">
        <f t="shared" si="289"/>
        <v>99.32847029979726</v>
      </c>
    </row>
    <row r="637" spans="1:7" ht="220.5" x14ac:dyDescent="0.25">
      <c r="A637" s="16" t="s">
        <v>25</v>
      </c>
      <c r="B637" s="11" t="s">
        <v>623</v>
      </c>
      <c r="C637" s="11" t="s">
        <v>26</v>
      </c>
      <c r="D637" s="17">
        <f>[1]Ведомственная!H2266</f>
        <v>1757.9</v>
      </c>
      <c r="E637" s="17">
        <f>[1]Ведомственная!I2266</f>
        <v>1757.9</v>
      </c>
      <c r="F637" s="17">
        <f>[1]Ведомственная!J2266</f>
        <v>1757</v>
      </c>
      <c r="G637" s="18">
        <f t="shared" si="289"/>
        <v>99.948802548495365</v>
      </c>
    </row>
    <row r="638" spans="1:7" ht="78.75" x14ac:dyDescent="0.25">
      <c r="A638" s="16" t="s">
        <v>94</v>
      </c>
      <c r="B638" s="11" t="s">
        <v>623</v>
      </c>
      <c r="C638" s="11" t="s">
        <v>95</v>
      </c>
      <c r="D638" s="17">
        <f>[1]Ведомственная!H2267</f>
        <v>90</v>
      </c>
      <c r="E638" s="17">
        <f>[1]Ведомственная!I2267</f>
        <v>90</v>
      </c>
      <c r="F638" s="17">
        <f>[1]Ведомственная!J2267</f>
        <v>79.3</v>
      </c>
      <c r="G638" s="18">
        <f t="shared" si="289"/>
        <v>88.1111111111111</v>
      </c>
    </row>
    <row r="639" spans="1:7" ht="220.5" x14ac:dyDescent="0.25">
      <c r="A639" s="16" t="s">
        <v>624</v>
      </c>
      <c r="B639" s="11" t="s">
        <v>625</v>
      </c>
      <c r="C639" s="11" t="s">
        <v>14</v>
      </c>
      <c r="D639" s="17">
        <f>SUM(D640:D642)</f>
        <v>10486.400000000001</v>
      </c>
      <c r="E639" s="17">
        <f t="shared" ref="E639:F639" si="316">SUM(E640:E642)</f>
        <v>10486.400000000001</v>
      </c>
      <c r="F639" s="17">
        <f t="shared" si="316"/>
        <v>10436.1</v>
      </c>
      <c r="G639" s="18">
        <f t="shared" si="289"/>
        <v>99.52033109551418</v>
      </c>
    </row>
    <row r="640" spans="1:7" ht="409.5" x14ac:dyDescent="0.25">
      <c r="A640" s="16" t="s">
        <v>131</v>
      </c>
      <c r="B640" s="11" t="s">
        <v>625</v>
      </c>
      <c r="C640" s="11" t="s">
        <v>132</v>
      </c>
      <c r="D640" s="17">
        <f>[1]Ведомственная!H2269</f>
        <v>9024.2000000000007</v>
      </c>
      <c r="E640" s="17">
        <f>[1]Ведомственная!I2269</f>
        <v>9024.2000000000007</v>
      </c>
      <c r="F640" s="17">
        <f>[1]Ведомственная!J2269</f>
        <v>8989.2000000000007</v>
      </c>
      <c r="G640" s="18">
        <f t="shared" si="289"/>
        <v>99.612153985948893</v>
      </c>
    </row>
    <row r="641" spans="1:7" ht="220.5" x14ac:dyDescent="0.25">
      <c r="A641" s="16" t="s">
        <v>25</v>
      </c>
      <c r="B641" s="11" t="s">
        <v>625</v>
      </c>
      <c r="C641" s="11" t="s">
        <v>26</v>
      </c>
      <c r="D641" s="17">
        <f>[1]Ведомственная!H2270</f>
        <v>1447.2</v>
      </c>
      <c r="E641" s="17">
        <f>[1]Ведомственная!I2270</f>
        <v>1447.2</v>
      </c>
      <c r="F641" s="17">
        <f>[1]Ведомственная!J2270</f>
        <v>1439.9</v>
      </c>
      <c r="G641" s="18">
        <f t="shared" si="289"/>
        <v>99.495577667219465</v>
      </c>
    </row>
    <row r="642" spans="1:7" ht="78.75" x14ac:dyDescent="0.25">
      <c r="A642" s="16" t="s">
        <v>94</v>
      </c>
      <c r="B642" s="11" t="s">
        <v>625</v>
      </c>
      <c r="C642" s="11" t="s">
        <v>95</v>
      </c>
      <c r="D642" s="17">
        <f>[1]Ведомственная!H2271</f>
        <v>15</v>
      </c>
      <c r="E642" s="17">
        <f>[1]Ведомственная!I2271</f>
        <v>15</v>
      </c>
      <c r="F642" s="17">
        <f>[1]Ведомственная!J2271</f>
        <v>7</v>
      </c>
      <c r="G642" s="18">
        <f t="shared" si="289"/>
        <v>46.666666666666664</v>
      </c>
    </row>
    <row r="643" spans="1:7" ht="173.25" x14ac:dyDescent="0.25">
      <c r="A643" s="16" t="s">
        <v>626</v>
      </c>
      <c r="B643" s="11" t="s">
        <v>627</v>
      </c>
      <c r="C643" s="11" t="s">
        <v>14</v>
      </c>
      <c r="D643" s="17">
        <f>SUM(D644:D646)</f>
        <v>11917.4</v>
      </c>
      <c r="E643" s="17">
        <f t="shared" ref="E643:F643" si="317">SUM(E644:E646)</f>
        <v>11917.4</v>
      </c>
      <c r="F643" s="17">
        <f t="shared" si="317"/>
        <v>11873.3</v>
      </c>
      <c r="G643" s="18">
        <f t="shared" si="289"/>
        <v>99.629952842062863</v>
      </c>
    </row>
    <row r="644" spans="1:7" ht="409.5" x14ac:dyDescent="0.25">
      <c r="A644" s="16" t="s">
        <v>131</v>
      </c>
      <c r="B644" s="11" t="s">
        <v>627</v>
      </c>
      <c r="C644" s="11" t="s">
        <v>132</v>
      </c>
      <c r="D644" s="17">
        <f>[1]Ведомственная!H2302</f>
        <v>10605</v>
      </c>
      <c r="E644" s="17">
        <f>[1]Ведомственная!I2302</f>
        <v>10605</v>
      </c>
      <c r="F644" s="17">
        <f>[1]Ведомственная!J2302</f>
        <v>10581.8</v>
      </c>
      <c r="G644" s="18">
        <f t="shared" si="289"/>
        <v>99.781235266383774</v>
      </c>
    </row>
    <row r="645" spans="1:7" ht="220.5" x14ac:dyDescent="0.25">
      <c r="A645" s="16" t="s">
        <v>25</v>
      </c>
      <c r="B645" s="11" t="s">
        <v>627</v>
      </c>
      <c r="C645" s="11" t="s">
        <v>26</v>
      </c>
      <c r="D645" s="17">
        <f>[1]Ведомственная!H2303</f>
        <v>1242.4000000000001</v>
      </c>
      <c r="E645" s="17">
        <f>[1]Ведомственная!I2303</f>
        <v>1242.4000000000001</v>
      </c>
      <c r="F645" s="17">
        <f>[1]Ведомственная!J2303</f>
        <v>1238.5</v>
      </c>
      <c r="G645" s="18">
        <f t="shared" si="289"/>
        <v>99.68609143593045</v>
      </c>
    </row>
    <row r="646" spans="1:7" ht="78.75" x14ac:dyDescent="0.25">
      <c r="A646" s="16" t="s">
        <v>94</v>
      </c>
      <c r="B646" s="11" t="s">
        <v>627</v>
      </c>
      <c r="C646" s="11" t="s">
        <v>95</v>
      </c>
      <c r="D646" s="17">
        <f>[1]Ведомственная!H2304</f>
        <v>70</v>
      </c>
      <c r="E646" s="17">
        <f>[1]Ведомственная!I2304</f>
        <v>70</v>
      </c>
      <c r="F646" s="17">
        <f>[1]Ведомственная!J2304</f>
        <v>53</v>
      </c>
      <c r="G646" s="18">
        <f t="shared" si="289"/>
        <v>75.714285714285708</v>
      </c>
    </row>
    <row r="647" spans="1:7" ht="94.5" x14ac:dyDescent="0.25">
      <c r="A647" s="16" t="s">
        <v>628</v>
      </c>
      <c r="B647" s="11" t="s">
        <v>629</v>
      </c>
      <c r="C647" s="11" t="s">
        <v>14</v>
      </c>
      <c r="D647" s="17">
        <f>D648</f>
        <v>430.4</v>
      </c>
      <c r="E647" s="17">
        <f t="shared" ref="E647:F647" si="318">E648</f>
        <v>430.4</v>
      </c>
      <c r="F647" s="17">
        <f t="shared" si="318"/>
        <v>430.4</v>
      </c>
      <c r="G647" s="18">
        <f t="shared" si="289"/>
        <v>100</v>
      </c>
    </row>
    <row r="648" spans="1:7" ht="220.5" x14ac:dyDescent="0.25">
      <c r="A648" s="16" t="s">
        <v>25</v>
      </c>
      <c r="B648" s="11" t="s">
        <v>629</v>
      </c>
      <c r="C648" s="11" t="s">
        <v>26</v>
      </c>
      <c r="D648" s="17">
        <f>[1]Ведомственная!H2273</f>
        <v>430.4</v>
      </c>
      <c r="E648" s="17">
        <f>[1]Ведомственная!I2273</f>
        <v>430.4</v>
      </c>
      <c r="F648" s="17">
        <f>[1]Ведомственная!J2273</f>
        <v>430.4</v>
      </c>
      <c r="G648" s="18">
        <f t="shared" ref="G648:G711" si="319">F648/E648*100</f>
        <v>100</v>
      </c>
    </row>
    <row r="649" spans="1:7" ht="409.5" x14ac:dyDescent="0.25">
      <c r="A649" s="16" t="s">
        <v>630</v>
      </c>
      <c r="B649" s="11" t="s">
        <v>631</v>
      </c>
      <c r="C649" s="11" t="s">
        <v>14</v>
      </c>
      <c r="D649" s="17">
        <f>D650</f>
        <v>3869</v>
      </c>
      <c r="E649" s="17">
        <f t="shared" ref="E649:F650" si="320">E650</f>
        <v>3869</v>
      </c>
      <c r="F649" s="17">
        <f t="shared" si="320"/>
        <v>3869</v>
      </c>
      <c r="G649" s="18">
        <f t="shared" si="319"/>
        <v>100</v>
      </c>
    </row>
    <row r="650" spans="1:7" ht="299.25" x14ac:dyDescent="0.25">
      <c r="A650" s="16" t="s">
        <v>19</v>
      </c>
      <c r="B650" s="11" t="s">
        <v>632</v>
      </c>
      <c r="C650" s="11" t="s">
        <v>14</v>
      </c>
      <c r="D650" s="17">
        <f>D651</f>
        <v>3869</v>
      </c>
      <c r="E650" s="17">
        <f t="shared" si="320"/>
        <v>3869</v>
      </c>
      <c r="F650" s="17">
        <f t="shared" si="320"/>
        <v>3869</v>
      </c>
      <c r="G650" s="18">
        <f t="shared" si="319"/>
        <v>100</v>
      </c>
    </row>
    <row r="651" spans="1:7" ht="252" x14ac:dyDescent="0.25">
      <c r="A651" s="16" t="s">
        <v>21</v>
      </c>
      <c r="B651" s="11" t="s">
        <v>632</v>
      </c>
      <c r="C651" s="11" t="s">
        <v>22</v>
      </c>
      <c r="D651" s="17">
        <f>[1]Ведомственная!H2276</f>
        <v>3869</v>
      </c>
      <c r="E651" s="17">
        <f>[1]Ведомственная!I2276</f>
        <v>3869</v>
      </c>
      <c r="F651" s="17">
        <f>[1]Ведомственная!J2276</f>
        <v>3869</v>
      </c>
      <c r="G651" s="18">
        <f t="shared" si="319"/>
        <v>100</v>
      </c>
    </row>
    <row r="652" spans="1:7" ht="299.25" x14ac:dyDescent="0.25">
      <c r="A652" s="16" t="s">
        <v>633</v>
      </c>
      <c r="B652" s="11" t="s">
        <v>634</v>
      </c>
      <c r="C652" s="11" t="s">
        <v>14</v>
      </c>
      <c r="D652" s="17">
        <f>D653+D655+D658</f>
        <v>20875.400000000001</v>
      </c>
      <c r="E652" s="17">
        <f t="shared" ref="E652:F652" si="321">E653+E655+E658</f>
        <v>20875.400000000001</v>
      </c>
      <c r="F652" s="17">
        <f t="shared" si="321"/>
        <v>20874.2</v>
      </c>
      <c r="G652" s="18">
        <f t="shared" si="319"/>
        <v>99.994251607154823</v>
      </c>
    </row>
    <row r="653" spans="1:7" ht="189" x14ac:dyDescent="0.25">
      <c r="A653" s="16" t="s">
        <v>635</v>
      </c>
      <c r="B653" s="11" t="s">
        <v>636</v>
      </c>
      <c r="C653" s="11" t="s">
        <v>14</v>
      </c>
      <c r="D653" s="17">
        <f>D654</f>
        <v>2450</v>
      </c>
      <c r="E653" s="17">
        <f t="shared" ref="E653:F653" si="322">E654</f>
        <v>2450</v>
      </c>
      <c r="F653" s="17">
        <f t="shared" si="322"/>
        <v>2450</v>
      </c>
      <c r="G653" s="18">
        <f t="shared" si="319"/>
        <v>100</v>
      </c>
    </row>
    <row r="654" spans="1:7" ht="220.5" x14ac:dyDescent="0.25">
      <c r="A654" s="16" t="s">
        <v>25</v>
      </c>
      <c r="B654" s="11" t="s">
        <v>636</v>
      </c>
      <c r="C654" s="11" t="s">
        <v>26</v>
      </c>
      <c r="D654" s="17">
        <f>[1]Ведомственная!H2279</f>
        <v>2450</v>
      </c>
      <c r="E654" s="17">
        <f>[1]Ведомственная!I2279</f>
        <v>2450</v>
      </c>
      <c r="F654" s="17">
        <f>[1]Ведомственная!J2279</f>
        <v>2450</v>
      </c>
      <c r="G654" s="18">
        <f t="shared" si="319"/>
        <v>100</v>
      </c>
    </row>
    <row r="655" spans="1:7" ht="110.25" x14ac:dyDescent="0.25">
      <c r="A655" s="16" t="s">
        <v>637</v>
      </c>
      <c r="B655" s="11" t="s">
        <v>638</v>
      </c>
      <c r="C655" s="11" t="s">
        <v>14</v>
      </c>
      <c r="D655" s="17">
        <f>D656</f>
        <v>18215.400000000001</v>
      </c>
      <c r="E655" s="17">
        <f t="shared" ref="E655:F656" si="323">E656</f>
        <v>18215.400000000001</v>
      </c>
      <c r="F655" s="17">
        <f t="shared" si="323"/>
        <v>18215.400000000001</v>
      </c>
      <c r="G655" s="18">
        <f t="shared" si="319"/>
        <v>100</v>
      </c>
    </row>
    <row r="656" spans="1:7" ht="409.5" x14ac:dyDescent="0.25">
      <c r="A656" s="16" t="s">
        <v>639</v>
      </c>
      <c r="B656" s="11" t="s">
        <v>640</v>
      </c>
      <c r="C656" s="11" t="s">
        <v>14</v>
      </c>
      <c r="D656" s="17">
        <f>D657</f>
        <v>18215.400000000001</v>
      </c>
      <c r="E656" s="17">
        <f t="shared" si="323"/>
        <v>18215.400000000001</v>
      </c>
      <c r="F656" s="17">
        <f t="shared" si="323"/>
        <v>18215.400000000001</v>
      </c>
      <c r="G656" s="18">
        <f t="shared" si="319"/>
        <v>100</v>
      </c>
    </row>
    <row r="657" spans="1:7" ht="220.5" x14ac:dyDescent="0.25">
      <c r="A657" s="16" t="s">
        <v>25</v>
      </c>
      <c r="B657" s="11" t="s">
        <v>640</v>
      </c>
      <c r="C657" s="11" t="s">
        <v>26</v>
      </c>
      <c r="D657" s="17">
        <f>[1]Ведомственная!H2282</f>
        <v>18215.400000000001</v>
      </c>
      <c r="E657" s="17">
        <f>[1]Ведомственная!I2282</f>
        <v>18215.400000000001</v>
      </c>
      <c r="F657" s="17">
        <f>[1]Ведомственная!J2282</f>
        <v>18215.400000000001</v>
      </c>
      <c r="G657" s="18">
        <f t="shared" si="319"/>
        <v>100</v>
      </c>
    </row>
    <row r="658" spans="1:7" ht="283.5" x14ac:dyDescent="0.25">
      <c r="A658" s="16" t="s">
        <v>641</v>
      </c>
      <c r="B658" s="11" t="s">
        <v>642</v>
      </c>
      <c r="C658" s="11" t="s">
        <v>14</v>
      </c>
      <c r="D658" s="17">
        <f>D659</f>
        <v>210</v>
      </c>
      <c r="E658" s="17">
        <f t="shared" ref="E658:F658" si="324">E659</f>
        <v>210</v>
      </c>
      <c r="F658" s="17">
        <f t="shared" si="324"/>
        <v>208.8</v>
      </c>
      <c r="G658" s="18">
        <f t="shared" si="319"/>
        <v>99.428571428571431</v>
      </c>
    </row>
    <row r="659" spans="1:7" ht="220.5" x14ac:dyDescent="0.25">
      <c r="A659" s="16" t="s">
        <v>25</v>
      </c>
      <c r="B659" s="11" t="s">
        <v>642</v>
      </c>
      <c r="C659" s="11" t="s">
        <v>26</v>
      </c>
      <c r="D659" s="17">
        <f>[1]Ведомственная!H2284</f>
        <v>210</v>
      </c>
      <c r="E659" s="17">
        <f>[1]Ведомственная!I2284</f>
        <v>210</v>
      </c>
      <c r="F659" s="17">
        <f>[1]Ведомственная!J2284</f>
        <v>208.8</v>
      </c>
      <c r="G659" s="18">
        <f t="shared" si="319"/>
        <v>99.428571428571431</v>
      </c>
    </row>
    <row r="660" spans="1:7" ht="409.5" x14ac:dyDescent="0.25">
      <c r="A660" s="16" t="s">
        <v>643</v>
      </c>
      <c r="B660" s="11" t="s">
        <v>644</v>
      </c>
      <c r="C660" s="11" t="s">
        <v>14</v>
      </c>
      <c r="D660" s="17">
        <f>D661</f>
        <v>4708.6000000000004</v>
      </c>
      <c r="E660" s="17">
        <f t="shared" ref="E660:F661" si="325">E661</f>
        <v>4708.6000000000004</v>
      </c>
      <c r="F660" s="17">
        <f t="shared" si="325"/>
        <v>4689.1000000000004</v>
      </c>
      <c r="G660" s="18">
        <f t="shared" si="319"/>
        <v>99.585864163445621</v>
      </c>
    </row>
    <row r="661" spans="1:7" ht="299.25" x14ac:dyDescent="0.25">
      <c r="A661" s="16" t="s">
        <v>645</v>
      </c>
      <c r="B661" s="11" t="s">
        <v>646</v>
      </c>
      <c r="C661" s="11" t="s">
        <v>14</v>
      </c>
      <c r="D661" s="17">
        <f>D662</f>
        <v>4708.6000000000004</v>
      </c>
      <c r="E661" s="17">
        <f t="shared" si="325"/>
        <v>4708.6000000000004</v>
      </c>
      <c r="F661" s="17">
        <f t="shared" si="325"/>
        <v>4689.1000000000004</v>
      </c>
      <c r="G661" s="18">
        <f t="shared" si="319"/>
        <v>99.585864163445621</v>
      </c>
    </row>
    <row r="662" spans="1:7" ht="126" x14ac:dyDescent="0.25">
      <c r="A662" s="16" t="s">
        <v>206</v>
      </c>
      <c r="B662" s="11" t="s">
        <v>647</v>
      </c>
      <c r="C662" s="11" t="s">
        <v>14</v>
      </c>
      <c r="D662" s="17">
        <f>SUM(D663:D665)</f>
        <v>4708.6000000000004</v>
      </c>
      <c r="E662" s="17">
        <f t="shared" ref="E662:F662" si="326">SUM(E663:E665)</f>
        <v>4708.6000000000004</v>
      </c>
      <c r="F662" s="17">
        <f t="shared" si="326"/>
        <v>4689.1000000000004</v>
      </c>
      <c r="G662" s="18">
        <f t="shared" si="319"/>
        <v>99.585864163445621</v>
      </c>
    </row>
    <row r="663" spans="1:7" ht="409.5" x14ac:dyDescent="0.25">
      <c r="A663" s="16" t="s">
        <v>131</v>
      </c>
      <c r="B663" s="11" t="s">
        <v>647</v>
      </c>
      <c r="C663" s="11" t="s">
        <v>132</v>
      </c>
      <c r="D663" s="17">
        <f>[1]Ведомственная!H2288</f>
        <v>4373.1000000000004</v>
      </c>
      <c r="E663" s="17">
        <f>[1]Ведомственная!I2288</f>
        <v>4373.1000000000004</v>
      </c>
      <c r="F663" s="17">
        <f>[1]Ведомственная!J2288</f>
        <v>4354.8</v>
      </c>
      <c r="G663" s="18">
        <f t="shared" si="319"/>
        <v>99.581532551279409</v>
      </c>
    </row>
    <row r="664" spans="1:7" ht="220.5" x14ac:dyDescent="0.25">
      <c r="A664" s="16" t="s">
        <v>25</v>
      </c>
      <c r="B664" s="11" t="s">
        <v>647</v>
      </c>
      <c r="C664" s="11" t="s">
        <v>26</v>
      </c>
      <c r="D664" s="17">
        <f>[1]Ведомственная!H2289</f>
        <v>331.5</v>
      </c>
      <c r="E664" s="17">
        <f>[1]Ведомственная!I2289</f>
        <v>331.5</v>
      </c>
      <c r="F664" s="17">
        <f>[1]Ведомственная!J2289</f>
        <v>330.6</v>
      </c>
      <c r="G664" s="18">
        <f t="shared" si="319"/>
        <v>99.728506787330332</v>
      </c>
    </row>
    <row r="665" spans="1:7" ht="78.75" x14ac:dyDescent="0.25">
      <c r="A665" s="16" t="s">
        <v>94</v>
      </c>
      <c r="B665" s="11" t="s">
        <v>647</v>
      </c>
      <c r="C665" s="11" t="s">
        <v>95</v>
      </c>
      <c r="D665" s="17">
        <f>[1]Ведомственная!H2290</f>
        <v>4</v>
      </c>
      <c r="E665" s="17">
        <f>[1]Ведомственная!I2290</f>
        <v>4</v>
      </c>
      <c r="F665" s="17">
        <f>[1]Ведомственная!J2290</f>
        <v>3.7</v>
      </c>
      <c r="G665" s="18">
        <f t="shared" si="319"/>
        <v>92.5</v>
      </c>
    </row>
    <row r="666" spans="1:7" ht="236.25" x14ac:dyDescent="0.25">
      <c r="A666" s="16" t="s">
        <v>648</v>
      </c>
      <c r="B666" s="11" t="s">
        <v>649</v>
      </c>
      <c r="C666" s="11" t="s">
        <v>14</v>
      </c>
      <c r="D666" s="17">
        <f>D667+D670</f>
        <v>11813.5</v>
      </c>
      <c r="E666" s="17">
        <f t="shared" ref="E666:F666" si="327">E667+E670</f>
        <v>11813.5</v>
      </c>
      <c r="F666" s="17">
        <f t="shared" si="327"/>
        <v>11813.5</v>
      </c>
      <c r="G666" s="18">
        <f t="shared" si="319"/>
        <v>100</v>
      </c>
    </row>
    <row r="667" spans="1:7" ht="409.5" x14ac:dyDescent="0.25">
      <c r="A667" s="16" t="s">
        <v>650</v>
      </c>
      <c r="B667" s="11" t="s">
        <v>651</v>
      </c>
      <c r="C667" s="11" t="s">
        <v>14</v>
      </c>
      <c r="D667" s="17">
        <f>D668</f>
        <v>9850.2000000000007</v>
      </c>
      <c r="E667" s="17">
        <f t="shared" ref="E667:F668" si="328">E668</f>
        <v>9850.2000000000007</v>
      </c>
      <c r="F667" s="17">
        <f t="shared" si="328"/>
        <v>9850.2000000000007</v>
      </c>
      <c r="G667" s="18">
        <f t="shared" si="319"/>
        <v>100</v>
      </c>
    </row>
    <row r="668" spans="1:7" ht="362.25" x14ac:dyDescent="0.25">
      <c r="A668" s="16" t="s">
        <v>652</v>
      </c>
      <c r="B668" s="11" t="s">
        <v>653</v>
      </c>
      <c r="C668" s="11" t="s">
        <v>14</v>
      </c>
      <c r="D668" s="17">
        <f>D669</f>
        <v>9850.2000000000007</v>
      </c>
      <c r="E668" s="17">
        <f t="shared" si="328"/>
        <v>9850.2000000000007</v>
      </c>
      <c r="F668" s="17">
        <f t="shared" si="328"/>
        <v>9850.2000000000007</v>
      </c>
      <c r="G668" s="18">
        <f t="shared" si="319"/>
        <v>100</v>
      </c>
    </row>
    <row r="669" spans="1:7" ht="78.75" x14ac:dyDescent="0.25">
      <c r="A669" s="16" t="s">
        <v>223</v>
      </c>
      <c r="B669" s="11" t="s">
        <v>653</v>
      </c>
      <c r="C669" s="11" t="s">
        <v>224</v>
      </c>
      <c r="D669" s="17">
        <f>[1]Ведомственная!H1654</f>
        <v>9850.2000000000007</v>
      </c>
      <c r="E669" s="17">
        <f>[1]Ведомственная!I1654</f>
        <v>9850.2000000000007</v>
      </c>
      <c r="F669" s="17">
        <f>[1]Ведомственная!J1654</f>
        <v>9850.2000000000007</v>
      </c>
      <c r="G669" s="18">
        <f t="shared" si="319"/>
        <v>100</v>
      </c>
    </row>
    <row r="670" spans="1:7" ht="252" x14ac:dyDescent="0.25">
      <c r="A670" s="16" t="s">
        <v>654</v>
      </c>
      <c r="B670" s="11" t="s">
        <v>655</v>
      </c>
      <c r="C670" s="11" t="s">
        <v>14</v>
      </c>
      <c r="D670" s="17">
        <f>D671</f>
        <v>1963.3</v>
      </c>
      <c r="E670" s="17">
        <f t="shared" ref="E670:F671" si="329">E671</f>
        <v>1963.3</v>
      </c>
      <c r="F670" s="17">
        <f t="shared" si="329"/>
        <v>1963.3</v>
      </c>
      <c r="G670" s="18">
        <f t="shared" si="319"/>
        <v>100</v>
      </c>
    </row>
    <row r="671" spans="1:7" ht="220.5" x14ac:dyDescent="0.25">
      <c r="A671" s="16" t="s">
        <v>656</v>
      </c>
      <c r="B671" s="11" t="s">
        <v>657</v>
      </c>
      <c r="C671" s="11" t="s">
        <v>14</v>
      </c>
      <c r="D671" s="17">
        <f>D672</f>
        <v>1963.3</v>
      </c>
      <c r="E671" s="17">
        <f t="shared" si="329"/>
        <v>1963.3</v>
      </c>
      <c r="F671" s="17">
        <f t="shared" si="329"/>
        <v>1963.3</v>
      </c>
      <c r="G671" s="18">
        <f t="shared" si="319"/>
        <v>100</v>
      </c>
    </row>
    <row r="672" spans="1:7" ht="78.75" x14ac:dyDescent="0.25">
      <c r="A672" s="16" t="s">
        <v>223</v>
      </c>
      <c r="B672" s="11" t="s">
        <v>657</v>
      </c>
      <c r="C672" s="11" t="s">
        <v>224</v>
      </c>
      <c r="D672" s="17">
        <f>[1]Ведомственная!H1657</f>
        <v>1963.3</v>
      </c>
      <c r="E672" s="17">
        <f>[1]Ведомственная!I1657</f>
        <v>1963.3</v>
      </c>
      <c r="F672" s="17">
        <f>[1]Ведомственная!J1657</f>
        <v>1963.3</v>
      </c>
      <c r="G672" s="18">
        <f t="shared" si="319"/>
        <v>100</v>
      </c>
    </row>
    <row r="673" spans="1:7" ht="236.25" x14ac:dyDescent="0.25">
      <c r="A673" s="14" t="s">
        <v>658</v>
      </c>
      <c r="B673" s="15" t="s">
        <v>659</v>
      </c>
      <c r="C673" s="16" t="s">
        <v>14</v>
      </c>
      <c r="D673" s="12">
        <f>D674+D712</f>
        <v>376403.70000000007</v>
      </c>
      <c r="E673" s="12">
        <f t="shared" ref="E673:F673" si="330">E674+E712</f>
        <v>376403.70000000007</v>
      </c>
      <c r="F673" s="12">
        <f t="shared" si="330"/>
        <v>376052.1</v>
      </c>
      <c r="G673" s="13">
        <f t="shared" si="319"/>
        <v>99.906589653608592</v>
      </c>
    </row>
    <row r="674" spans="1:7" ht="236.25" x14ac:dyDescent="0.25">
      <c r="A674" s="16" t="s">
        <v>660</v>
      </c>
      <c r="B674" s="11" t="s">
        <v>661</v>
      </c>
      <c r="C674" s="11" t="s">
        <v>14</v>
      </c>
      <c r="D674" s="17">
        <f>D675+D678+D680+D684+D689+D691+D693+D706+D709</f>
        <v>62545.100000000006</v>
      </c>
      <c r="E674" s="17">
        <f t="shared" ref="E674:F674" si="331">E675+E678+E680+E684+E689+E691+E693+E706+E709</f>
        <v>62545.100000000006</v>
      </c>
      <c r="F674" s="17">
        <f t="shared" si="331"/>
        <v>62457.600000000006</v>
      </c>
      <c r="G674" s="18">
        <f t="shared" si="319"/>
        <v>99.860100951153655</v>
      </c>
    </row>
    <row r="675" spans="1:7" ht="126" x14ac:dyDescent="0.25">
      <c r="A675" s="16" t="s">
        <v>662</v>
      </c>
      <c r="B675" s="11" t="s">
        <v>663</v>
      </c>
      <c r="C675" s="11" t="s">
        <v>14</v>
      </c>
      <c r="D675" s="17">
        <f>SUM(D676:D677)</f>
        <v>3378.6</v>
      </c>
      <c r="E675" s="17">
        <f t="shared" ref="E675:F675" si="332">SUM(E676:E677)</f>
        <v>3378.6</v>
      </c>
      <c r="F675" s="17">
        <f t="shared" si="332"/>
        <v>3378.6</v>
      </c>
      <c r="G675" s="18">
        <f t="shared" si="319"/>
        <v>100</v>
      </c>
    </row>
    <row r="676" spans="1:7" ht="220.5" x14ac:dyDescent="0.25">
      <c r="A676" s="16" t="s">
        <v>25</v>
      </c>
      <c r="B676" s="11" t="s">
        <v>663</v>
      </c>
      <c r="C676" s="11" t="s">
        <v>26</v>
      </c>
      <c r="D676" s="17">
        <f>[1]Ведомственная!H396</f>
        <v>536.6</v>
      </c>
      <c r="E676" s="17">
        <f>[1]Ведомственная!I396</f>
        <v>536.6</v>
      </c>
      <c r="F676" s="17">
        <f>[1]Ведомственная!J396</f>
        <v>536.6</v>
      </c>
      <c r="G676" s="18">
        <f t="shared" si="319"/>
        <v>100</v>
      </c>
    </row>
    <row r="677" spans="1:7" ht="252" x14ac:dyDescent="0.25">
      <c r="A677" s="16" t="s">
        <v>21</v>
      </c>
      <c r="B677" s="11" t="s">
        <v>663</v>
      </c>
      <c r="C677" s="11" t="s">
        <v>22</v>
      </c>
      <c r="D677" s="17">
        <f>[1]Ведомственная!H397</f>
        <v>2842</v>
      </c>
      <c r="E677" s="17">
        <f>[1]Ведомственная!I397</f>
        <v>2842</v>
      </c>
      <c r="F677" s="17">
        <f>[1]Ведомственная!J397</f>
        <v>2842</v>
      </c>
      <c r="G677" s="18">
        <f t="shared" si="319"/>
        <v>100</v>
      </c>
    </row>
    <row r="678" spans="1:7" ht="409.5" x14ac:dyDescent="0.25">
      <c r="A678" s="16" t="s">
        <v>664</v>
      </c>
      <c r="B678" s="11" t="s">
        <v>665</v>
      </c>
      <c r="C678" s="11" t="s">
        <v>14</v>
      </c>
      <c r="D678" s="17">
        <f>D679</f>
        <v>199.9</v>
      </c>
      <c r="E678" s="17">
        <f t="shared" ref="E678:F678" si="333">E679</f>
        <v>199.9</v>
      </c>
      <c r="F678" s="17">
        <f t="shared" si="333"/>
        <v>199.9</v>
      </c>
      <c r="G678" s="18">
        <f t="shared" si="319"/>
        <v>100</v>
      </c>
    </row>
    <row r="679" spans="1:7" ht="252" x14ac:dyDescent="0.25">
      <c r="A679" s="16" t="s">
        <v>21</v>
      </c>
      <c r="B679" s="11" t="s">
        <v>665</v>
      </c>
      <c r="C679" s="11" t="s">
        <v>22</v>
      </c>
      <c r="D679" s="17">
        <f>[1]Ведомственная!H399</f>
        <v>199.9</v>
      </c>
      <c r="E679" s="17">
        <f>[1]Ведомственная!I399</f>
        <v>199.9</v>
      </c>
      <c r="F679" s="17">
        <f>[1]Ведомственная!J399</f>
        <v>199.9</v>
      </c>
      <c r="G679" s="18">
        <f t="shared" si="319"/>
        <v>100</v>
      </c>
    </row>
    <row r="680" spans="1:7" ht="204.75" x14ac:dyDescent="0.25">
      <c r="A680" s="16" t="s">
        <v>666</v>
      </c>
      <c r="B680" s="11" t="s">
        <v>667</v>
      </c>
      <c r="C680" s="11" t="s">
        <v>14</v>
      </c>
      <c r="D680" s="17">
        <f>SUM(D681:D683)</f>
        <v>2060.6</v>
      </c>
      <c r="E680" s="17">
        <f t="shared" ref="E680:F680" si="334">SUM(E681:E683)</f>
        <v>2060.6</v>
      </c>
      <c r="F680" s="17">
        <f t="shared" si="334"/>
        <v>2037.1</v>
      </c>
      <c r="G680" s="18">
        <f t="shared" si="319"/>
        <v>98.859555469280792</v>
      </c>
    </row>
    <row r="681" spans="1:7" ht="220.5" x14ac:dyDescent="0.25">
      <c r="A681" s="16" t="s">
        <v>25</v>
      </c>
      <c r="B681" s="11" t="s">
        <v>667</v>
      </c>
      <c r="C681" s="11" t="s">
        <v>26</v>
      </c>
      <c r="D681" s="17">
        <f>[1]Ведомственная!H401</f>
        <v>7</v>
      </c>
      <c r="E681" s="17">
        <f>[1]Ведомственная!I401</f>
        <v>7</v>
      </c>
      <c r="F681" s="17">
        <f>[1]Ведомственная!J401</f>
        <v>7</v>
      </c>
      <c r="G681" s="18">
        <f t="shared" si="319"/>
        <v>100</v>
      </c>
    </row>
    <row r="682" spans="1:7" ht="141.75" x14ac:dyDescent="0.25">
      <c r="A682" s="16" t="s">
        <v>103</v>
      </c>
      <c r="B682" s="11" t="s">
        <v>667</v>
      </c>
      <c r="C682" s="11" t="s">
        <v>104</v>
      </c>
      <c r="D682" s="17">
        <f>[1]Ведомственная!H402</f>
        <v>125.5</v>
      </c>
      <c r="E682" s="17">
        <f>[1]Ведомственная!I402</f>
        <v>125.5</v>
      </c>
      <c r="F682" s="17">
        <f>[1]Ведомственная!J402</f>
        <v>125.5</v>
      </c>
      <c r="G682" s="18">
        <f t="shared" si="319"/>
        <v>100</v>
      </c>
    </row>
    <row r="683" spans="1:7" ht="252" x14ac:dyDescent="0.25">
      <c r="A683" s="16" t="s">
        <v>21</v>
      </c>
      <c r="B683" s="11" t="s">
        <v>667</v>
      </c>
      <c r="C683" s="11" t="s">
        <v>22</v>
      </c>
      <c r="D683" s="17">
        <f>[1]Ведомственная!H357+[1]Ведомственная!H373+[1]Ведомственная!H403</f>
        <v>1928.1</v>
      </c>
      <c r="E683" s="17">
        <f>[1]Ведомственная!I357+[1]Ведомственная!I373+[1]Ведомственная!I403</f>
        <v>1928.1</v>
      </c>
      <c r="F683" s="17">
        <f>[1]Ведомственная!J357+[1]Ведомственная!J373+[1]Ведомственная!J403</f>
        <v>1904.6</v>
      </c>
      <c r="G683" s="18">
        <f t="shared" si="319"/>
        <v>98.781183548571121</v>
      </c>
    </row>
    <row r="684" spans="1:7" ht="315" x14ac:dyDescent="0.25">
      <c r="A684" s="16" t="s">
        <v>668</v>
      </c>
      <c r="B684" s="11" t="s">
        <v>669</v>
      </c>
      <c r="C684" s="11" t="s">
        <v>14</v>
      </c>
      <c r="D684" s="17">
        <f>SUM(D685:D688)</f>
        <v>7546.6</v>
      </c>
      <c r="E684" s="17">
        <f t="shared" ref="E684:F684" si="335">SUM(E685:E688)</f>
        <v>7546.6</v>
      </c>
      <c r="F684" s="17">
        <f t="shared" si="335"/>
        <v>7483</v>
      </c>
      <c r="G684" s="18">
        <f t="shared" si="319"/>
        <v>99.157236371346031</v>
      </c>
    </row>
    <row r="685" spans="1:7" ht="409.5" x14ac:dyDescent="0.25">
      <c r="A685" s="16" t="s">
        <v>131</v>
      </c>
      <c r="B685" s="11" t="s">
        <v>669</v>
      </c>
      <c r="C685" s="11" t="s">
        <v>132</v>
      </c>
      <c r="D685" s="17">
        <f>[1]Ведомственная!H405</f>
        <v>15</v>
      </c>
      <c r="E685" s="17">
        <f>[1]Ведомственная!I405</f>
        <v>15</v>
      </c>
      <c r="F685" s="17">
        <f>[1]Ведомственная!J405</f>
        <v>15</v>
      </c>
      <c r="G685" s="18">
        <f t="shared" si="319"/>
        <v>100</v>
      </c>
    </row>
    <row r="686" spans="1:7" ht="220.5" x14ac:dyDescent="0.25">
      <c r="A686" s="16" t="s">
        <v>25</v>
      </c>
      <c r="B686" s="11" t="s">
        <v>669</v>
      </c>
      <c r="C686" s="11" t="s">
        <v>26</v>
      </c>
      <c r="D686" s="17">
        <f>[1]Ведомственная!H406</f>
        <v>488.6</v>
      </c>
      <c r="E686" s="17">
        <f>[1]Ведомственная!I406</f>
        <v>488.6</v>
      </c>
      <c r="F686" s="17">
        <f>[1]Ведомственная!J406</f>
        <v>488.5</v>
      </c>
      <c r="G686" s="18">
        <f t="shared" si="319"/>
        <v>99.979533360622185</v>
      </c>
    </row>
    <row r="687" spans="1:7" ht="141.75" x14ac:dyDescent="0.25">
      <c r="A687" s="16" t="s">
        <v>103</v>
      </c>
      <c r="B687" s="11" t="s">
        <v>669</v>
      </c>
      <c r="C687" s="11" t="s">
        <v>104</v>
      </c>
      <c r="D687" s="17">
        <f>[1]Ведомственная!H407</f>
        <v>180</v>
      </c>
      <c r="E687" s="17">
        <f>[1]Ведомственная!I407</f>
        <v>180</v>
      </c>
      <c r="F687" s="17">
        <f>[1]Ведомственная!J407</f>
        <v>180</v>
      </c>
      <c r="G687" s="18">
        <f t="shared" si="319"/>
        <v>100</v>
      </c>
    </row>
    <row r="688" spans="1:7" ht="252" x14ac:dyDescent="0.25">
      <c r="A688" s="16" t="s">
        <v>21</v>
      </c>
      <c r="B688" s="11" t="s">
        <v>669</v>
      </c>
      <c r="C688" s="11" t="s">
        <v>22</v>
      </c>
      <c r="D688" s="17">
        <f>[1]Ведомственная!H408+[1]Ведомственная!H375</f>
        <v>6863</v>
      </c>
      <c r="E688" s="17">
        <f>[1]Ведомственная!I408+[1]Ведомственная!I375</f>
        <v>6863</v>
      </c>
      <c r="F688" s="17">
        <f>[1]Ведомственная!J408+[1]Ведомственная!J375</f>
        <v>6799.5</v>
      </c>
      <c r="G688" s="18">
        <f t="shared" si="319"/>
        <v>99.074748652192923</v>
      </c>
    </row>
    <row r="689" spans="1:7" ht="409.5" x14ac:dyDescent="0.25">
      <c r="A689" s="16" t="s">
        <v>670</v>
      </c>
      <c r="B689" s="11" t="s">
        <v>671</v>
      </c>
      <c r="C689" s="11" t="s">
        <v>14</v>
      </c>
      <c r="D689" s="17">
        <f>D690</f>
        <v>26998.7</v>
      </c>
      <c r="E689" s="17">
        <f t="shared" ref="E689:F689" si="336">E690</f>
        <v>26998.7</v>
      </c>
      <c r="F689" s="17">
        <f t="shared" si="336"/>
        <v>26998.3</v>
      </c>
      <c r="G689" s="18">
        <f t="shared" si="319"/>
        <v>99.998518447184495</v>
      </c>
    </row>
    <row r="690" spans="1:7" ht="252" x14ac:dyDescent="0.25">
      <c r="A690" s="16" t="s">
        <v>21</v>
      </c>
      <c r="B690" s="11" t="s">
        <v>671</v>
      </c>
      <c r="C690" s="11" t="s">
        <v>22</v>
      </c>
      <c r="D690" s="17">
        <f>[1]Ведомственная!H359+[1]Ведомственная!H410</f>
        <v>26998.7</v>
      </c>
      <c r="E690" s="17">
        <f>[1]Ведомственная!I359+[1]Ведомственная!I410</f>
        <v>26998.7</v>
      </c>
      <c r="F690" s="17">
        <f>[1]Ведомственная!J359+[1]Ведомственная!J410</f>
        <v>26998.3</v>
      </c>
      <c r="G690" s="18">
        <f t="shared" si="319"/>
        <v>99.998518447184495</v>
      </c>
    </row>
    <row r="691" spans="1:7" ht="315" x14ac:dyDescent="0.25">
      <c r="A691" s="16" t="s">
        <v>672</v>
      </c>
      <c r="B691" s="11" t="s">
        <v>673</v>
      </c>
      <c r="C691" s="11" t="s">
        <v>14</v>
      </c>
      <c r="D691" s="17">
        <f>D692</f>
        <v>200</v>
      </c>
      <c r="E691" s="17">
        <f t="shared" ref="E691:F691" si="337">E692</f>
        <v>200</v>
      </c>
      <c r="F691" s="17">
        <f t="shared" si="337"/>
        <v>200</v>
      </c>
      <c r="G691" s="18">
        <f t="shared" si="319"/>
        <v>100</v>
      </c>
    </row>
    <row r="692" spans="1:7" ht="252" x14ac:dyDescent="0.25">
      <c r="A692" s="16" t="s">
        <v>21</v>
      </c>
      <c r="B692" s="11" t="s">
        <v>673</v>
      </c>
      <c r="C692" s="11" t="s">
        <v>22</v>
      </c>
      <c r="D692" s="17">
        <f>[1]Ведомственная!H412</f>
        <v>200</v>
      </c>
      <c r="E692" s="17">
        <f>[1]Ведомственная!I412</f>
        <v>200</v>
      </c>
      <c r="F692" s="17">
        <f>[1]Ведомственная!J412</f>
        <v>200</v>
      </c>
      <c r="G692" s="18">
        <f t="shared" si="319"/>
        <v>100</v>
      </c>
    </row>
    <row r="693" spans="1:7" ht="141.75" x14ac:dyDescent="0.25">
      <c r="A693" s="16" t="s">
        <v>674</v>
      </c>
      <c r="B693" s="11" t="s">
        <v>675</v>
      </c>
      <c r="C693" s="11" t="s">
        <v>14</v>
      </c>
      <c r="D693" s="17">
        <f>D694+D696+D698+D700+D702+D704</f>
        <v>5833.7000000000007</v>
      </c>
      <c r="E693" s="17">
        <f t="shared" ref="E693:F693" si="338">E694+E696+E698+E700+E702+E704</f>
        <v>5833.7000000000007</v>
      </c>
      <c r="F693" s="17">
        <f t="shared" si="338"/>
        <v>5833.7000000000007</v>
      </c>
      <c r="G693" s="18">
        <f t="shared" si="319"/>
        <v>100</v>
      </c>
    </row>
    <row r="694" spans="1:7" ht="236.25" x14ac:dyDescent="0.25">
      <c r="A694" s="16" t="s">
        <v>676</v>
      </c>
      <c r="B694" s="11" t="s">
        <v>677</v>
      </c>
      <c r="C694" s="11" t="s">
        <v>14</v>
      </c>
      <c r="D694" s="17">
        <f>D695</f>
        <v>2361.8000000000002</v>
      </c>
      <c r="E694" s="17">
        <f t="shared" ref="E694:F694" si="339">E695</f>
        <v>2361.8000000000002</v>
      </c>
      <c r="F694" s="17">
        <f t="shared" si="339"/>
        <v>2361.8000000000002</v>
      </c>
      <c r="G694" s="18">
        <f t="shared" si="319"/>
        <v>100</v>
      </c>
    </row>
    <row r="695" spans="1:7" ht="78.75" x14ac:dyDescent="0.25">
      <c r="A695" s="16" t="s">
        <v>223</v>
      </c>
      <c r="B695" s="11" t="s">
        <v>677</v>
      </c>
      <c r="C695" s="11" t="s">
        <v>224</v>
      </c>
      <c r="D695" s="17">
        <f>[1]Ведомственная!H415</f>
        <v>2361.8000000000002</v>
      </c>
      <c r="E695" s="17">
        <f>[1]Ведомственная!I415</f>
        <v>2361.8000000000002</v>
      </c>
      <c r="F695" s="17">
        <f>[1]Ведомственная!J415</f>
        <v>2361.8000000000002</v>
      </c>
      <c r="G695" s="18">
        <f t="shared" si="319"/>
        <v>100</v>
      </c>
    </row>
    <row r="696" spans="1:7" ht="362.25" x14ac:dyDescent="0.25">
      <c r="A696" s="16" t="s">
        <v>678</v>
      </c>
      <c r="B696" s="11" t="s">
        <v>679</v>
      </c>
      <c r="C696" s="11" t="s">
        <v>14</v>
      </c>
      <c r="D696" s="17">
        <f>D697</f>
        <v>135</v>
      </c>
      <c r="E696" s="17">
        <f t="shared" ref="E696:F696" si="340">E697</f>
        <v>135</v>
      </c>
      <c r="F696" s="17">
        <f t="shared" si="340"/>
        <v>135</v>
      </c>
      <c r="G696" s="18">
        <f t="shared" si="319"/>
        <v>100</v>
      </c>
    </row>
    <row r="697" spans="1:7" ht="78.75" x14ac:dyDescent="0.25">
      <c r="A697" s="16" t="s">
        <v>223</v>
      </c>
      <c r="B697" s="11" t="s">
        <v>679</v>
      </c>
      <c r="C697" s="11" t="s">
        <v>224</v>
      </c>
      <c r="D697" s="17">
        <f>[1]Ведомственная!H417</f>
        <v>135</v>
      </c>
      <c r="E697" s="17">
        <f>[1]Ведомственная!I417</f>
        <v>135</v>
      </c>
      <c r="F697" s="17">
        <f>[1]Ведомственная!J417</f>
        <v>135</v>
      </c>
      <c r="G697" s="18">
        <f t="shared" si="319"/>
        <v>100</v>
      </c>
    </row>
    <row r="698" spans="1:7" ht="409.5" x14ac:dyDescent="0.25">
      <c r="A698" s="16" t="s">
        <v>680</v>
      </c>
      <c r="B698" s="11" t="s">
        <v>681</v>
      </c>
      <c r="C698" s="11" t="s">
        <v>14</v>
      </c>
      <c r="D698" s="17">
        <f>D699</f>
        <v>325</v>
      </c>
      <c r="E698" s="17">
        <f t="shared" ref="E698:F698" si="341">E699</f>
        <v>325</v>
      </c>
      <c r="F698" s="17">
        <f t="shared" si="341"/>
        <v>325</v>
      </c>
      <c r="G698" s="18">
        <f t="shared" si="319"/>
        <v>100</v>
      </c>
    </row>
    <row r="699" spans="1:7" ht="78.75" x14ac:dyDescent="0.25">
      <c r="A699" s="16" t="s">
        <v>223</v>
      </c>
      <c r="B699" s="11" t="s">
        <v>681</v>
      </c>
      <c r="C699" s="11" t="s">
        <v>224</v>
      </c>
      <c r="D699" s="17">
        <f>[1]Ведомственная!H419</f>
        <v>325</v>
      </c>
      <c r="E699" s="17">
        <f>[1]Ведомственная!I419</f>
        <v>325</v>
      </c>
      <c r="F699" s="17">
        <f>[1]Ведомственная!J419</f>
        <v>325</v>
      </c>
      <c r="G699" s="18">
        <f t="shared" si="319"/>
        <v>100</v>
      </c>
    </row>
    <row r="700" spans="1:7" ht="189" x14ac:dyDescent="0.25">
      <c r="A700" s="16" t="s">
        <v>682</v>
      </c>
      <c r="B700" s="11" t="s">
        <v>683</v>
      </c>
      <c r="C700" s="11" t="s">
        <v>14</v>
      </c>
      <c r="D700" s="17">
        <f>D701</f>
        <v>400</v>
      </c>
      <c r="E700" s="17">
        <f t="shared" ref="E700:F700" si="342">E701</f>
        <v>400</v>
      </c>
      <c r="F700" s="17">
        <f t="shared" si="342"/>
        <v>400</v>
      </c>
      <c r="G700" s="18">
        <f t="shared" si="319"/>
        <v>100</v>
      </c>
    </row>
    <row r="701" spans="1:7" ht="78.75" x14ac:dyDescent="0.25">
      <c r="A701" s="16" t="s">
        <v>223</v>
      </c>
      <c r="B701" s="11" t="s">
        <v>683</v>
      </c>
      <c r="C701" s="11" t="s">
        <v>224</v>
      </c>
      <c r="D701" s="17">
        <f>[1]Ведомственная!H362+[1]Ведомственная!H421</f>
        <v>400</v>
      </c>
      <c r="E701" s="17">
        <f>[1]Ведомственная!I362+[1]Ведомственная!I421</f>
        <v>400</v>
      </c>
      <c r="F701" s="17">
        <f>[1]Ведомственная!J362+[1]Ведомственная!J421</f>
        <v>400</v>
      </c>
      <c r="G701" s="18">
        <f t="shared" si="319"/>
        <v>100</v>
      </c>
    </row>
    <row r="702" spans="1:7" ht="362.25" x14ac:dyDescent="0.25">
      <c r="A702" s="16" t="s">
        <v>684</v>
      </c>
      <c r="B702" s="11" t="s">
        <v>685</v>
      </c>
      <c r="C702" s="11" t="s">
        <v>14</v>
      </c>
      <c r="D702" s="17">
        <f>D703</f>
        <v>250</v>
      </c>
      <c r="E702" s="17">
        <f t="shared" ref="E702:F702" si="343">E703</f>
        <v>250</v>
      </c>
      <c r="F702" s="17">
        <f t="shared" si="343"/>
        <v>250</v>
      </c>
      <c r="G702" s="18">
        <f t="shared" si="319"/>
        <v>100</v>
      </c>
    </row>
    <row r="703" spans="1:7" ht="78.75" x14ac:dyDescent="0.25">
      <c r="A703" s="16" t="s">
        <v>223</v>
      </c>
      <c r="B703" s="11" t="s">
        <v>685</v>
      </c>
      <c r="C703" s="11" t="s">
        <v>224</v>
      </c>
      <c r="D703" s="17">
        <f>[1]Ведомственная!H364+[1]Ведомственная!H423</f>
        <v>250</v>
      </c>
      <c r="E703" s="17">
        <f>[1]Ведомственная!I364+[1]Ведомственная!I423</f>
        <v>250</v>
      </c>
      <c r="F703" s="17">
        <f>[1]Ведомственная!J364+[1]Ведомственная!J423</f>
        <v>250</v>
      </c>
      <c r="G703" s="18">
        <f t="shared" si="319"/>
        <v>100</v>
      </c>
    </row>
    <row r="704" spans="1:7" ht="236.25" x14ac:dyDescent="0.25">
      <c r="A704" s="16" t="s">
        <v>676</v>
      </c>
      <c r="B704" s="11" t="s">
        <v>686</v>
      </c>
      <c r="C704" s="11" t="s">
        <v>14</v>
      </c>
      <c r="D704" s="17">
        <f>D705</f>
        <v>2361.9</v>
      </c>
      <c r="E704" s="17">
        <f t="shared" ref="E704:F704" si="344">E705</f>
        <v>2361.9</v>
      </c>
      <c r="F704" s="17">
        <f t="shared" si="344"/>
        <v>2361.9</v>
      </c>
      <c r="G704" s="18">
        <f t="shared" si="319"/>
        <v>100</v>
      </c>
    </row>
    <row r="705" spans="1:7" ht="78.75" x14ac:dyDescent="0.25">
      <c r="A705" s="16" t="s">
        <v>223</v>
      </c>
      <c r="B705" s="11" t="s">
        <v>686</v>
      </c>
      <c r="C705" s="11" t="s">
        <v>224</v>
      </c>
      <c r="D705" s="17">
        <f>[1]Ведомственная!H425</f>
        <v>2361.9</v>
      </c>
      <c r="E705" s="17">
        <f>[1]Ведомственная!I425</f>
        <v>2361.9</v>
      </c>
      <c r="F705" s="17">
        <f>[1]Ведомственная!J425</f>
        <v>2361.9</v>
      </c>
      <c r="G705" s="18">
        <f t="shared" si="319"/>
        <v>100</v>
      </c>
    </row>
    <row r="706" spans="1:7" ht="126" x14ac:dyDescent="0.25">
      <c r="A706" s="16" t="s">
        <v>687</v>
      </c>
      <c r="B706" s="11" t="s">
        <v>688</v>
      </c>
      <c r="C706" s="11" t="s">
        <v>14</v>
      </c>
      <c r="D706" s="17">
        <f>D707</f>
        <v>15700</v>
      </c>
      <c r="E706" s="17">
        <f t="shared" ref="E706:F707" si="345">E707</f>
        <v>15700</v>
      </c>
      <c r="F706" s="17">
        <f t="shared" si="345"/>
        <v>15700</v>
      </c>
      <c r="G706" s="18">
        <f t="shared" si="319"/>
        <v>100</v>
      </c>
    </row>
    <row r="707" spans="1:7" ht="220.5" x14ac:dyDescent="0.25">
      <c r="A707" s="16" t="s">
        <v>689</v>
      </c>
      <c r="B707" s="11" t="s">
        <v>690</v>
      </c>
      <c r="C707" s="11" t="s">
        <v>14</v>
      </c>
      <c r="D707" s="17">
        <f>D708</f>
        <v>15700</v>
      </c>
      <c r="E707" s="17">
        <f t="shared" si="345"/>
        <v>15700</v>
      </c>
      <c r="F707" s="17">
        <f t="shared" si="345"/>
        <v>15700</v>
      </c>
      <c r="G707" s="18">
        <f t="shared" si="319"/>
        <v>100</v>
      </c>
    </row>
    <row r="708" spans="1:7" ht="78.75" x14ac:dyDescent="0.25">
      <c r="A708" s="16" t="s">
        <v>223</v>
      </c>
      <c r="B708" s="11" t="s">
        <v>690</v>
      </c>
      <c r="C708" s="11" t="s">
        <v>224</v>
      </c>
      <c r="D708" s="17">
        <f>[1]Ведомственная!H428</f>
        <v>15700</v>
      </c>
      <c r="E708" s="17">
        <f>[1]Ведомственная!I428</f>
        <v>15700</v>
      </c>
      <c r="F708" s="17">
        <f>[1]Ведомственная!J428</f>
        <v>15700</v>
      </c>
      <c r="G708" s="18">
        <f t="shared" si="319"/>
        <v>100</v>
      </c>
    </row>
    <row r="709" spans="1:7" ht="362.25" x14ac:dyDescent="0.25">
      <c r="A709" s="16" t="s">
        <v>691</v>
      </c>
      <c r="B709" s="11" t="s">
        <v>692</v>
      </c>
      <c r="C709" s="11" t="s">
        <v>14</v>
      </c>
      <c r="D709" s="17">
        <f>D710</f>
        <v>627</v>
      </c>
      <c r="E709" s="17">
        <f t="shared" ref="E709:F710" si="346">E710</f>
        <v>627</v>
      </c>
      <c r="F709" s="17">
        <f t="shared" si="346"/>
        <v>627</v>
      </c>
      <c r="G709" s="18">
        <f t="shared" si="319"/>
        <v>100</v>
      </c>
    </row>
    <row r="710" spans="1:7" ht="409.5" x14ac:dyDescent="0.25">
      <c r="A710" s="16" t="s">
        <v>693</v>
      </c>
      <c r="B710" s="11" t="s">
        <v>694</v>
      </c>
      <c r="C710" s="11" t="s">
        <v>14</v>
      </c>
      <c r="D710" s="17">
        <f>D711</f>
        <v>627</v>
      </c>
      <c r="E710" s="17">
        <f t="shared" si="346"/>
        <v>627</v>
      </c>
      <c r="F710" s="17">
        <f t="shared" si="346"/>
        <v>627</v>
      </c>
      <c r="G710" s="18">
        <f t="shared" si="319"/>
        <v>100</v>
      </c>
    </row>
    <row r="711" spans="1:7" ht="78.75" x14ac:dyDescent="0.25">
      <c r="A711" s="16" t="s">
        <v>223</v>
      </c>
      <c r="B711" s="11" t="s">
        <v>694</v>
      </c>
      <c r="C711" s="11" t="s">
        <v>224</v>
      </c>
      <c r="D711" s="17">
        <f>[1]Ведомственная!H431</f>
        <v>627</v>
      </c>
      <c r="E711" s="17">
        <f>[1]Ведомственная!I431</f>
        <v>627</v>
      </c>
      <c r="F711" s="17">
        <f>[1]Ведомственная!J431</f>
        <v>627</v>
      </c>
      <c r="G711" s="18">
        <f t="shared" si="319"/>
        <v>100</v>
      </c>
    </row>
    <row r="712" spans="1:7" ht="346.5" x14ac:dyDescent="0.25">
      <c r="A712" s="16" t="s">
        <v>695</v>
      </c>
      <c r="B712" s="11" t="s">
        <v>696</v>
      </c>
      <c r="C712" s="11" t="s">
        <v>14</v>
      </c>
      <c r="D712" s="17">
        <f>D713+D718+D723+D726</f>
        <v>313858.60000000003</v>
      </c>
      <c r="E712" s="17">
        <f t="shared" ref="E712:F712" si="347">E713+E718+E723+E726</f>
        <v>313858.60000000003</v>
      </c>
      <c r="F712" s="17">
        <f t="shared" si="347"/>
        <v>313594.5</v>
      </c>
      <c r="G712" s="18">
        <f t="shared" ref="G712:G775" si="348">F712/E712*100</f>
        <v>99.9158538271693</v>
      </c>
    </row>
    <row r="713" spans="1:7" ht="173.25" x14ac:dyDescent="0.25">
      <c r="A713" s="16" t="s">
        <v>697</v>
      </c>
      <c r="B713" s="11" t="s">
        <v>698</v>
      </c>
      <c r="C713" s="11" t="s">
        <v>14</v>
      </c>
      <c r="D713" s="17">
        <f>D714</f>
        <v>9634.4000000000015</v>
      </c>
      <c r="E713" s="17">
        <f t="shared" ref="E713:F713" si="349">E714</f>
        <v>9634.4000000000015</v>
      </c>
      <c r="F713" s="17">
        <f t="shared" si="349"/>
        <v>9581.2000000000007</v>
      </c>
      <c r="G713" s="18">
        <f t="shared" si="348"/>
        <v>99.447812006974999</v>
      </c>
    </row>
    <row r="714" spans="1:7" ht="126" x14ac:dyDescent="0.25">
      <c r="A714" s="16" t="s">
        <v>206</v>
      </c>
      <c r="B714" s="11" t="s">
        <v>699</v>
      </c>
      <c r="C714" s="11" t="s">
        <v>14</v>
      </c>
      <c r="D714" s="17">
        <f>SUM(D715:D717)</f>
        <v>9634.4000000000015</v>
      </c>
      <c r="E714" s="17">
        <f t="shared" ref="E714:F714" si="350">SUM(E715:E717)</f>
        <v>9634.4000000000015</v>
      </c>
      <c r="F714" s="17">
        <f t="shared" si="350"/>
        <v>9581.2000000000007</v>
      </c>
      <c r="G714" s="18">
        <f t="shared" si="348"/>
        <v>99.447812006974999</v>
      </c>
    </row>
    <row r="715" spans="1:7" ht="409.5" x14ac:dyDescent="0.25">
      <c r="A715" s="16" t="s">
        <v>131</v>
      </c>
      <c r="B715" s="11" t="s">
        <v>699</v>
      </c>
      <c r="C715" s="11" t="s">
        <v>132</v>
      </c>
      <c r="D715" s="17">
        <f>[1]Ведомственная!H455</f>
        <v>8348.5</v>
      </c>
      <c r="E715" s="17">
        <f>[1]Ведомственная!I455</f>
        <v>8348.5</v>
      </c>
      <c r="F715" s="17">
        <f>[1]Ведомственная!J455</f>
        <v>8344.7000000000007</v>
      </c>
      <c r="G715" s="18">
        <f t="shared" si="348"/>
        <v>99.95448284122898</v>
      </c>
    </row>
    <row r="716" spans="1:7" ht="220.5" x14ac:dyDescent="0.25">
      <c r="A716" s="16" t="s">
        <v>25</v>
      </c>
      <c r="B716" s="11" t="s">
        <v>699</v>
      </c>
      <c r="C716" s="11" t="s">
        <v>26</v>
      </c>
      <c r="D716" s="17">
        <f>[1]Ведомственная!H456</f>
        <v>1260.7</v>
      </c>
      <c r="E716" s="17">
        <f>[1]Ведомственная!I456</f>
        <v>1260.7</v>
      </c>
      <c r="F716" s="17">
        <f>[1]Ведомственная!J456</f>
        <v>1216.3</v>
      </c>
      <c r="G716" s="18">
        <f t="shared" si="348"/>
        <v>96.478147061156491</v>
      </c>
    </row>
    <row r="717" spans="1:7" ht="78.75" x14ac:dyDescent="0.25">
      <c r="A717" s="16" t="s">
        <v>94</v>
      </c>
      <c r="B717" s="11" t="s">
        <v>699</v>
      </c>
      <c r="C717" s="11" t="s">
        <v>95</v>
      </c>
      <c r="D717" s="17">
        <f>[1]Ведомственная!H457</f>
        <v>25.2</v>
      </c>
      <c r="E717" s="17">
        <f>[1]Ведомственная!I457</f>
        <v>25.2</v>
      </c>
      <c r="F717" s="17">
        <f>[1]Ведомственная!J457</f>
        <v>20.2</v>
      </c>
      <c r="G717" s="18">
        <f t="shared" si="348"/>
        <v>80.158730158730165</v>
      </c>
    </row>
    <row r="718" spans="1:7" ht="378" x14ac:dyDescent="0.25">
      <c r="A718" s="16" t="s">
        <v>700</v>
      </c>
      <c r="B718" s="11" t="s">
        <v>701</v>
      </c>
      <c r="C718" s="11" t="s">
        <v>14</v>
      </c>
      <c r="D718" s="17">
        <f>D719</f>
        <v>15813</v>
      </c>
      <c r="E718" s="17">
        <f t="shared" ref="E718:F718" si="351">E719</f>
        <v>15813</v>
      </c>
      <c r="F718" s="17">
        <f t="shared" si="351"/>
        <v>15631.3</v>
      </c>
      <c r="G718" s="18">
        <f t="shared" si="348"/>
        <v>98.850945424650604</v>
      </c>
    </row>
    <row r="719" spans="1:7" ht="220.5" x14ac:dyDescent="0.25">
      <c r="A719" s="16" t="s">
        <v>129</v>
      </c>
      <c r="B719" s="11" t="s">
        <v>702</v>
      </c>
      <c r="C719" s="11" t="s">
        <v>14</v>
      </c>
      <c r="D719" s="17">
        <f>SUM(D720:D722)</f>
        <v>15813</v>
      </c>
      <c r="E719" s="17">
        <f t="shared" ref="E719:F719" si="352">SUM(E720:E722)</f>
        <v>15813</v>
      </c>
      <c r="F719" s="17">
        <f t="shared" si="352"/>
        <v>15631.3</v>
      </c>
      <c r="G719" s="18">
        <f t="shared" si="348"/>
        <v>98.850945424650604</v>
      </c>
    </row>
    <row r="720" spans="1:7" ht="409.5" x14ac:dyDescent="0.25">
      <c r="A720" s="16" t="s">
        <v>131</v>
      </c>
      <c r="B720" s="11" t="s">
        <v>702</v>
      </c>
      <c r="C720" s="11" t="s">
        <v>132</v>
      </c>
      <c r="D720" s="17">
        <f>[1]Ведомственная!H435+[1]Ведомственная!H460</f>
        <v>13013</v>
      </c>
      <c r="E720" s="17">
        <f>[1]Ведомственная!I435+[1]Ведомственная!I460</f>
        <v>13013</v>
      </c>
      <c r="F720" s="17">
        <f>[1]Ведомственная!J435+[1]Ведомственная!J460</f>
        <v>13007.6</v>
      </c>
      <c r="G720" s="18">
        <f t="shared" si="348"/>
        <v>99.958503035426119</v>
      </c>
    </row>
    <row r="721" spans="1:7" ht="220.5" x14ac:dyDescent="0.25">
      <c r="A721" s="16" t="s">
        <v>25</v>
      </c>
      <c r="B721" s="11" t="s">
        <v>702</v>
      </c>
      <c r="C721" s="11" t="s">
        <v>26</v>
      </c>
      <c r="D721" s="17">
        <f>[1]Ведомственная!H436+[1]Ведомственная!H461</f>
        <v>2603.9</v>
      </c>
      <c r="E721" s="17">
        <f>[1]Ведомственная!I436+[1]Ведомственная!I461</f>
        <v>2603.9</v>
      </c>
      <c r="F721" s="17">
        <f>[1]Ведомственная!J436+[1]Ведомственная!J461</f>
        <v>2432.4</v>
      </c>
      <c r="G721" s="18">
        <f t="shared" si="348"/>
        <v>93.413725565497913</v>
      </c>
    </row>
    <row r="722" spans="1:7" ht="78.75" x14ac:dyDescent="0.25">
      <c r="A722" s="16" t="s">
        <v>94</v>
      </c>
      <c r="B722" s="11" t="s">
        <v>702</v>
      </c>
      <c r="C722" s="11" t="s">
        <v>95</v>
      </c>
      <c r="D722" s="17">
        <f>[1]Ведомственная!H437+[1]Ведомственная!H462</f>
        <v>196.1</v>
      </c>
      <c r="E722" s="17">
        <f>[1]Ведомственная!I437+[1]Ведомственная!I462</f>
        <v>196.1</v>
      </c>
      <c r="F722" s="17">
        <f>[1]Ведомственная!J437+[1]Ведомственная!J462</f>
        <v>191.3</v>
      </c>
      <c r="G722" s="18">
        <f t="shared" si="348"/>
        <v>97.552269250382466</v>
      </c>
    </row>
    <row r="723" spans="1:7" ht="409.5" x14ac:dyDescent="0.25">
      <c r="A723" s="16" t="s">
        <v>703</v>
      </c>
      <c r="B723" s="11" t="s">
        <v>704</v>
      </c>
      <c r="C723" s="11" t="s">
        <v>14</v>
      </c>
      <c r="D723" s="17">
        <f>D724</f>
        <v>286260.90000000002</v>
      </c>
      <c r="E723" s="17">
        <f t="shared" ref="E723:F724" si="353">E724</f>
        <v>286260.90000000002</v>
      </c>
      <c r="F723" s="17">
        <f t="shared" si="353"/>
        <v>286260.90000000002</v>
      </c>
      <c r="G723" s="18">
        <f t="shared" si="348"/>
        <v>100</v>
      </c>
    </row>
    <row r="724" spans="1:7" ht="299.25" x14ac:dyDescent="0.25">
      <c r="A724" s="16" t="s">
        <v>19</v>
      </c>
      <c r="B724" s="11" t="s">
        <v>705</v>
      </c>
      <c r="C724" s="11" t="s">
        <v>14</v>
      </c>
      <c r="D724" s="17">
        <f>D725</f>
        <v>286260.90000000002</v>
      </c>
      <c r="E724" s="17">
        <f t="shared" si="353"/>
        <v>286260.90000000002</v>
      </c>
      <c r="F724" s="17">
        <f t="shared" si="353"/>
        <v>286260.90000000002</v>
      </c>
      <c r="G724" s="18">
        <f t="shared" si="348"/>
        <v>100</v>
      </c>
    </row>
    <row r="725" spans="1:7" ht="252" x14ac:dyDescent="0.25">
      <c r="A725" s="16" t="s">
        <v>21</v>
      </c>
      <c r="B725" s="11" t="s">
        <v>705</v>
      </c>
      <c r="C725" s="11" t="s">
        <v>22</v>
      </c>
      <c r="D725" s="17">
        <f>[1]Ведомственная!H368+[1]Ведомственная!H379+[1]Ведомственная!H440+[1]Ведомственная!H465</f>
        <v>286260.90000000002</v>
      </c>
      <c r="E725" s="17">
        <f>[1]Ведомственная!I368+[1]Ведомственная!I379+[1]Ведомственная!I440+[1]Ведомственная!I465</f>
        <v>286260.90000000002</v>
      </c>
      <c r="F725" s="17">
        <f>[1]Ведомственная!J368+[1]Ведомственная!J379+[1]Ведомственная!J440+[1]Ведомственная!J465</f>
        <v>286260.90000000002</v>
      </c>
      <c r="G725" s="18">
        <f t="shared" si="348"/>
        <v>100</v>
      </c>
    </row>
    <row r="726" spans="1:7" ht="78.75" x14ac:dyDescent="0.25">
      <c r="A726" s="16" t="s">
        <v>463</v>
      </c>
      <c r="B726" s="11" t="s">
        <v>706</v>
      </c>
      <c r="C726" s="11" t="s">
        <v>14</v>
      </c>
      <c r="D726" s="17">
        <f>D727+D728+D730</f>
        <v>2150.2999999999997</v>
      </c>
      <c r="E726" s="17">
        <f t="shared" ref="E726:F726" si="354">E727+E728+E730</f>
        <v>2150.2999999999997</v>
      </c>
      <c r="F726" s="17">
        <f t="shared" si="354"/>
        <v>2121.1</v>
      </c>
      <c r="G726" s="18">
        <f t="shared" si="348"/>
        <v>98.642049946519094</v>
      </c>
    </row>
    <row r="727" spans="1:7" ht="78.75" x14ac:dyDescent="0.25">
      <c r="A727" s="16" t="s">
        <v>94</v>
      </c>
      <c r="B727" s="11" t="s">
        <v>706</v>
      </c>
      <c r="C727" s="11" t="s">
        <v>95</v>
      </c>
      <c r="D727" s="17">
        <f>[1]Ведомственная!H442</f>
        <v>2.2000000000000002</v>
      </c>
      <c r="E727" s="17">
        <f>[1]Ведомственная!I442</f>
        <v>2.2000000000000002</v>
      </c>
      <c r="F727" s="17">
        <f>[1]Ведомственная!J442</f>
        <v>2.2000000000000002</v>
      </c>
      <c r="G727" s="18">
        <f t="shared" si="348"/>
        <v>100</v>
      </c>
    </row>
    <row r="728" spans="1:7" ht="94.5" x14ac:dyDescent="0.25">
      <c r="A728" s="16" t="s">
        <v>164</v>
      </c>
      <c r="B728" s="11" t="s">
        <v>707</v>
      </c>
      <c r="C728" s="11" t="s">
        <v>14</v>
      </c>
      <c r="D728" s="17">
        <f>D729</f>
        <v>380</v>
      </c>
      <c r="E728" s="17">
        <f t="shared" ref="E728:F728" si="355">E729</f>
        <v>380</v>
      </c>
      <c r="F728" s="17">
        <f t="shared" si="355"/>
        <v>379.6</v>
      </c>
      <c r="G728" s="18">
        <f t="shared" si="348"/>
        <v>99.894736842105274</v>
      </c>
    </row>
    <row r="729" spans="1:7" ht="141.75" x14ac:dyDescent="0.25">
      <c r="A729" s="16" t="s">
        <v>103</v>
      </c>
      <c r="B729" s="11" t="s">
        <v>707</v>
      </c>
      <c r="C729" s="11" t="s">
        <v>104</v>
      </c>
      <c r="D729" s="17">
        <f>[1]Ведомственная!H382</f>
        <v>380</v>
      </c>
      <c r="E729" s="17">
        <f>[1]Ведомственная!I382</f>
        <v>380</v>
      </c>
      <c r="F729" s="17">
        <f>[1]Ведомственная!J382</f>
        <v>379.6</v>
      </c>
      <c r="G729" s="18">
        <f t="shared" si="348"/>
        <v>99.894736842105274</v>
      </c>
    </row>
    <row r="730" spans="1:7" ht="31.5" x14ac:dyDescent="0.25">
      <c r="A730" s="16" t="s">
        <v>166</v>
      </c>
      <c r="B730" s="11" t="s">
        <v>708</v>
      </c>
      <c r="C730" s="11" t="s">
        <v>14</v>
      </c>
      <c r="D730" s="17">
        <f>D731</f>
        <v>1768.1</v>
      </c>
      <c r="E730" s="17">
        <f t="shared" ref="E730:F730" si="356">E731</f>
        <v>1768.1</v>
      </c>
      <c r="F730" s="17">
        <f t="shared" si="356"/>
        <v>1739.3</v>
      </c>
      <c r="G730" s="18">
        <f t="shared" si="348"/>
        <v>98.371132854476556</v>
      </c>
    </row>
    <row r="731" spans="1:7" ht="252" x14ac:dyDescent="0.25">
      <c r="A731" s="16" t="s">
        <v>21</v>
      </c>
      <c r="B731" s="11" t="s">
        <v>708</v>
      </c>
      <c r="C731" s="11" t="s">
        <v>22</v>
      </c>
      <c r="D731" s="17">
        <f>[1]Ведомственная!H384</f>
        <v>1768.1</v>
      </c>
      <c r="E731" s="17">
        <f>[1]Ведомственная!I384</f>
        <v>1768.1</v>
      </c>
      <c r="F731" s="17">
        <f>[1]Ведомственная!J384</f>
        <v>1739.3</v>
      </c>
      <c r="G731" s="18">
        <f t="shared" si="348"/>
        <v>98.371132854476556</v>
      </c>
    </row>
    <row r="732" spans="1:7" ht="236.25" x14ac:dyDescent="0.25">
      <c r="A732" s="14" t="s">
        <v>709</v>
      </c>
      <c r="B732" s="15" t="s">
        <v>710</v>
      </c>
      <c r="C732" s="16" t="s">
        <v>14</v>
      </c>
      <c r="D732" s="12">
        <f>D733+D743</f>
        <v>353602.30000000005</v>
      </c>
      <c r="E732" s="12">
        <f t="shared" ref="E732:F732" si="357">E733+E743</f>
        <v>353602.30000000005</v>
      </c>
      <c r="F732" s="12">
        <f t="shared" si="357"/>
        <v>353552.6</v>
      </c>
      <c r="G732" s="13">
        <f t="shared" si="348"/>
        <v>99.985944661559017</v>
      </c>
    </row>
    <row r="733" spans="1:7" ht="110.25" x14ac:dyDescent="0.25">
      <c r="A733" s="16" t="s">
        <v>711</v>
      </c>
      <c r="B733" s="11" t="s">
        <v>712</v>
      </c>
      <c r="C733" s="11" t="s">
        <v>14</v>
      </c>
      <c r="D733" s="17">
        <f>D734+D736+D738</f>
        <v>348467.9</v>
      </c>
      <c r="E733" s="17">
        <f t="shared" ref="E733:F733" si="358">E734+E736+E738</f>
        <v>348467.9</v>
      </c>
      <c r="F733" s="17">
        <f t="shared" si="358"/>
        <v>348461.8</v>
      </c>
      <c r="G733" s="18">
        <f t="shared" si="348"/>
        <v>99.998249480081228</v>
      </c>
    </row>
    <row r="734" spans="1:7" ht="173.25" x14ac:dyDescent="0.25">
      <c r="A734" s="16" t="s">
        <v>713</v>
      </c>
      <c r="B734" s="11" t="s">
        <v>714</v>
      </c>
      <c r="C734" s="11" t="s">
        <v>14</v>
      </c>
      <c r="D734" s="17">
        <f>D735</f>
        <v>5417.5</v>
      </c>
      <c r="E734" s="17">
        <f t="shared" ref="E734:F734" si="359">E735</f>
        <v>5417.5</v>
      </c>
      <c r="F734" s="17">
        <f t="shared" si="359"/>
        <v>5411.4</v>
      </c>
      <c r="G734" s="18">
        <f t="shared" si="348"/>
        <v>99.88740193816335</v>
      </c>
    </row>
    <row r="735" spans="1:7" ht="220.5" x14ac:dyDescent="0.25">
      <c r="A735" s="16" t="s">
        <v>25</v>
      </c>
      <c r="B735" s="11" t="s">
        <v>714</v>
      </c>
      <c r="C735" s="11" t="s">
        <v>26</v>
      </c>
      <c r="D735" s="17">
        <f>[1]Ведомственная!H2003</f>
        <v>5417.5</v>
      </c>
      <c r="E735" s="17">
        <f>[1]Ведомственная!I2003</f>
        <v>5417.5</v>
      </c>
      <c r="F735" s="17">
        <f>[1]Ведомственная!J2003</f>
        <v>5411.4</v>
      </c>
      <c r="G735" s="18">
        <f t="shared" si="348"/>
        <v>99.88740193816335</v>
      </c>
    </row>
    <row r="736" spans="1:7" ht="409.5" x14ac:dyDescent="0.25">
      <c r="A736" s="16" t="s">
        <v>715</v>
      </c>
      <c r="B736" s="11" t="s">
        <v>716</v>
      </c>
      <c r="C736" s="11" t="s">
        <v>14</v>
      </c>
      <c r="D736" s="17">
        <f>D737</f>
        <v>1550.4</v>
      </c>
      <c r="E736" s="17">
        <f t="shared" ref="E736:F736" si="360">E737</f>
        <v>1550.4</v>
      </c>
      <c r="F736" s="17">
        <f t="shared" si="360"/>
        <v>1550.4</v>
      </c>
      <c r="G736" s="18">
        <f t="shared" si="348"/>
        <v>100</v>
      </c>
    </row>
    <row r="737" spans="1:7" ht="220.5" x14ac:dyDescent="0.25">
      <c r="A737" s="16" t="s">
        <v>25</v>
      </c>
      <c r="B737" s="11" t="s">
        <v>716</v>
      </c>
      <c r="C737" s="11" t="s">
        <v>26</v>
      </c>
      <c r="D737" s="17">
        <f>[1]Ведомственная!H1949</f>
        <v>1550.4</v>
      </c>
      <c r="E737" s="17">
        <f>[1]Ведомственная!I1949</f>
        <v>1550.4</v>
      </c>
      <c r="F737" s="17">
        <f>[1]Ведомственная!J1949</f>
        <v>1550.4</v>
      </c>
      <c r="G737" s="18">
        <f t="shared" si="348"/>
        <v>100</v>
      </c>
    </row>
    <row r="738" spans="1:7" ht="173.25" x14ac:dyDescent="0.25">
      <c r="A738" s="16" t="s">
        <v>717</v>
      </c>
      <c r="B738" s="11" t="s">
        <v>718</v>
      </c>
      <c r="C738" s="11" t="s">
        <v>14</v>
      </c>
      <c r="D738" s="17">
        <f>D739+D741</f>
        <v>341500</v>
      </c>
      <c r="E738" s="17">
        <f t="shared" ref="E738:F738" si="361">E739+E741</f>
        <v>341500</v>
      </c>
      <c r="F738" s="17">
        <f t="shared" si="361"/>
        <v>341500</v>
      </c>
      <c r="G738" s="18">
        <f t="shared" si="348"/>
        <v>100</v>
      </c>
    </row>
    <row r="739" spans="1:7" ht="378" x14ac:dyDescent="0.25">
      <c r="A739" s="16" t="s">
        <v>719</v>
      </c>
      <c r="B739" s="11" t="s">
        <v>720</v>
      </c>
      <c r="C739" s="11" t="s">
        <v>14</v>
      </c>
      <c r="D739" s="17">
        <f>D740</f>
        <v>269800</v>
      </c>
      <c r="E739" s="17">
        <f t="shared" ref="E739:F739" si="362">E740</f>
        <v>269800</v>
      </c>
      <c r="F739" s="17">
        <f t="shared" si="362"/>
        <v>269800</v>
      </c>
      <c r="G739" s="18">
        <f t="shared" si="348"/>
        <v>100</v>
      </c>
    </row>
    <row r="740" spans="1:7" ht="267.75" x14ac:dyDescent="0.25">
      <c r="A740" s="16" t="s">
        <v>81</v>
      </c>
      <c r="B740" s="11" t="s">
        <v>720</v>
      </c>
      <c r="C740" s="11" t="s">
        <v>82</v>
      </c>
      <c r="D740" s="17">
        <f>[1]Ведомственная!H1744</f>
        <v>269800</v>
      </c>
      <c r="E740" s="17">
        <f>[1]Ведомственная!I1744</f>
        <v>269800</v>
      </c>
      <c r="F740" s="17">
        <f>[1]Ведомственная!J1744</f>
        <v>269800</v>
      </c>
      <c r="G740" s="18">
        <f t="shared" si="348"/>
        <v>100</v>
      </c>
    </row>
    <row r="741" spans="1:7" ht="409.5" x14ac:dyDescent="0.25">
      <c r="A741" s="16" t="s">
        <v>721</v>
      </c>
      <c r="B741" s="11" t="s">
        <v>722</v>
      </c>
      <c r="C741" s="11" t="s">
        <v>14</v>
      </c>
      <c r="D741" s="17">
        <f>D742</f>
        <v>71700</v>
      </c>
      <c r="E741" s="17">
        <f t="shared" ref="E741:F741" si="363">E742</f>
        <v>71700</v>
      </c>
      <c r="F741" s="17">
        <f t="shared" si="363"/>
        <v>71700</v>
      </c>
      <c r="G741" s="18">
        <f t="shared" si="348"/>
        <v>100</v>
      </c>
    </row>
    <row r="742" spans="1:7" ht="267.75" x14ac:dyDescent="0.25">
      <c r="A742" s="16" t="s">
        <v>81</v>
      </c>
      <c r="B742" s="11" t="s">
        <v>722</v>
      </c>
      <c r="C742" s="11" t="s">
        <v>82</v>
      </c>
      <c r="D742" s="17">
        <f>[1]Ведомственная!H1746</f>
        <v>71700</v>
      </c>
      <c r="E742" s="17">
        <f>[1]Ведомственная!I1746</f>
        <v>71700</v>
      </c>
      <c r="F742" s="17">
        <f>[1]Ведомственная!J1746</f>
        <v>71700</v>
      </c>
      <c r="G742" s="18">
        <f t="shared" si="348"/>
        <v>100</v>
      </c>
    </row>
    <row r="743" spans="1:7" ht="346.5" x14ac:dyDescent="0.25">
      <c r="A743" s="16" t="s">
        <v>723</v>
      </c>
      <c r="B743" s="11" t="s">
        <v>724</v>
      </c>
      <c r="C743" s="11" t="s">
        <v>14</v>
      </c>
      <c r="D743" s="17">
        <f>D744</f>
        <v>5134.4000000000005</v>
      </c>
      <c r="E743" s="17">
        <f t="shared" ref="E743:F744" si="364">E744</f>
        <v>5134.4000000000005</v>
      </c>
      <c r="F743" s="17">
        <f t="shared" si="364"/>
        <v>5090.7999999999993</v>
      </c>
      <c r="G743" s="18">
        <f t="shared" si="348"/>
        <v>99.150825802430646</v>
      </c>
    </row>
    <row r="744" spans="1:7" ht="220.5" x14ac:dyDescent="0.25">
      <c r="A744" s="16" t="s">
        <v>725</v>
      </c>
      <c r="B744" s="11" t="s">
        <v>726</v>
      </c>
      <c r="C744" s="11" t="s">
        <v>14</v>
      </c>
      <c r="D744" s="17">
        <f>D745</f>
        <v>5134.4000000000005</v>
      </c>
      <c r="E744" s="17">
        <f t="shared" si="364"/>
        <v>5134.4000000000005</v>
      </c>
      <c r="F744" s="17">
        <f t="shared" si="364"/>
        <v>5090.7999999999993</v>
      </c>
      <c r="G744" s="18">
        <f t="shared" si="348"/>
        <v>99.150825802430646</v>
      </c>
    </row>
    <row r="745" spans="1:7" ht="126" x14ac:dyDescent="0.25">
      <c r="A745" s="16" t="s">
        <v>206</v>
      </c>
      <c r="B745" s="11" t="s">
        <v>727</v>
      </c>
      <c r="C745" s="11" t="s">
        <v>14</v>
      </c>
      <c r="D745" s="17">
        <f>SUM(D746:D748)</f>
        <v>5134.4000000000005</v>
      </c>
      <c r="E745" s="17">
        <f t="shared" ref="E745:F745" si="365">SUM(E746:E748)</f>
        <v>5134.4000000000005</v>
      </c>
      <c r="F745" s="17">
        <f t="shared" si="365"/>
        <v>5090.7999999999993</v>
      </c>
      <c r="G745" s="18">
        <f t="shared" si="348"/>
        <v>99.150825802430646</v>
      </c>
    </row>
    <row r="746" spans="1:7" ht="409.5" x14ac:dyDescent="0.25">
      <c r="A746" s="16" t="s">
        <v>131</v>
      </c>
      <c r="B746" s="11" t="s">
        <v>727</v>
      </c>
      <c r="C746" s="11" t="s">
        <v>132</v>
      </c>
      <c r="D746" s="17">
        <f>[1]Ведомственная!H2007</f>
        <v>4733.3</v>
      </c>
      <c r="E746" s="17">
        <f>[1]Ведомственная!I2007</f>
        <v>4733.3</v>
      </c>
      <c r="F746" s="17">
        <f>[1]Ведомственная!J2007</f>
        <v>4715</v>
      </c>
      <c r="G746" s="18">
        <f t="shared" si="348"/>
        <v>99.613377558996888</v>
      </c>
    </row>
    <row r="747" spans="1:7" ht="220.5" x14ac:dyDescent="0.25">
      <c r="A747" s="16" t="s">
        <v>25</v>
      </c>
      <c r="B747" s="11" t="s">
        <v>727</v>
      </c>
      <c r="C747" s="11" t="s">
        <v>26</v>
      </c>
      <c r="D747" s="17">
        <f>[1]Ведомственная!H2008</f>
        <v>397.6</v>
      </c>
      <c r="E747" s="17">
        <f>[1]Ведомственная!I2008</f>
        <v>397.6</v>
      </c>
      <c r="F747" s="17">
        <f>[1]Ведомственная!J2008</f>
        <v>372.4</v>
      </c>
      <c r="G747" s="18">
        <f t="shared" si="348"/>
        <v>93.661971830985905</v>
      </c>
    </row>
    <row r="748" spans="1:7" ht="78.75" x14ac:dyDescent="0.25">
      <c r="A748" s="16" t="s">
        <v>94</v>
      </c>
      <c r="B748" s="11" t="s">
        <v>727</v>
      </c>
      <c r="C748" s="11" t="s">
        <v>95</v>
      </c>
      <c r="D748" s="17">
        <f>[1]Ведомственная!H2009</f>
        <v>3.5</v>
      </c>
      <c r="E748" s="17">
        <f>[1]Ведомственная!I2009</f>
        <v>3.5</v>
      </c>
      <c r="F748" s="17">
        <f>[1]Ведомственная!J2009</f>
        <v>3.4</v>
      </c>
      <c r="G748" s="18">
        <f t="shared" si="348"/>
        <v>97.142857142857139</v>
      </c>
    </row>
    <row r="749" spans="1:7" ht="283.5" x14ac:dyDescent="0.25">
      <c r="A749" s="14" t="s">
        <v>728</v>
      </c>
      <c r="B749" s="15" t="s">
        <v>729</v>
      </c>
      <c r="C749" s="16" t="s">
        <v>14</v>
      </c>
      <c r="D749" s="12">
        <f>D750+D785+D816</f>
        <v>591909.69999999995</v>
      </c>
      <c r="E749" s="12">
        <f t="shared" ref="E749:F749" si="366">E750+E785+E816</f>
        <v>591909.69999999995</v>
      </c>
      <c r="F749" s="12">
        <f t="shared" si="366"/>
        <v>588677.20000000007</v>
      </c>
      <c r="G749" s="13">
        <f t="shared" si="348"/>
        <v>99.453886293804629</v>
      </c>
    </row>
    <row r="750" spans="1:7" ht="173.25" x14ac:dyDescent="0.25">
      <c r="A750" s="16" t="s">
        <v>730</v>
      </c>
      <c r="B750" s="11" t="s">
        <v>731</v>
      </c>
      <c r="C750" s="11" t="s">
        <v>14</v>
      </c>
      <c r="D750" s="17">
        <f>D751+D758+D760+D763+D770+D775+D780</f>
        <v>402410.39999999997</v>
      </c>
      <c r="E750" s="17">
        <f t="shared" ref="E750:F750" si="367">E751+E758+E760+E763+E770+E775+E780</f>
        <v>402410.39999999997</v>
      </c>
      <c r="F750" s="17">
        <f t="shared" si="367"/>
        <v>401201.3</v>
      </c>
      <c r="G750" s="18">
        <f t="shared" si="348"/>
        <v>99.69953559848355</v>
      </c>
    </row>
    <row r="751" spans="1:7" ht="220.5" x14ac:dyDescent="0.25">
      <c r="A751" s="16" t="s">
        <v>732</v>
      </c>
      <c r="B751" s="11" t="s">
        <v>733</v>
      </c>
      <c r="C751" s="11" t="s">
        <v>14</v>
      </c>
      <c r="D751" s="17">
        <f>D752+D753+D754+D756</f>
        <v>16683.5</v>
      </c>
      <c r="E751" s="17">
        <f t="shared" ref="E751:F751" si="368">E752+E753+E754+E756</f>
        <v>16683.5</v>
      </c>
      <c r="F751" s="17">
        <f t="shared" si="368"/>
        <v>15924.6</v>
      </c>
      <c r="G751" s="18">
        <f t="shared" si="348"/>
        <v>95.451194293763294</v>
      </c>
    </row>
    <row r="752" spans="1:7" ht="409.5" x14ac:dyDescent="0.25">
      <c r="A752" s="16" t="s">
        <v>131</v>
      </c>
      <c r="B752" s="11" t="s">
        <v>733</v>
      </c>
      <c r="C752" s="11" t="s">
        <v>132</v>
      </c>
      <c r="D752" s="17">
        <f>[1]Ведомственная!H1211</f>
        <v>343.8</v>
      </c>
      <c r="E752" s="17">
        <f>[1]Ведомственная!I1211</f>
        <v>343.8</v>
      </c>
      <c r="F752" s="17">
        <f>[1]Ведомственная!J1211</f>
        <v>343.7</v>
      </c>
      <c r="G752" s="18">
        <f t="shared" si="348"/>
        <v>99.970913321698646</v>
      </c>
    </row>
    <row r="753" spans="1:7" ht="220.5" x14ac:dyDescent="0.25">
      <c r="A753" s="16" t="s">
        <v>25</v>
      </c>
      <c r="B753" s="11" t="s">
        <v>733</v>
      </c>
      <c r="C753" s="11" t="s">
        <v>26</v>
      </c>
      <c r="D753" s="17">
        <f>[1]Ведомственная!H1212</f>
        <v>2401.6999999999998</v>
      </c>
      <c r="E753" s="17">
        <f>[1]Ведомственная!I1212</f>
        <v>2401.6999999999998</v>
      </c>
      <c r="F753" s="17">
        <f>[1]Ведомственная!J1212</f>
        <v>1890.7</v>
      </c>
      <c r="G753" s="18">
        <f t="shared" si="348"/>
        <v>78.723404255319153</v>
      </c>
    </row>
    <row r="754" spans="1:7" ht="409.5" x14ac:dyDescent="0.25">
      <c r="A754" s="16" t="s">
        <v>734</v>
      </c>
      <c r="B754" s="11" t="s">
        <v>735</v>
      </c>
      <c r="C754" s="11" t="s">
        <v>14</v>
      </c>
      <c r="D754" s="17">
        <f>D755</f>
        <v>13698</v>
      </c>
      <c r="E754" s="17">
        <f t="shared" ref="E754:F754" si="369">E755</f>
        <v>13698</v>
      </c>
      <c r="F754" s="17">
        <f t="shared" si="369"/>
        <v>13690.2</v>
      </c>
      <c r="G754" s="18">
        <f t="shared" si="348"/>
        <v>99.943057380639516</v>
      </c>
    </row>
    <row r="755" spans="1:7" ht="220.5" x14ac:dyDescent="0.25">
      <c r="A755" s="16" t="s">
        <v>25</v>
      </c>
      <c r="B755" s="11" t="s">
        <v>735</v>
      </c>
      <c r="C755" s="11" t="s">
        <v>26</v>
      </c>
      <c r="D755" s="17">
        <f>[1]Ведомственная!H1214</f>
        <v>13698</v>
      </c>
      <c r="E755" s="17">
        <f>[1]Ведомственная!I1214</f>
        <v>13698</v>
      </c>
      <c r="F755" s="17">
        <f>[1]Ведомственная!J1214</f>
        <v>13690.2</v>
      </c>
      <c r="G755" s="18">
        <f t="shared" si="348"/>
        <v>99.943057380639516</v>
      </c>
    </row>
    <row r="756" spans="1:7" ht="409.5" x14ac:dyDescent="0.25">
      <c r="A756" s="16" t="s">
        <v>734</v>
      </c>
      <c r="B756" s="11" t="s">
        <v>736</v>
      </c>
      <c r="C756" s="11" t="s">
        <v>14</v>
      </c>
      <c r="D756" s="17">
        <f>D757</f>
        <v>240</v>
      </c>
      <c r="E756" s="17">
        <f t="shared" ref="E756:F756" si="370">E757</f>
        <v>240</v>
      </c>
      <c r="F756" s="17">
        <f t="shared" si="370"/>
        <v>0</v>
      </c>
      <c r="G756" s="18">
        <f t="shared" si="348"/>
        <v>0</v>
      </c>
    </row>
    <row r="757" spans="1:7" ht="252" x14ac:dyDescent="0.25">
      <c r="A757" s="16" t="s">
        <v>21</v>
      </c>
      <c r="B757" s="11" t="s">
        <v>736</v>
      </c>
      <c r="C757" s="11" t="s">
        <v>22</v>
      </c>
      <c r="D757" s="17">
        <f>[1]Ведомственная!H1216</f>
        <v>240</v>
      </c>
      <c r="E757" s="17">
        <f>[1]Ведомственная!I1216</f>
        <v>240</v>
      </c>
      <c r="F757" s="17">
        <f>[1]Ведомственная!J1216</f>
        <v>0</v>
      </c>
      <c r="G757" s="18">
        <f t="shared" si="348"/>
        <v>0</v>
      </c>
    </row>
    <row r="758" spans="1:7" ht="252" x14ac:dyDescent="0.25">
      <c r="A758" s="16" t="s">
        <v>737</v>
      </c>
      <c r="B758" s="11" t="s">
        <v>738</v>
      </c>
      <c r="C758" s="11" t="s">
        <v>14</v>
      </c>
      <c r="D758" s="17">
        <f>D759</f>
        <v>829.4</v>
      </c>
      <c r="E758" s="17">
        <f t="shared" ref="E758:F758" si="371">E759</f>
        <v>829.4</v>
      </c>
      <c r="F758" s="17">
        <f t="shared" si="371"/>
        <v>829.4</v>
      </c>
      <c r="G758" s="18">
        <f t="shared" si="348"/>
        <v>100</v>
      </c>
    </row>
    <row r="759" spans="1:7" ht="78.75" x14ac:dyDescent="0.25">
      <c r="A759" s="16" t="s">
        <v>94</v>
      </c>
      <c r="B759" s="11" t="s">
        <v>738</v>
      </c>
      <c r="C759" s="11" t="s">
        <v>95</v>
      </c>
      <c r="D759" s="17">
        <f>[1]Ведомственная!H1218</f>
        <v>829.4</v>
      </c>
      <c r="E759" s="17">
        <f>[1]Ведомственная!I1218</f>
        <v>829.4</v>
      </c>
      <c r="F759" s="17">
        <f>[1]Ведомственная!J1218</f>
        <v>829.4</v>
      </c>
      <c r="G759" s="18">
        <f t="shared" si="348"/>
        <v>100</v>
      </c>
    </row>
    <row r="760" spans="1:7" ht="267.75" x14ac:dyDescent="0.25">
      <c r="A760" s="16" t="s">
        <v>739</v>
      </c>
      <c r="B760" s="11" t="s">
        <v>740</v>
      </c>
      <c r="C760" s="11" t="s">
        <v>14</v>
      </c>
      <c r="D760" s="17">
        <f>D761</f>
        <v>95654.399999999994</v>
      </c>
      <c r="E760" s="17">
        <f t="shared" ref="E760:F761" si="372">E761</f>
        <v>95654.399999999994</v>
      </c>
      <c r="F760" s="17">
        <f t="shared" si="372"/>
        <v>95654.399999999994</v>
      </c>
      <c r="G760" s="18">
        <f t="shared" si="348"/>
        <v>100</v>
      </c>
    </row>
    <row r="761" spans="1:7" ht="299.25" x14ac:dyDescent="0.25">
      <c r="A761" s="16" t="s">
        <v>19</v>
      </c>
      <c r="B761" s="11" t="s">
        <v>741</v>
      </c>
      <c r="C761" s="11" t="s">
        <v>14</v>
      </c>
      <c r="D761" s="17">
        <f>D762</f>
        <v>95654.399999999994</v>
      </c>
      <c r="E761" s="17">
        <f t="shared" si="372"/>
        <v>95654.399999999994</v>
      </c>
      <c r="F761" s="17">
        <f t="shared" si="372"/>
        <v>95654.399999999994</v>
      </c>
      <c r="G761" s="18">
        <f t="shared" si="348"/>
        <v>100</v>
      </c>
    </row>
    <row r="762" spans="1:7" ht="252" x14ac:dyDescent="0.25">
      <c r="A762" s="16" t="s">
        <v>21</v>
      </c>
      <c r="B762" s="11" t="s">
        <v>741</v>
      </c>
      <c r="C762" s="11" t="s">
        <v>22</v>
      </c>
      <c r="D762" s="17">
        <f>[1]Ведомственная!H1221</f>
        <v>95654.399999999994</v>
      </c>
      <c r="E762" s="17">
        <f>[1]Ведомственная!I1221</f>
        <v>95654.399999999994</v>
      </c>
      <c r="F762" s="17">
        <f>[1]Ведомственная!J1221</f>
        <v>95654.399999999994</v>
      </c>
      <c r="G762" s="18">
        <f t="shared" si="348"/>
        <v>100</v>
      </c>
    </row>
    <row r="763" spans="1:7" ht="252" x14ac:dyDescent="0.25">
      <c r="A763" s="16" t="s">
        <v>742</v>
      </c>
      <c r="B763" s="11" t="s">
        <v>743</v>
      </c>
      <c r="C763" s="11" t="s">
        <v>14</v>
      </c>
      <c r="D763" s="17">
        <f>D764+D765+D766+D768</f>
        <v>1025.8</v>
      </c>
      <c r="E763" s="17">
        <f t="shared" ref="E763:F763" si="373">E764+E765+E766+E768</f>
        <v>1025.8</v>
      </c>
      <c r="F763" s="17">
        <f t="shared" si="373"/>
        <v>575.6</v>
      </c>
      <c r="G763" s="18">
        <f t="shared" si="348"/>
        <v>56.112302593098072</v>
      </c>
    </row>
    <row r="764" spans="1:7" ht="409.5" x14ac:dyDescent="0.25">
      <c r="A764" s="16" t="s">
        <v>131</v>
      </c>
      <c r="B764" s="11" t="s">
        <v>743</v>
      </c>
      <c r="C764" s="11" t="s">
        <v>132</v>
      </c>
      <c r="D764" s="17">
        <f>[1]Ведомственная!H1223</f>
        <v>30</v>
      </c>
      <c r="E764" s="17">
        <f>[1]Ведомственная!I1223</f>
        <v>30</v>
      </c>
      <c r="F764" s="17">
        <f>[1]Ведомственная!J1223</f>
        <v>24.5</v>
      </c>
      <c r="G764" s="18">
        <f t="shared" si="348"/>
        <v>81.666666666666671</v>
      </c>
    </row>
    <row r="765" spans="1:7" ht="220.5" x14ac:dyDescent="0.25">
      <c r="A765" s="16" t="s">
        <v>25</v>
      </c>
      <c r="B765" s="11" t="s">
        <v>743</v>
      </c>
      <c r="C765" s="11" t="s">
        <v>26</v>
      </c>
      <c r="D765" s="17">
        <f>[1]Ведомственная!H1224</f>
        <v>226.3</v>
      </c>
      <c r="E765" s="17">
        <f>[1]Ведомственная!I1224</f>
        <v>226.3</v>
      </c>
      <c r="F765" s="17">
        <f>[1]Ведомственная!J1224</f>
        <v>216.6</v>
      </c>
      <c r="G765" s="18">
        <f t="shared" si="348"/>
        <v>95.713654441007506</v>
      </c>
    </row>
    <row r="766" spans="1:7" ht="330.75" x14ac:dyDescent="0.25">
      <c r="A766" s="16" t="s">
        <v>744</v>
      </c>
      <c r="B766" s="11" t="s">
        <v>745</v>
      </c>
      <c r="C766" s="11" t="s">
        <v>14</v>
      </c>
      <c r="D766" s="17">
        <f>D767</f>
        <v>731</v>
      </c>
      <c r="E766" s="17">
        <f t="shared" ref="E766:F766" si="374">E767</f>
        <v>731</v>
      </c>
      <c r="F766" s="17">
        <f t="shared" si="374"/>
        <v>318</v>
      </c>
      <c r="G766" s="18">
        <f t="shared" si="348"/>
        <v>43.502051983584131</v>
      </c>
    </row>
    <row r="767" spans="1:7" ht="220.5" x14ac:dyDescent="0.25">
      <c r="A767" s="16" t="s">
        <v>25</v>
      </c>
      <c r="B767" s="11" t="s">
        <v>745</v>
      </c>
      <c r="C767" s="11" t="s">
        <v>26</v>
      </c>
      <c r="D767" s="17">
        <f>[1]Ведомственная!H1226</f>
        <v>731</v>
      </c>
      <c r="E767" s="17">
        <f>[1]Ведомственная!I1226</f>
        <v>731</v>
      </c>
      <c r="F767" s="17">
        <f>[1]Ведомственная!J1226</f>
        <v>318</v>
      </c>
      <c r="G767" s="18">
        <f t="shared" si="348"/>
        <v>43.502051983584131</v>
      </c>
    </row>
    <row r="768" spans="1:7" ht="330.75" x14ac:dyDescent="0.25">
      <c r="A768" s="16" t="s">
        <v>744</v>
      </c>
      <c r="B768" s="11" t="s">
        <v>746</v>
      </c>
      <c r="C768" s="11" t="s">
        <v>14</v>
      </c>
      <c r="D768" s="17">
        <f>D769</f>
        <v>38.5</v>
      </c>
      <c r="E768" s="17">
        <f t="shared" ref="E768:F768" si="375">E769</f>
        <v>38.5</v>
      </c>
      <c r="F768" s="17">
        <f t="shared" si="375"/>
        <v>16.5</v>
      </c>
      <c r="G768" s="18">
        <f t="shared" si="348"/>
        <v>42.857142857142854</v>
      </c>
    </row>
    <row r="769" spans="1:7" ht="220.5" x14ac:dyDescent="0.25">
      <c r="A769" s="16" t="s">
        <v>25</v>
      </c>
      <c r="B769" s="11" t="s">
        <v>746</v>
      </c>
      <c r="C769" s="11" t="s">
        <v>26</v>
      </c>
      <c r="D769" s="17">
        <f>[1]Ведомственная!H1228</f>
        <v>38.5</v>
      </c>
      <c r="E769" s="17">
        <f>[1]Ведомственная!I1228</f>
        <v>38.5</v>
      </c>
      <c r="F769" s="17">
        <f>[1]Ведомственная!J1228</f>
        <v>16.5</v>
      </c>
      <c r="G769" s="18">
        <f t="shared" si="348"/>
        <v>42.857142857142854</v>
      </c>
    </row>
    <row r="770" spans="1:7" ht="189" x14ac:dyDescent="0.25">
      <c r="A770" s="16" t="s">
        <v>747</v>
      </c>
      <c r="B770" s="11" t="s">
        <v>748</v>
      </c>
      <c r="C770" s="11" t="s">
        <v>14</v>
      </c>
      <c r="D770" s="17">
        <f>D771+D773</f>
        <v>134000</v>
      </c>
      <c r="E770" s="17">
        <f t="shared" ref="E770:F770" si="376">E771+E773</f>
        <v>134000</v>
      </c>
      <c r="F770" s="17">
        <f t="shared" si="376"/>
        <v>134000</v>
      </c>
      <c r="G770" s="18">
        <f t="shared" si="348"/>
        <v>100</v>
      </c>
    </row>
    <row r="771" spans="1:7" ht="409.5" x14ac:dyDescent="0.25">
      <c r="A771" s="16" t="s">
        <v>734</v>
      </c>
      <c r="B771" s="11" t="s">
        <v>749</v>
      </c>
      <c r="C771" s="11" t="s">
        <v>14</v>
      </c>
      <c r="D771" s="17">
        <f>D772</f>
        <v>114200</v>
      </c>
      <c r="E771" s="17">
        <f t="shared" ref="E771:F771" si="377">E772</f>
        <v>114200</v>
      </c>
      <c r="F771" s="17">
        <f t="shared" si="377"/>
        <v>114200</v>
      </c>
      <c r="G771" s="18">
        <f t="shared" si="348"/>
        <v>100</v>
      </c>
    </row>
    <row r="772" spans="1:7" ht="267.75" x14ac:dyDescent="0.25">
      <c r="A772" s="16" t="s">
        <v>81</v>
      </c>
      <c r="B772" s="11" t="s">
        <v>749</v>
      </c>
      <c r="C772" s="11" t="s">
        <v>82</v>
      </c>
      <c r="D772" s="17">
        <f>[1]Ведомственная!H1857</f>
        <v>114200</v>
      </c>
      <c r="E772" s="17">
        <f>[1]Ведомственная!I1857</f>
        <v>114200</v>
      </c>
      <c r="F772" s="17">
        <f>[1]Ведомственная!J1857</f>
        <v>114200</v>
      </c>
      <c r="G772" s="18">
        <f t="shared" si="348"/>
        <v>100</v>
      </c>
    </row>
    <row r="773" spans="1:7" ht="409.5" x14ac:dyDescent="0.25">
      <c r="A773" s="16" t="s">
        <v>750</v>
      </c>
      <c r="B773" s="11" t="s">
        <v>751</v>
      </c>
      <c r="C773" s="11" t="s">
        <v>14</v>
      </c>
      <c r="D773" s="17">
        <f>D774</f>
        <v>19800</v>
      </c>
      <c r="E773" s="17">
        <f t="shared" ref="E773:F773" si="378">E774</f>
        <v>19800</v>
      </c>
      <c r="F773" s="17">
        <f t="shared" si="378"/>
        <v>19800</v>
      </c>
      <c r="G773" s="18">
        <f t="shared" si="348"/>
        <v>100</v>
      </c>
    </row>
    <row r="774" spans="1:7" ht="267.75" x14ac:dyDescent="0.25">
      <c r="A774" s="16" t="s">
        <v>81</v>
      </c>
      <c r="B774" s="11" t="s">
        <v>751</v>
      </c>
      <c r="C774" s="11" t="s">
        <v>82</v>
      </c>
      <c r="D774" s="17">
        <f>[1]Ведомственная!H1859</f>
        <v>19800</v>
      </c>
      <c r="E774" s="17">
        <f>[1]Ведомственная!I1859</f>
        <v>19800</v>
      </c>
      <c r="F774" s="17">
        <f>[1]Ведомственная!J1859</f>
        <v>19800</v>
      </c>
      <c r="G774" s="18">
        <f t="shared" si="348"/>
        <v>100</v>
      </c>
    </row>
    <row r="775" spans="1:7" ht="393.75" x14ac:dyDescent="0.25">
      <c r="A775" s="16" t="s">
        <v>752</v>
      </c>
      <c r="B775" s="11" t="s">
        <v>753</v>
      </c>
      <c r="C775" s="11" t="s">
        <v>14</v>
      </c>
      <c r="D775" s="17">
        <f>D776+D778</f>
        <v>54227.3</v>
      </c>
      <c r="E775" s="17">
        <f t="shared" ref="E775:F775" si="379">E776+E778</f>
        <v>54227.3</v>
      </c>
      <c r="F775" s="17">
        <f t="shared" si="379"/>
        <v>54227.3</v>
      </c>
      <c r="G775" s="18">
        <f t="shared" si="348"/>
        <v>100</v>
      </c>
    </row>
    <row r="776" spans="1:7" ht="409.5" x14ac:dyDescent="0.25">
      <c r="A776" s="16" t="s">
        <v>734</v>
      </c>
      <c r="B776" s="11" t="s">
        <v>754</v>
      </c>
      <c r="C776" s="11" t="s">
        <v>14</v>
      </c>
      <c r="D776" s="17">
        <f>D777</f>
        <v>45800</v>
      </c>
      <c r="E776" s="17">
        <f t="shared" ref="E776:F776" si="380">E777</f>
        <v>45800</v>
      </c>
      <c r="F776" s="17">
        <f t="shared" si="380"/>
        <v>45800</v>
      </c>
      <c r="G776" s="18">
        <f t="shared" ref="G776:G839" si="381">F776/E776*100</f>
        <v>100</v>
      </c>
    </row>
    <row r="777" spans="1:7" ht="267.75" x14ac:dyDescent="0.25">
      <c r="A777" s="16" t="s">
        <v>81</v>
      </c>
      <c r="B777" s="11" t="s">
        <v>754</v>
      </c>
      <c r="C777" s="11" t="s">
        <v>82</v>
      </c>
      <c r="D777" s="17">
        <f>[1]Ведомственная!H1231</f>
        <v>45800</v>
      </c>
      <c r="E777" s="17">
        <f>[1]Ведомственная!I1231</f>
        <v>45800</v>
      </c>
      <c r="F777" s="17">
        <f>[1]Ведомственная!J1231</f>
        <v>45800</v>
      </c>
      <c r="G777" s="18">
        <f t="shared" si="381"/>
        <v>100</v>
      </c>
    </row>
    <row r="778" spans="1:7" ht="409.5" x14ac:dyDescent="0.25">
      <c r="A778" s="16" t="s">
        <v>750</v>
      </c>
      <c r="B778" s="11" t="s">
        <v>755</v>
      </c>
      <c r="C778" s="11" t="s">
        <v>14</v>
      </c>
      <c r="D778" s="17">
        <f>D779</f>
        <v>8427.2999999999993</v>
      </c>
      <c r="E778" s="17">
        <f t="shared" ref="E778:F778" si="382">E779</f>
        <v>8427.2999999999993</v>
      </c>
      <c r="F778" s="17">
        <f t="shared" si="382"/>
        <v>8427.2999999999993</v>
      </c>
      <c r="G778" s="18">
        <f t="shared" si="381"/>
        <v>100</v>
      </c>
    </row>
    <row r="779" spans="1:7" ht="267.75" x14ac:dyDescent="0.25">
      <c r="A779" s="16" t="s">
        <v>81</v>
      </c>
      <c r="B779" s="11" t="s">
        <v>755</v>
      </c>
      <c r="C779" s="11" t="s">
        <v>82</v>
      </c>
      <c r="D779" s="17">
        <f>[1]Ведомственная!H1233</f>
        <v>8427.2999999999993</v>
      </c>
      <c r="E779" s="17">
        <f>[1]Ведомственная!I1233</f>
        <v>8427.2999999999993</v>
      </c>
      <c r="F779" s="17">
        <f>[1]Ведомственная!J1233</f>
        <v>8427.2999999999993</v>
      </c>
      <c r="G779" s="18">
        <f t="shared" si="381"/>
        <v>100</v>
      </c>
    </row>
    <row r="780" spans="1:7" ht="409.5" x14ac:dyDescent="0.25">
      <c r="A780" s="16" t="s">
        <v>756</v>
      </c>
      <c r="B780" s="11" t="s">
        <v>757</v>
      </c>
      <c r="C780" s="11" t="s">
        <v>14</v>
      </c>
      <c r="D780" s="17">
        <f>D781+D783</f>
        <v>99990</v>
      </c>
      <c r="E780" s="17">
        <f t="shared" ref="E780:F780" si="383">E781+E783</f>
        <v>99990</v>
      </c>
      <c r="F780" s="17">
        <f t="shared" si="383"/>
        <v>99990</v>
      </c>
      <c r="G780" s="18">
        <f t="shared" si="381"/>
        <v>100</v>
      </c>
    </row>
    <row r="781" spans="1:7" ht="409.5" x14ac:dyDescent="0.25">
      <c r="A781" s="16" t="s">
        <v>734</v>
      </c>
      <c r="B781" s="11" t="s">
        <v>758</v>
      </c>
      <c r="C781" s="11" t="s">
        <v>14</v>
      </c>
      <c r="D781" s="17">
        <f>D782</f>
        <v>60000</v>
      </c>
      <c r="E781" s="17">
        <f t="shared" ref="E781:F781" si="384">E782</f>
        <v>60000</v>
      </c>
      <c r="F781" s="17">
        <f t="shared" si="384"/>
        <v>60000</v>
      </c>
      <c r="G781" s="18">
        <f t="shared" si="381"/>
        <v>100</v>
      </c>
    </row>
    <row r="782" spans="1:7" ht="267.75" x14ac:dyDescent="0.25">
      <c r="A782" s="16" t="s">
        <v>81</v>
      </c>
      <c r="B782" s="11" t="s">
        <v>758</v>
      </c>
      <c r="C782" s="11" t="s">
        <v>82</v>
      </c>
      <c r="D782" s="17">
        <f>[1]Ведомственная!H1236</f>
        <v>60000</v>
      </c>
      <c r="E782" s="17">
        <f>[1]Ведомственная!I1236</f>
        <v>60000</v>
      </c>
      <c r="F782" s="17">
        <f>[1]Ведомственная!J1236</f>
        <v>60000</v>
      </c>
      <c r="G782" s="18">
        <f t="shared" si="381"/>
        <v>100</v>
      </c>
    </row>
    <row r="783" spans="1:7" ht="409.5" x14ac:dyDescent="0.25">
      <c r="A783" s="16" t="s">
        <v>750</v>
      </c>
      <c r="B783" s="11" t="s">
        <v>759</v>
      </c>
      <c r="C783" s="11" t="s">
        <v>14</v>
      </c>
      <c r="D783" s="17">
        <f>D784</f>
        <v>39990</v>
      </c>
      <c r="E783" s="17">
        <f t="shared" ref="E783:F783" si="385">E784</f>
        <v>39990</v>
      </c>
      <c r="F783" s="17">
        <f t="shared" si="385"/>
        <v>39990</v>
      </c>
      <c r="G783" s="18">
        <f t="shared" si="381"/>
        <v>100</v>
      </c>
    </row>
    <row r="784" spans="1:7" ht="267.75" x14ac:dyDescent="0.25">
      <c r="A784" s="16" t="s">
        <v>81</v>
      </c>
      <c r="B784" s="11" t="s">
        <v>759</v>
      </c>
      <c r="C784" s="11" t="s">
        <v>82</v>
      </c>
      <c r="D784" s="17">
        <f>[1]Ведомственная!H1238</f>
        <v>39990</v>
      </c>
      <c r="E784" s="17">
        <f>[1]Ведомственная!I1238</f>
        <v>39990</v>
      </c>
      <c r="F784" s="17">
        <f>[1]Ведомственная!J1238</f>
        <v>39990</v>
      </c>
      <c r="G784" s="18">
        <f t="shared" si="381"/>
        <v>100</v>
      </c>
    </row>
    <row r="785" spans="1:7" ht="236.25" x14ac:dyDescent="0.25">
      <c r="A785" s="16" t="s">
        <v>760</v>
      </c>
      <c r="B785" s="11" t="s">
        <v>761</v>
      </c>
      <c r="C785" s="11" t="s">
        <v>14</v>
      </c>
      <c r="D785" s="17">
        <f>D786+D790+D795+D801+D803+D806+D812</f>
        <v>172148.80000000002</v>
      </c>
      <c r="E785" s="17">
        <f t="shared" ref="E785:F785" si="386">E786+E790+E795+E801+E803+E806+E812</f>
        <v>172148.80000000002</v>
      </c>
      <c r="F785" s="17">
        <f t="shared" si="386"/>
        <v>170224.5</v>
      </c>
      <c r="G785" s="18">
        <f t="shared" si="381"/>
        <v>98.882187967618705</v>
      </c>
    </row>
    <row r="786" spans="1:7" ht="78.75" x14ac:dyDescent="0.25">
      <c r="A786" s="16" t="s">
        <v>762</v>
      </c>
      <c r="B786" s="11" t="s">
        <v>763</v>
      </c>
      <c r="C786" s="11" t="s">
        <v>14</v>
      </c>
      <c r="D786" s="17">
        <f>D787+D788</f>
        <v>1000</v>
      </c>
      <c r="E786" s="17">
        <f t="shared" ref="E786:F786" si="387">E787+E788</f>
        <v>1000</v>
      </c>
      <c r="F786" s="17">
        <f t="shared" si="387"/>
        <v>992.80000000000007</v>
      </c>
      <c r="G786" s="18">
        <f t="shared" si="381"/>
        <v>99.28</v>
      </c>
    </row>
    <row r="787" spans="1:7" ht="252" x14ac:dyDescent="0.25">
      <c r="A787" s="16" t="s">
        <v>21</v>
      </c>
      <c r="B787" s="11" t="s">
        <v>763</v>
      </c>
      <c r="C787" s="11" t="s">
        <v>22</v>
      </c>
      <c r="D787" s="17">
        <f>[1]Ведомственная!H1269</f>
        <v>750</v>
      </c>
      <c r="E787" s="17">
        <f>[1]Ведомственная!I1269</f>
        <v>750</v>
      </c>
      <c r="F787" s="17">
        <f>[1]Ведомственная!J1269</f>
        <v>743.2</v>
      </c>
      <c r="G787" s="18">
        <f t="shared" si="381"/>
        <v>99.093333333333348</v>
      </c>
    </row>
    <row r="788" spans="1:7" ht="409.5" x14ac:dyDescent="0.25">
      <c r="A788" s="16" t="s">
        <v>764</v>
      </c>
      <c r="B788" s="11" t="s">
        <v>765</v>
      </c>
      <c r="C788" s="11" t="s">
        <v>14</v>
      </c>
      <c r="D788" s="17">
        <f>D789</f>
        <v>250</v>
      </c>
      <c r="E788" s="17">
        <f t="shared" ref="E788:F788" si="388">E789</f>
        <v>250</v>
      </c>
      <c r="F788" s="17">
        <f t="shared" si="388"/>
        <v>249.6</v>
      </c>
      <c r="G788" s="18">
        <f t="shared" si="381"/>
        <v>99.839999999999989</v>
      </c>
    </row>
    <row r="789" spans="1:7" ht="252" x14ac:dyDescent="0.25">
      <c r="A789" s="16" t="s">
        <v>21</v>
      </c>
      <c r="B789" s="11" t="s">
        <v>765</v>
      </c>
      <c r="C789" s="11" t="s">
        <v>22</v>
      </c>
      <c r="D789" s="17">
        <f>[1]Ведомственная!H1271</f>
        <v>250</v>
      </c>
      <c r="E789" s="17">
        <f>[1]Ведомственная!I1271</f>
        <v>250</v>
      </c>
      <c r="F789" s="17">
        <f>[1]Ведомственная!J1271</f>
        <v>249.6</v>
      </c>
      <c r="G789" s="18">
        <f t="shared" si="381"/>
        <v>99.839999999999989</v>
      </c>
    </row>
    <row r="790" spans="1:7" ht="362.25" x14ac:dyDescent="0.25">
      <c r="A790" s="16" t="s">
        <v>766</v>
      </c>
      <c r="B790" s="11" t="s">
        <v>767</v>
      </c>
      <c r="C790" s="11" t="s">
        <v>14</v>
      </c>
      <c r="D790" s="17">
        <f>D791+D793</f>
        <v>131342.70000000001</v>
      </c>
      <c r="E790" s="17">
        <f t="shared" ref="E790:F790" si="389">E791+E793</f>
        <v>131342.70000000001</v>
      </c>
      <c r="F790" s="17">
        <f t="shared" si="389"/>
        <v>131342.70000000001</v>
      </c>
      <c r="G790" s="18">
        <f t="shared" si="381"/>
        <v>100</v>
      </c>
    </row>
    <row r="791" spans="1:7" ht="299.25" x14ac:dyDescent="0.25">
      <c r="A791" s="16" t="s">
        <v>19</v>
      </c>
      <c r="B791" s="11" t="s">
        <v>768</v>
      </c>
      <c r="C791" s="11" t="s">
        <v>14</v>
      </c>
      <c r="D791" s="17">
        <f>D792</f>
        <v>129492.7</v>
      </c>
      <c r="E791" s="17">
        <f t="shared" ref="E791:F791" si="390">E792</f>
        <v>129492.7</v>
      </c>
      <c r="F791" s="17">
        <f t="shared" si="390"/>
        <v>129492.7</v>
      </c>
      <c r="G791" s="18">
        <f t="shared" si="381"/>
        <v>100</v>
      </c>
    </row>
    <row r="792" spans="1:7" ht="252" x14ac:dyDescent="0.25">
      <c r="A792" s="16" t="s">
        <v>21</v>
      </c>
      <c r="B792" s="11" t="s">
        <v>768</v>
      </c>
      <c r="C792" s="11" t="s">
        <v>22</v>
      </c>
      <c r="D792" s="17">
        <f>[1]Ведомственная!H1242+[1]Ведомственная!H1274</f>
        <v>129492.7</v>
      </c>
      <c r="E792" s="17">
        <f>[1]Ведомственная!I1242+[1]Ведомственная!I1274</f>
        <v>129492.7</v>
      </c>
      <c r="F792" s="17">
        <f>[1]Ведомственная!J1242+[1]Ведомственная!J1274</f>
        <v>129492.7</v>
      </c>
      <c r="G792" s="18">
        <f t="shared" si="381"/>
        <v>100</v>
      </c>
    </row>
    <row r="793" spans="1:7" ht="409.5" x14ac:dyDescent="0.25">
      <c r="A793" s="16" t="s">
        <v>764</v>
      </c>
      <c r="B793" s="11" t="s">
        <v>769</v>
      </c>
      <c r="C793" s="11" t="s">
        <v>14</v>
      </c>
      <c r="D793" s="17">
        <f>D794</f>
        <v>1850</v>
      </c>
      <c r="E793" s="17">
        <f t="shared" ref="E793:F793" si="391">E794</f>
        <v>1850</v>
      </c>
      <c r="F793" s="17">
        <f t="shared" si="391"/>
        <v>1850</v>
      </c>
      <c r="G793" s="18">
        <f t="shared" si="381"/>
        <v>100</v>
      </c>
    </row>
    <row r="794" spans="1:7" ht="252" x14ac:dyDescent="0.25">
      <c r="A794" s="16" t="s">
        <v>21</v>
      </c>
      <c r="B794" s="11" t="s">
        <v>769</v>
      </c>
      <c r="C794" s="11" t="s">
        <v>22</v>
      </c>
      <c r="D794" s="17">
        <f>[1]Ведомственная!H1244</f>
        <v>1850</v>
      </c>
      <c r="E794" s="17">
        <f>[1]Ведомственная!I1244</f>
        <v>1850</v>
      </c>
      <c r="F794" s="17">
        <f>[1]Ведомственная!J1244</f>
        <v>1850</v>
      </c>
      <c r="G794" s="18">
        <f t="shared" si="381"/>
        <v>100</v>
      </c>
    </row>
    <row r="795" spans="1:7" ht="220.5" x14ac:dyDescent="0.25">
      <c r="A795" s="16" t="s">
        <v>770</v>
      </c>
      <c r="B795" s="11" t="s">
        <v>771</v>
      </c>
      <c r="C795" s="11" t="s">
        <v>14</v>
      </c>
      <c r="D795" s="17">
        <f>D796+D797+D798+D799</f>
        <v>9195.1</v>
      </c>
      <c r="E795" s="17">
        <f t="shared" ref="E795:F795" si="392">E796+E797+E798+E799</f>
        <v>9195.1</v>
      </c>
      <c r="F795" s="17">
        <f t="shared" si="392"/>
        <v>7942.1</v>
      </c>
      <c r="G795" s="18">
        <f t="shared" si="381"/>
        <v>86.373177018194468</v>
      </c>
    </row>
    <row r="796" spans="1:7" ht="409.5" x14ac:dyDescent="0.25">
      <c r="A796" s="16" t="s">
        <v>131</v>
      </c>
      <c r="B796" s="11" t="s">
        <v>771</v>
      </c>
      <c r="C796" s="11" t="s">
        <v>132</v>
      </c>
      <c r="D796" s="17">
        <f>[1]Ведомственная!H1276</f>
        <v>935</v>
      </c>
      <c r="E796" s="17">
        <f>[1]Ведомственная!I1276</f>
        <v>935</v>
      </c>
      <c r="F796" s="17">
        <f>[1]Ведомственная!J1276</f>
        <v>928</v>
      </c>
      <c r="G796" s="18">
        <f t="shared" si="381"/>
        <v>99.251336898395721</v>
      </c>
    </row>
    <row r="797" spans="1:7" ht="220.5" x14ac:dyDescent="0.25">
      <c r="A797" s="16" t="s">
        <v>25</v>
      </c>
      <c r="B797" s="11" t="s">
        <v>771</v>
      </c>
      <c r="C797" s="11" t="s">
        <v>26</v>
      </c>
      <c r="D797" s="17">
        <f>[1]Ведомственная!H1277</f>
        <v>1495</v>
      </c>
      <c r="E797" s="17">
        <f>[1]Ведомственная!I1277</f>
        <v>1495</v>
      </c>
      <c r="F797" s="17">
        <f>[1]Ведомственная!J1277</f>
        <v>249</v>
      </c>
      <c r="G797" s="18">
        <f t="shared" si="381"/>
        <v>16.65551839464883</v>
      </c>
    </row>
    <row r="798" spans="1:7" ht="141.75" x14ac:dyDescent="0.25">
      <c r="A798" s="16" t="s">
        <v>103</v>
      </c>
      <c r="B798" s="11" t="s">
        <v>771</v>
      </c>
      <c r="C798" s="11" t="s">
        <v>104</v>
      </c>
      <c r="D798" s="17">
        <f>[1]Ведомственная!H1278</f>
        <v>570</v>
      </c>
      <c r="E798" s="17">
        <f>[1]Ведомственная!I1278</f>
        <v>570</v>
      </c>
      <c r="F798" s="17">
        <f>[1]Ведомственная!J1278</f>
        <v>570</v>
      </c>
      <c r="G798" s="18">
        <f t="shared" si="381"/>
        <v>100</v>
      </c>
    </row>
    <row r="799" spans="1:7" ht="409.5" x14ac:dyDescent="0.25">
      <c r="A799" s="16" t="s">
        <v>764</v>
      </c>
      <c r="B799" s="11" t="s">
        <v>772</v>
      </c>
      <c r="C799" s="11" t="s">
        <v>14</v>
      </c>
      <c r="D799" s="17">
        <f>D800</f>
        <v>6195.1</v>
      </c>
      <c r="E799" s="17">
        <f t="shared" ref="E799:F799" si="393">E800</f>
        <v>6195.1</v>
      </c>
      <c r="F799" s="17">
        <f t="shared" si="393"/>
        <v>6195.1</v>
      </c>
      <c r="G799" s="18">
        <f t="shared" si="381"/>
        <v>100</v>
      </c>
    </row>
    <row r="800" spans="1:7" ht="252" x14ac:dyDescent="0.25">
      <c r="A800" s="16" t="s">
        <v>21</v>
      </c>
      <c r="B800" s="11" t="s">
        <v>772</v>
      </c>
      <c r="C800" s="11" t="s">
        <v>22</v>
      </c>
      <c r="D800" s="17">
        <f>[1]Ведомственная!H1280</f>
        <v>6195.1</v>
      </c>
      <c r="E800" s="17">
        <f>[1]Ведомственная!I1280</f>
        <v>6195.1</v>
      </c>
      <c r="F800" s="17">
        <f>[1]Ведомственная!J1280</f>
        <v>6195.1</v>
      </c>
      <c r="G800" s="18">
        <f t="shared" si="381"/>
        <v>100</v>
      </c>
    </row>
    <row r="801" spans="1:7" ht="189" x14ac:dyDescent="0.25">
      <c r="A801" s="16" t="s">
        <v>773</v>
      </c>
      <c r="B801" s="11" t="s">
        <v>774</v>
      </c>
      <c r="C801" s="11" t="s">
        <v>14</v>
      </c>
      <c r="D801" s="17">
        <f>D802</f>
        <v>50</v>
      </c>
      <c r="E801" s="17">
        <f t="shared" ref="E801:F801" si="394">E802</f>
        <v>50</v>
      </c>
      <c r="F801" s="17">
        <f t="shared" si="394"/>
        <v>3.6</v>
      </c>
      <c r="G801" s="18">
        <f t="shared" si="381"/>
        <v>7.2000000000000011</v>
      </c>
    </row>
    <row r="802" spans="1:7" ht="220.5" x14ac:dyDescent="0.25">
      <c r="A802" s="16" t="s">
        <v>25</v>
      </c>
      <c r="B802" s="11" t="s">
        <v>774</v>
      </c>
      <c r="C802" s="11" t="s">
        <v>26</v>
      </c>
      <c r="D802" s="17">
        <f>[1]Ведомственная!H1282</f>
        <v>50</v>
      </c>
      <c r="E802" s="17">
        <f>[1]Ведомственная!I1282</f>
        <v>50</v>
      </c>
      <c r="F802" s="17">
        <f>[1]Ведомственная!J1282</f>
        <v>3.6</v>
      </c>
      <c r="G802" s="18">
        <f t="shared" si="381"/>
        <v>7.2000000000000011</v>
      </c>
    </row>
    <row r="803" spans="1:7" ht="78.75" x14ac:dyDescent="0.25">
      <c r="A803" s="16" t="s">
        <v>775</v>
      </c>
      <c r="B803" s="11" t="s">
        <v>776</v>
      </c>
      <c r="C803" s="11" t="s">
        <v>14</v>
      </c>
      <c r="D803" s="17">
        <f>D804</f>
        <v>11357.5</v>
      </c>
      <c r="E803" s="17">
        <f t="shared" ref="E803:F804" si="395">E804</f>
        <v>11357.5</v>
      </c>
      <c r="F803" s="17">
        <f t="shared" si="395"/>
        <v>11354.4</v>
      </c>
      <c r="G803" s="18">
        <f t="shared" si="381"/>
        <v>99.972705260840854</v>
      </c>
    </row>
    <row r="804" spans="1:7" ht="409.5" x14ac:dyDescent="0.25">
      <c r="A804" s="16" t="s">
        <v>734</v>
      </c>
      <c r="B804" s="11" t="s">
        <v>777</v>
      </c>
      <c r="C804" s="11" t="s">
        <v>14</v>
      </c>
      <c r="D804" s="17">
        <f>D805</f>
        <v>11357.5</v>
      </c>
      <c r="E804" s="17">
        <f t="shared" si="395"/>
        <v>11357.5</v>
      </c>
      <c r="F804" s="17">
        <f t="shared" si="395"/>
        <v>11354.4</v>
      </c>
      <c r="G804" s="18">
        <f t="shared" si="381"/>
        <v>99.972705260840854</v>
      </c>
    </row>
    <row r="805" spans="1:7" ht="220.5" x14ac:dyDescent="0.25">
      <c r="A805" s="16" t="s">
        <v>25</v>
      </c>
      <c r="B805" s="11" t="s">
        <v>777</v>
      </c>
      <c r="C805" s="11" t="s">
        <v>26</v>
      </c>
      <c r="D805" s="17">
        <f>[1]Ведомственная!H1247</f>
        <v>11357.5</v>
      </c>
      <c r="E805" s="17">
        <f>[1]Ведомственная!I1247</f>
        <v>11357.5</v>
      </c>
      <c r="F805" s="17">
        <f>[1]Ведомственная!J1247</f>
        <v>11354.4</v>
      </c>
      <c r="G805" s="18">
        <f t="shared" si="381"/>
        <v>99.972705260840854</v>
      </c>
    </row>
    <row r="806" spans="1:7" ht="378" x14ac:dyDescent="0.25">
      <c r="A806" s="16" t="s">
        <v>778</v>
      </c>
      <c r="B806" s="11" t="s">
        <v>779</v>
      </c>
      <c r="C806" s="11" t="s">
        <v>14</v>
      </c>
      <c r="D806" s="17">
        <f>D807+D808+D809+D810</f>
        <v>18718</v>
      </c>
      <c r="E806" s="17">
        <f t="shared" ref="E806:F806" si="396">E807+E808+E809+E810</f>
        <v>18718</v>
      </c>
      <c r="F806" s="17">
        <f t="shared" si="396"/>
        <v>18103.399999999998</v>
      </c>
      <c r="G806" s="18">
        <f t="shared" si="381"/>
        <v>96.71652954375466</v>
      </c>
    </row>
    <row r="807" spans="1:7" ht="409.5" x14ac:dyDescent="0.25">
      <c r="A807" s="16" t="s">
        <v>131</v>
      </c>
      <c r="B807" s="11" t="s">
        <v>779</v>
      </c>
      <c r="C807" s="11" t="s">
        <v>132</v>
      </c>
      <c r="D807" s="17">
        <f>[1]Ведомственная!H1249</f>
        <v>3451.5</v>
      </c>
      <c r="E807" s="17">
        <f>[1]Ведомственная!I1249</f>
        <v>3451.5</v>
      </c>
      <c r="F807" s="17">
        <f>[1]Ведомственная!J1249</f>
        <v>3135.9</v>
      </c>
      <c r="G807" s="18">
        <f t="shared" si="381"/>
        <v>90.856149500217299</v>
      </c>
    </row>
    <row r="808" spans="1:7" ht="220.5" x14ac:dyDescent="0.25">
      <c r="A808" s="16" t="s">
        <v>25</v>
      </c>
      <c r="B808" s="11" t="s">
        <v>779</v>
      </c>
      <c r="C808" s="11" t="s">
        <v>26</v>
      </c>
      <c r="D808" s="17">
        <f>[1]Ведомственная!H1250</f>
        <v>970.7</v>
      </c>
      <c r="E808" s="17">
        <f>[1]Ведомственная!I1250</f>
        <v>970.7</v>
      </c>
      <c r="F808" s="17">
        <f>[1]Ведомственная!J1250</f>
        <v>847.4</v>
      </c>
      <c r="G808" s="18">
        <f t="shared" si="381"/>
        <v>87.297826310909642</v>
      </c>
    </row>
    <row r="809" spans="1:7" ht="252" x14ac:dyDescent="0.25">
      <c r="A809" s="16" t="s">
        <v>21</v>
      </c>
      <c r="B809" s="11" t="s">
        <v>779</v>
      </c>
      <c r="C809" s="11" t="s">
        <v>22</v>
      </c>
      <c r="D809" s="17">
        <f>[1]Ведомственная!H1251+[1]Ведомственная!H1284</f>
        <v>14245.8</v>
      </c>
      <c r="E809" s="17">
        <f>[1]Ведомственная!I1251+[1]Ведомственная!I1284</f>
        <v>14245.8</v>
      </c>
      <c r="F809" s="17">
        <f>[1]Ведомственная!J1251+[1]Ведомственная!J1284</f>
        <v>14070.099999999999</v>
      </c>
      <c r="G809" s="18">
        <f t="shared" si="381"/>
        <v>98.766654031363615</v>
      </c>
    </row>
    <row r="810" spans="1:7" ht="409.5" x14ac:dyDescent="0.25">
      <c r="A810" s="16" t="s">
        <v>764</v>
      </c>
      <c r="B810" s="11" t="s">
        <v>780</v>
      </c>
      <c r="C810" s="11" t="s">
        <v>14</v>
      </c>
      <c r="D810" s="17">
        <f>D811</f>
        <v>50</v>
      </c>
      <c r="E810" s="17">
        <f t="shared" ref="E810:F810" si="397">E811</f>
        <v>50</v>
      </c>
      <c r="F810" s="17">
        <f t="shared" si="397"/>
        <v>50</v>
      </c>
      <c r="G810" s="18">
        <f t="shared" si="381"/>
        <v>100</v>
      </c>
    </row>
    <row r="811" spans="1:7" ht="252" x14ac:dyDescent="0.25">
      <c r="A811" s="16" t="s">
        <v>21</v>
      </c>
      <c r="B811" s="11" t="s">
        <v>780</v>
      </c>
      <c r="C811" s="11" t="s">
        <v>22</v>
      </c>
      <c r="D811" s="17">
        <f>[1]Ведомственная!H1253</f>
        <v>50</v>
      </c>
      <c r="E811" s="17">
        <f>[1]Ведомственная!I1253</f>
        <v>50</v>
      </c>
      <c r="F811" s="17">
        <f>[1]Ведомственная!J1253</f>
        <v>50</v>
      </c>
      <c r="G811" s="18">
        <f t="shared" si="381"/>
        <v>100</v>
      </c>
    </row>
    <row r="812" spans="1:7" ht="409.5" x14ac:dyDescent="0.25">
      <c r="A812" s="16" t="s">
        <v>781</v>
      </c>
      <c r="B812" s="11" t="s">
        <v>782</v>
      </c>
      <c r="C812" s="11" t="s">
        <v>14</v>
      </c>
      <c r="D812" s="17">
        <f>D813+D814</f>
        <v>485.5</v>
      </c>
      <c r="E812" s="17">
        <f t="shared" ref="E812:F812" si="398">E813+E814</f>
        <v>485.5</v>
      </c>
      <c r="F812" s="17">
        <f t="shared" si="398"/>
        <v>485.5</v>
      </c>
      <c r="G812" s="18">
        <f t="shared" si="381"/>
        <v>100</v>
      </c>
    </row>
    <row r="813" spans="1:7" ht="252" x14ac:dyDescent="0.25">
      <c r="A813" s="16" t="s">
        <v>21</v>
      </c>
      <c r="B813" s="11" t="s">
        <v>782</v>
      </c>
      <c r="C813" s="11" t="s">
        <v>22</v>
      </c>
      <c r="D813" s="17">
        <f>[1]Ведомственная!H1286</f>
        <v>135.5</v>
      </c>
      <c r="E813" s="17">
        <f>[1]Ведомственная!I1286</f>
        <v>135.5</v>
      </c>
      <c r="F813" s="17">
        <f>[1]Ведомственная!J1286</f>
        <v>135.5</v>
      </c>
      <c r="G813" s="18">
        <f t="shared" si="381"/>
        <v>100</v>
      </c>
    </row>
    <row r="814" spans="1:7" ht="409.5" x14ac:dyDescent="0.25">
      <c r="A814" s="16" t="s">
        <v>764</v>
      </c>
      <c r="B814" s="11" t="s">
        <v>783</v>
      </c>
      <c r="C814" s="11" t="s">
        <v>14</v>
      </c>
      <c r="D814" s="17">
        <f>D815</f>
        <v>350</v>
      </c>
      <c r="E814" s="17">
        <f t="shared" ref="E814:F814" si="399">E815</f>
        <v>350</v>
      </c>
      <c r="F814" s="17">
        <f t="shared" si="399"/>
        <v>350</v>
      </c>
      <c r="G814" s="18">
        <f t="shared" si="381"/>
        <v>100</v>
      </c>
    </row>
    <row r="815" spans="1:7" ht="252" x14ac:dyDescent="0.25">
      <c r="A815" s="16" t="s">
        <v>21</v>
      </c>
      <c r="B815" s="11" t="s">
        <v>783</v>
      </c>
      <c r="C815" s="11" t="s">
        <v>22</v>
      </c>
      <c r="D815" s="17">
        <f>[1]Ведомственная!H1288</f>
        <v>350</v>
      </c>
      <c r="E815" s="17">
        <f>[1]Ведомственная!I1288</f>
        <v>350</v>
      </c>
      <c r="F815" s="17">
        <f>[1]Ведомственная!J1288</f>
        <v>350</v>
      </c>
      <c r="G815" s="18">
        <f t="shared" si="381"/>
        <v>100</v>
      </c>
    </row>
    <row r="816" spans="1:7" ht="299.25" x14ac:dyDescent="0.25">
      <c r="A816" s="16" t="s">
        <v>784</v>
      </c>
      <c r="B816" s="11" t="s">
        <v>785</v>
      </c>
      <c r="C816" s="11" t="s">
        <v>14</v>
      </c>
      <c r="D816" s="17">
        <f>D817+D822+D828</f>
        <v>17350.5</v>
      </c>
      <c r="E816" s="17">
        <f t="shared" ref="E816:F816" si="400">E817+E822+E828</f>
        <v>17350.5</v>
      </c>
      <c r="F816" s="17">
        <f t="shared" si="400"/>
        <v>17251.399999999998</v>
      </c>
      <c r="G816" s="18">
        <f t="shared" si="381"/>
        <v>99.428834903893247</v>
      </c>
    </row>
    <row r="817" spans="1:7" ht="236.25" x14ac:dyDescent="0.25">
      <c r="A817" s="16" t="s">
        <v>786</v>
      </c>
      <c r="B817" s="11" t="s">
        <v>787</v>
      </c>
      <c r="C817" s="11" t="s">
        <v>14</v>
      </c>
      <c r="D817" s="17">
        <f>D818</f>
        <v>6935.7999999999993</v>
      </c>
      <c r="E817" s="17">
        <f t="shared" ref="E817:F817" si="401">E818</f>
        <v>6935.7999999999993</v>
      </c>
      <c r="F817" s="17">
        <f t="shared" si="401"/>
        <v>6884.3</v>
      </c>
      <c r="G817" s="18">
        <f t="shared" si="381"/>
        <v>99.257475705758551</v>
      </c>
    </row>
    <row r="818" spans="1:7" ht="126" x14ac:dyDescent="0.25">
      <c r="A818" s="16" t="s">
        <v>206</v>
      </c>
      <c r="B818" s="11" t="s">
        <v>788</v>
      </c>
      <c r="C818" s="11" t="s">
        <v>14</v>
      </c>
      <c r="D818" s="17">
        <f>SUM(D819:D821)</f>
        <v>6935.7999999999993</v>
      </c>
      <c r="E818" s="17">
        <f t="shared" ref="E818:F818" si="402">SUM(E819:E821)</f>
        <v>6935.7999999999993</v>
      </c>
      <c r="F818" s="17">
        <f t="shared" si="402"/>
        <v>6884.3</v>
      </c>
      <c r="G818" s="18">
        <f t="shared" si="381"/>
        <v>99.257475705758551</v>
      </c>
    </row>
    <row r="819" spans="1:7" ht="409.5" x14ac:dyDescent="0.25">
      <c r="A819" s="16" t="s">
        <v>131</v>
      </c>
      <c r="B819" s="11" t="s">
        <v>788</v>
      </c>
      <c r="C819" s="11" t="s">
        <v>132</v>
      </c>
      <c r="D819" s="17">
        <f>[1]Ведомственная!H1297</f>
        <v>6300.7</v>
      </c>
      <c r="E819" s="17">
        <f>[1]Ведомственная!I1297</f>
        <v>6300.7</v>
      </c>
      <c r="F819" s="17">
        <f>[1]Ведомственная!J1297</f>
        <v>6271.8</v>
      </c>
      <c r="G819" s="18">
        <f t="shared" si="381"/>
        <v>99.541320805624778</v>
      </c>
    </row>
    <row r="820" spans="1:7" ht="220.5" x14ac:dyDescent="0.25">
      <c r="A820" s="16" t="s">
        <v>25</v>
      </c>
      <c r="B820" s="11" t="s">
        <v>788</v>
      </c>
      <c r="C820" s="11" t="s">
        <v>26</v>
      </c>
      <c r="D820" s="17">
        <f>[1]Ведомственная!H1298</f>
        <v>621.20000000000005</v>
      </c>
      <c r="E820" s="17">
        <f>[1]Ведомственная!I1298</f>
        <v>621.20000000000005</v>
      </c>
      <c r="F820" s="17">
        <f>[1]Ведомственная!J1298</f>
        <v>601.5</v>
      </c>
      <c r="G820" s="18">
        <f t="shared" si="381"/>
        <v>96.828718609143579</v>
      </c>
    </row>
    <row r="821" spans="1:7" ht="78.75" x14ac:dyDescent="0.25">
      <c r="A821" s="16" t="s">
        <v>94</v>
      </c>
      <c r="B821" s="11" t="s">
        <v>788</v>
      </c>
      <c r="C821" s="11" t="s">
        <v>95</v>
      </c>
      <c r="D821" s="17">
        <f>[1]Ведомственная!H1299</f>
        <v>13.9</v>
      </c>
      <c r="E821" s="17">
        <f>[1]Ведомственная!I1299</f>
        <v>13.9</v>
      </c>
      <c r="F821" s="17">
        <f>[1]Ведомственная!J1299</f>
        <v>11</v>
      </c>
      <c r="G821" s="18">
        <f t="shared" si="381"/>
        <v>79.136690647482013</v>
      </c>
    </row>
    <row r="822" spans="1:7" ht="409.5" x14ac:dyDescent="0.25">
      <c r="A822" s="16" t="s">
        <v>789</v>
      </c>
      <c r="B822" s="11" t="s">
        <v>790</v>
      </c>
      <c r="C822" s="11" t="s">
        <v>14</v>
      </c>
      <c r="D822" s="17">
        <f>D823</f>
        <v>9346.1</v>
      </c>
      <c r="E822" s="17">
        <f t="shared" ref="E822:F822" si="403">E823</f>
        <v>9346.1</v>
      </c>
      <c r="F822" s="17">
        <f t="shared" si="403"/>
        <v>9298.5</v>
      </c>
      <c r="G822" s="18">
        <f t="shared" si="381"/>
        <v>99.490696654219406</v>
      </c>
    </row>
    <row r="823" spans="1:7" ht="220.5" x14ac:dyDescent="0.25">
      <c r="A823" s="16" t="s">
        <v>129</v>
      </c>
      <c r="B823" s="11" t="s">
        <v>791</v>
      </c>
      <c r="C823" s="11" t="s">
        <v>14</v>
      </c>
      <c r="D823" s="17">
        <f>SUM(D824:D827)</f>
        <v>9346.1</v>
      </c>
      <c r="E823" s="17">
        <f t="shared" ref="E823:F823" si="404">SUM(E824:E827)</f>
        <v>9346.1</v>
      </c>
      <c r="F823" s="17">
        <f t="shared" si="404"/>
        <v>9298.5</v>
      </c>
      <c r="G823" s="18">
        <f t="shared" si="381"/>
        <v>99.490696654219406</v>
      </c>
    </row>
    <row r="824" spans="1:7" ht="409.5" x14ac:dyDescent="0.25">
      <c r="A824" s="16" t="s">
        <v>131</v>
      </c>
      <c r="B824" s="11" t="s">
        <v>791</v>
      </c>
      <c r="C824" s="11" t="s">
        <v>132</v>
      </c>
      <c r="D824" s="17">
        <f>[1]Ведомственная!H1302</f>
        <v>8280.6</v>
      </c>
      <c r="E824" s="17">
        <f>[1]Ведомственная!I1302</f>
        <v>8280.6</v>
      </c>
      <c r="F824" s="17">
        <f>[1]Ведомственная!J1302</f>
        <v>8246.6</v>
      </c>
      <c r="G824" s="18">
        <f t="shared" si="381"/>
        <v>99.589401734173862</v>
      </c>
    </row>
    <row r="825" spans="1:7" ht="220.5" x14ac:dyDescent="0.25">
      <c r="A825" s="16" t="s">
        <v>25</v>
      </c>
      <c r="B825" s="11" t="s">
        <v>791</v>
      </c>
      <c r="C825" s="11" t="s">
        <v>26</v>
      </c>
      <c r="D825" s="17">
        <f>[1]Ведомственная!H1303</f>
        <v>1030.0999999999999</v>
      </c>
      <c r="E825" s="17">
        <f>[1]Ведомственная!I1303</f>
        <v>1030.0999999999999</v>
      </c>
      <c r="F825" s="17">
        <f>[1]Ведомственная!J1303</f>
        <v>1020.9</v>
      </c>
      <c r="G825" s="18">
        <f t="shared" si="381"/>
        <v>99.106882826910009</v>
      </c>
    </row>
    <row r="826" spans="1:7" ht="141.75" x14ac:dyDescent="0.25">
      <c r="A826" s="16" t="s">
        <v>103</v>
      </c>
      <c r="B826" s="11" t="s">
        <v>791</v>
      </c>
      <c r="C826" s="11" t="s">
        <v>104</v>
      </c>
      <c r="D826" s="17">
        <f>[1]Ведомственная!H1304</f>
        <v>27.4</v>
      </c>
      <c r="E826" s="17">
        <f>[1]Ведомственная!I1304</f>
        <v>27.4</v>
      </c>
      <c r="F826" s="17">
        <f>[1]Ведомственная!J1304</f>
        <v>27.4</v>
      </c>
      <c r="G826" s="18">
        <f t="shared" si="381"/>
        <v>100</v>
      </c>
    </row>
    <row r="827" spans="1:7" ht="78.75" x14ac:dyDescent="0.25">
      <c r="A827" s="16" t="s">
        <v>94</v>
      </c>
      <c r="B827" s="11" t="s">
        <v>791</v>
      </c>
      <c r="C827" s="11" t="s">
        <v>95</v>
      </c>
      <c r="D827" s="17">
        <f>[1]Ведомственная!H1305</f>
        <v>8</v>
      </c>
      <c r="E827" s="17">
        <f>[1]Ведомственная!I1305</f>
        <v>8</v>
      </c>
      <c r="F827" s="17">
        <f>[1]Ведомственная!J1305</f>
        <v>3.6</v>
      </c>
      <c r="G827" s="18">
        <f t="shared" si="381"/>
        <v>45</v>
      </c>
    </row>
    <row r="828" spans="1:7" ht="110.25" x14ac:dyDescent="0.25">
      <c r="A828" s="16" t="s">
        <v>792</v>
      </c>
      <c r="B828" s="11" t="s">
        <v>793</v>
      </c>
      <c r="C828" s="11" t="s">
        <v>14</v>
      </c>
      <c r="D828" s="17">
        <f>D829</f>
        <v>1068.5999999999999</v>
      </c>
      <c r="E828" s="17">
        <f t="shared" ref="E828:F828" si="405">E829</f>
        <v>1068.5999999999999</v>
      </c>
      <c r="F828" s="17">
        <f t="shared" si="405"/>
        <v>1068.5999999999999</v>
      </c>
      <c r="G828" s="18">
        <f t="shared" si="381"/>
        <v>100</v>
      </c>
    </row>
    <row r="829" spans="1:7" ht="78.75" x14ac:dyDescent="0.25">
      <c r="A829" s="16" t="s">
        <v>94</v>
      </c>
      <c r="B829" s="11" t="s">
        <v>793</v>
      </c>
      <c r="C829" s="11" t="s">
        <v>95</v>
      </c>
      <c r="D829" s="17">
        <f>[1]Ведомственная!H1180</f>
        <v>1068.5999999999999</v>
      </c>
      <c r="E829" s="17">
        <f>[1]Ведомственная!I1180</f>
        <v>1068.5999999999999</v>
      </c>
      <c r="F829" s="17">
        <f>[1]Ведомственная!J1180</f>
        <v>1068.5999999999999</v>
      </c>
      <c r="G829" s="18">
        <f t="shared" si="381"/>
        <v>100</v>
      </c>
    </row>
    <row r="830" spans="1:7" ht="236.25" x14ac:dyDescent="0.25">
      <c r="A830" s="14" t="s">
        <v>794</v>
      </c>
      <c r="B830" s="15" t="s">
        <v>795</v>
      </c>
      <c r="C830" s="16" t="s">
        <v>14</v>
      </c>
      <c r="D830" s="12">
        <f>D831+D835+D841+D871+D874</f>
        <v>197619.9</v>
      </c>
      <c r="E830" s="12">
        <f t="shared" ref="E830:F830" si="406">E831+E835+E841+E871+E874</f>
        <v>197619.9</v>
      </c>
      <c r="F830" s="12">
        <f t="shared" si="406"/>
        <v>195855.4</v>
      </c>
      <c r="G830" s="13">
        <f t="shared" si="381"/>
        <v>99.107124333126379</v>
      </c>
    </row>
    <row r="831" spans="1:7" ht="189" x14ac:dyDescent="0.25">
      <c r="A831" s="16" t="s">
        <v>796</v>
      </c>
      <c r="B831" s="11" t="s">
        <v>797</v>
      </c>
      <c r="C831" s="11" t="s">
        <v>14</v>
      </c>
      <c r="D831" s="17">
        <f>D832</f>
        <v>2150</v>
      </c>
      <c r="E831" s="17">
        <f t="shared" ref="E831:F831" si="407">E832</f>
        <v>2150</v>
      </c>
      <c r="F831" s="17">
        <f t="shared" si="407"/>
        <v>2100</v>
      </c>
      <c r="G831" s="18">
        <f t="shared" si="381"/>
        <v>97.674418604651152</v>
      </c>
    </row>
    <row r="832" spans="1:7" ht="157.5" x14ac:dyDescent="0.25">
      <c r="A832" s="16" t="s">
        <v>798</v>
      </c>
      <c r="B832" s="11" t="s">
        <v>799</v>
      </c>
      <c r="C832" s="11" t="s">
        <v>14</v>
      </c>
      <c r="D832" s="17">
        <f>SUM(D833:D834)</f>
        <v>2150</v>
      </c>
      <c r="E832" s="17">
        <f t="shared" ref="E832:F832" si="408">SUM(E833:E834)</f>
        <v>2150</v>
      </c>
      <c r="F832" s="17">
        <f t="shared" si="408"/>
        <v>2100</v>
      </c>
      <c r="G832" s="18">
        <f t="shared" si="381"/>
        <v>97.674418604651152</v>
      </c>
    </row>
    <row r="833" spans="1:7" ht="220.5" x14ac:dyDescent="0.25">
      <c r="A833" s="16" t="s">
        <v>25</v>
      </c>
      <c r="B833" s="11" t="s">
        <v>799</v>
      </c>
      <c r="C833" s="11" t="s">
        <v>26</v>
      </c>
      <c r="D833" s="17">
        <f>[1]Ведомственная!H1598</f>
        <v>150</v>
      </c>
      <c r="E833" s="17">
        <f>[1]Ведомственная!I1598</f>
        <v>150</v>
      </c>
      <c r="F833" s="17">
        <f>[1]Ведомственная!J1598</f>
        <v>100</v>
      </c>
      <c r="G833" s="18">
        <f t="shared" si="381"/>
        <v>66.666666666666657</v>
      </c>
    </row>
    <row r="834" spans="1:7" ht="252" x14ac:dyDescent="0.25">
      <c r="A834" s="16" t="s">
        <v>21</v>
      </c>
      <c r="B834" s="11" t="s">
        <v>799</v>
      </c>
      <c r="C834" s="11" t="s">
        <v>22</v>
      </c>
      <c r="D834" s="17">
        <f>[1]Ведомственная!H1599</f>
        <v>2000</v>
      </c>
      <c r="E834" s="17">
        <f>[1]Ведомственная!I1599</f>
        <v>2000</v>
      </c>
      <c r="F834" s="17">
        <f>[1]Ведомственная!J1599</f>
        <v>2000</v>
      </c>
      <c r="G834" s="18">
        <f t="shared" si="381"/>
        <v>100</v>
      </c>
    </row>
    <row r="835" spans="1:7" ht="157.5" x14ac:dyDescent="0.25">
      <c r="A835" s="16" t="s">
        <v>800</v>
      </c>
      <c r="B835" s="11" t="s">
        <v>801</v>
      </c>
      <c r="C835" s="11" t="s">
        <v>14</v>
      </c>
      <c r="D835" s="17">
        <f>D836+D837+D839</f>
        <v>30600</v>
      </c>
      <c r="E835" s="17">
        <f t="shared" ref="E835:F835" si="409">E836+E837+E839</f>
        <v>30600</v>
      </c>
      <c r="F835" s="17">
        <f t="shared" si="409"/>
        <v>30584.3</v>
      </c>
      <c r="G835" s="18">
        <f t="shared" si="381"/>
        <v>99.948692810457516</v>
      </c>
    </row>
    <row r="836" spans="1:7" ht="252" x14ac:dyDescent="0.25">
      <c r="A836" s="16" t="s">
        <v>21</v>
      </c>
      <c r="B836" s="11" t="s">
        <v>801</v>
      </c>
      <c r="C836" s="11" t="s">
        <v>22</v>
      </c>
      <c r="D836" s="17">
        <f>[1]Ведомственная!H1601</f>
        <v>7791.8</v>
      </c>
      <c r="E836" s="17">
        <f>[1]Ведомственная!I1601</f>
        <v>7791.8</v>
      </c>
      <c r="F836" s="17">
        <f>[1]Ведомственная!J1601</f>
        <v>7791.8</v>
      </c>
      <c r="G836" s="18">
        <f t="shared" si="381"/>
        <v>100</v>
      </c>
    </row>
    <row r="837" spans="1:7" ht="126" x14ac:dyDescent="0.25">
      <c r="A837" s="16" t="s">
        <v>802</v>
      </c>
      <c r="B837" s="11" t="s">
        <v>803</v>
      </c>
      <c r="C837" s="11" t="s">
        <v>14</v>
      </c>
      <c r="D837" s="17">
        <f>D838</f>
        <v>20708.2</v>
      </c>
      <c r="E837" s="17">
        <f t="shared" ref="E837:F837" si="410">E838</f>
        <v>20708.2</v>
      </c>
      <c r="F837" s="17">
        <f t="shared" si="410"/>
        <v>20692.5</v>
      </c>
      <c r="G837" s="18">
        <f t="shared" si="381"/>
        <v>99.924184622516677</v>
      </c>
    </row>
    <row r="838" spans="1:7" ht="220.5" x14ac:dyDescent="0.25">
      <c r="A838" s="16" t="s">
        <v>25</v>
      </c>
      <c r="B838" s="11" t="s">
        <v>803</v>
      </c>
      <c r="C838" s="11" t="s">
        <v>26</v>
      </c>
      <c r="D838" s="17">
        <f>[1]Ведомственная!H1603+[1]Ведомственная!H2130</f>
        <v>20708.2</v>
      </c>
      <c r="E838" s="17">
        <f>[1]Ведомственная!I1603+[1]Ведомственная!I2130</f>
        <v>20708.2</v>
      </c>
      <c r="F838" s="17">
        <f>[1]Ведомственная!J1603+[1]Ведомственная!J2130</f>
        <v>20692.5</v>
      </c>
      <c r="G838" s="18">
        <f t="shared" si="381"/>
        <v>99.924184622516677</v>
      </c>
    </row>
    <row r="839" spans="1:7" ht="299.25" x14ac:dyDescent="0.25">
      <c r="A839" s="16" t="s">
        <v>804</v>
      </c>
      <c r="B839" s="11" t="s">
        <v>805</v>
      </c>
      <c r="C839" s="11" t="s">
        <v>14</v>
      </c>
      <c r="D839" s="17">
        <f>D840</f>
        <v>2100</v>
      </c>
      <c r="E839" s="17">
        <f t="shared" ref="E839:F839" si="411">E840</f>
        <v>2100</v>
      </c>
      <c r="F839" s="17">
        <f t="shared" si="411"/>
        <v>2100</v>
      </c>
      <c r="G839" s="18">
        <f t="shared" si="381"/>
        <v>100</v>
      </c>
    </row>
    <row r="840" spans="1:7" ht="220.5" x14ac:dyDescent="0.25">
      <c r="A840" s="16" t="s">
        <v>25</v>
      </c>
      <c r="B840" s="11" t="s">
        <v>805</v>
      </c>
      <c r="C840" s="11" t="s">
        <v>26</v>
      </c>
      <c r="D840" s="17">
        <f>[1]Ведомственная!H2028</f>
        <v>2100</v>
      </c>
      <c r="E840" s="17">
        <f>[1]Ведомственная!I2028</f>
        <v>2100</v>
      </c>
      <c r="F840" s="17">
        <f>[1]Ведомственная!J2028</f>
        <v>2100</v>
      </c>
      <c r="G840" s="18">
        <f t="shared" ref="G840:G903" si="412">F840/E840*100</f>
        <v>100</v>
      </c>
    </row>
    <row r="841" spans="1:7" ht="173.25" x14ac:dyDescent="0.25">
      <c r="A841" s="16" t="s">
        <v>806</v>
      </c>
      <c r="B841" s="11" t="s">
        <v>807</v>
      </c>
      <c r="C841" s="11" t="s">
        <v>14</v>
      </c>
      <c r="D841" s="17">
        <f>D842+D851+D855+D861+D864+D866</f>
        <v>137656.79999999999</v>
      </c>
      <c r="E841" s="17">
        <f t="shared" ref="E841:F841" si="413">E842+E851+E855+E861+E864+E866</f>
        <v>137656.79999999999</v>
      </c>
      <c r="F841" s="17">
        <f t="shared" si="413"/>
        <v>136349.70000000001</v>
      </c>
      <c r="G841" s="18">
        <f t="shared" si="412"/>
        <v>99.050464633784912</v>
      </c>
    </row>
    <row r="842" spans="1:7" ht="189" x14ac:dyDescent="0.25">
      <c r="A842" s="16" t="s">
        <v>808</v>
      </c>
      <c r="B842" s="11" t="s">
        <v>809</v>
      </c>
      <c r="C842" s="11" t="s">
        <v>14</v>
      </c>
      <c r="D842" s="17">
        <f>D843+D844+D845+D847+D849</f>
        <v>12800</v>
      </c>
      <c r="E842" s="17">
        <f t="shared" ref="E842:F842" si="414">E843+E844+E845+E847+E849</f>
        <v>12800</v>
      </c>
      <c r="F842" s="17">
        <f t="shared" si="414"/>
        <v>12762.400000000001</v>
      </c>
      <c r="G842" s="18">
        <f t="shared" si="412"/>
        <v>99.706250000000011</v>
      </c>
    </row>
    <row r="843" spans="1:7" ht="252" x14ac:dyDescent="0.25">
      <c r="A843" s="16" t="s">
        <v>21</v>
      </c>
      <c r="B843" s="11" t="s">
        <v>809</v>
      </c>
      <c r="C843" s="11" t="s">
        <v>22</v>
      </c>
      <c r="D843" s="17">
        <f>[1]Ведомственная!H1606</f>
        <v>100</v>
      </c>
      <c r="E843" s="17">
        <f>[1]Ведомственная!I1606</f>
        <v>100</v>
      </c>
      <c r="F843" s="17">
        <f>[1]Ведомственная!J1606</f>
        <v>98.7</v>
      </c>
      <c r="G843" s="18">
        <f t="shared" si="412"/>
        <v>98.7</v>
      </c>
    </row>
    <row r="844" spans="1:7" ht="78.75" x14ac:dyDescent="0.25">
      <c r="A844" s="16" t="s">
        <v>94</v>
      </c>
      <c r="B844" s="11" t="s">
        <v>809</v>
      </c>
      <c r="C844" s="11" t="s">
        <v>95</v>
      </c>
      <c r="D844" s="17">
        <f>[1]Ведомственная!H1607</f>
        <v>8000</v>
      </c>
      <c r="E844" s="17">
        <f>[1]Ведомственная!I1607</f>
        <v>8000</v>
      </c>
      <c r="F844" s="17">
        <f>[1]Ведомственная!J1607</f>
        <v>8000</v>
      </c>
      <c r="G844" s="18">
        <f t="shared" si="412"/>
        <v>100</v>
      </c>
    </row>
    <row r="845" spans="1:7" ht="299.25" x14ac:dyDescent="0.25">
      <c r="A845" s="16" t="s">
        <v>19</v>
      </c>
      <c r="B845" s="11" t="s">
        <v>810</v>
      </c>
      <c r="C845" s="11" t="s">
        <v>14</v>
      </c>
      <c r="D845" s="17">
        <f>D846</f>
        <v>700</v>
      </c>
      <c r="E845" s="17">
        <f t="shared" ref="E845:F845" si="415">E846</f>
        <v>700</v>
      </c>
      <c r="F845" s="17">
        <f t="shared" si="415"/>
        <v>700</v>
      </c>
      <c r="G845" s="18">
        <f t="shared" si="412"/>
        <v>100</v>
      </c>
    </row>
    <row r="846" spans="1:7" ht="252" x14ac:dyDescent="0.25">
      <c r="A846" s="16" t="s">
        <v>21</v>
      </c>
      <c r="B846" s="11" t="s">
        <v>810</v>
      </c>
      <c r="C846" s="11" t="s">
        <v>22</v>
      </c>
      <c r="D846" s="17">
        <f>[1]Ведомственная!H1609</f>
        <v>700</v>
      </c>
      <c r="E846" s="17">
        <f>[1]Ведомственная!I1609</f>
        <v>700</v>
      </c>
      <c r="F846" s="17">
        <f>[1]Ведомственная!J1609</f>
        <v>700</v>
      </c>
      <c r="G846" s="18">
        <f t="shared" si="412"/>
        <v>100</v>
      </c>
    </row>
    <row r="847" spans="1:7" ht="299.25" x14ac:dyDescent="0.25">
      <c r="A847" s="16" t="s">
        <v>811</v>
      </c>
      <c r="B847" s="11" t="s">
        <v>812</v>
      </c>
      <c r="C847" s="11" t="s">
        <v>14</v>
      </c>
      <c r="D847" s="17">
        <f>D848</f>
        <v>3000</v>
      </c>
      <c r="E847" s="17">
        <f t="shared" ref="E847:F847" si="416">E848</f>
        <v>3000</v>
      </c>
      <c r="F847" s="17">
        <f t="shared" si="416"/>
        <v>2963.7</v>
      </c>
      <c r="G847" s="18">
        <f t="shared" si="412"/>
        <v>98.789999999999992</v>
      </c>
    </row>
    <row r="848" spans="1:7" ht="78.75" x14ac:dyDescent="0.25">
      <c r="A848" s="16" t="s">
        <v>94</v>
      </c>
      <c r="B848" s="11" t="s">
        <v>812</v>
      </c>
      <c r="C848" s="11" t="s">
        <v>95</v>
      </c>
      <c r="D848" s="17">
        <f>[1]Ведомственная!H1611</f>
        <v>3000</v>
      </c>
      <c r="E848" s="17">
        <f>[1]Ведомственная!I1611</f>
        <v>3000</v>
      </c>
      <c r="F848" s="17">
        <f>[1]Ведомственная!J1611</f>
        <v>2963.7</v>
      </c>
      <c r="G848" s="18">
        <f t="shared" si="412"/>
        <v>98.789999999999992</v>
      </c>
    </row>
    <row r="849" spans="1:7" ht="299.25" x14ac:dyDescent="0.25">
      <c r="A849" s="16" t="s">
        <v>811</v>
      </c>
      <c r="B849" s="11" t="s">
        <v>813</v>
      </c>
      <c r="C849" s="11" t="s">
        <v>14</v>
      </c>
      <c r="D849" s="17">
        <f>D850</f>
        <v>1000</v>
      </c>
      <c r="E849" s="17">
        <f t="shared" ref="E849:F849" si="417">E850</f>
        <v>1000</v>
      </c>
      <c r="F849" s="17">
        <f t="shared" si="417"/>
        <v>1000</v>
      </c>
      <c r="G849" s="18">
        <f t="shared" si="412"/>
        <v>100</v>
      </c>
    </row>
    <row r="850" spans="1:7" ht="78.75" x14ac:dyDescent="0.25">
      <c r="A850" s="16" t="s">
        <v>94</v>
      </c>
      <c r="B850" s="11" t="s">
        <v>813</v>
      </c>
      <c r="C850" s="11" t="s">
        <v>95</v>
      </c>
      <c r="D850" s="17">
        <f>[1]Ведомственная!H1613</f>
        <v>1000</v>
      </c>
      <c r="E850" s="17">
        <f>[1]Ведомственная!I1613</f>
        <v>1000</v>
      </c>
      <c r="F850" s="17">
        <f>[1]Ведомственная!J1613</f>
        <v>1000</v>
      </c>
      <c r="G850" s="18">
        <f t="shared" si="412"/>
        <v>100</v>
      </c>
    </row>
    <row r="851" spans="1:7" ht="267.75" x14ac:dyDescent="0.25">
      <c r="A851" s="16" t="s">
        <v>814</v>
      </c>
      <c r="B851" s="11" t="s">
        <v>815</v>
      </c>
      <c r="C851" s="11" t="s">
        <v>14</v>
      </c>
      <c r="D851" s="17">
        <f>D852+D853</f>
        <v>7621.0999999999995</v>
      </c>
      <c r="E851" s="17">
        <f t="shared" ref="E851:F851" si="418">E852+E853</f>
        <v>7621.0999999999995</v>
      </c>
      <c r="F851" s="17">
        <f t="shared" si="418"/>
        <v>7171.0999999999995</v>
      </c>
      <c r="G851" s="18">
        <f t="shared" si="412"/>
        <v>94.095340567634594</v>
      </c>
    </row>
    <row r="852" spans="1:7" ht="252" x14ac:dyDescent="0.25">
      <c r="A852" s="16" t="s">
        <v>21</v>
      </c>
      <c r="B852" s="11" t="s">
        <v>815</v>
      </c>
      <c r="C852" s="11" t="s">
        <v>22</v>
      </c>
      <c r="D852" s="17">
        <f>[1]Ведомственная!H1615</f>
        <v>734.2</v>
      </c>
      <c r="E852" s="17">
        <f>[1]Ведомственная!I1615</f>
        <v>734.2</v>
      </c>
      <c r="F852" s="17">
        <f>[1]Ведомственная!J1615</f>
        <v>284.2</v>
      </c>
      <c r="G852" s="18">
        <f t="shared" si="412"/>
        <v>38.708798692454366</v>
      </c>
    </row>
    <row r="853" spans="1:7" ht="299.25" x14ac:dyDescent="0.25">
      <c r="A853" s="16" t="s">
        <v>19</v>
      </c>
      <c r="B853" s="11" t="s">
        <v>816</v>
      </c>
      <c r="C853" s="11" t="s">
        <v>14</v>
      </c>
      <c r="D853" s="17">
        <f>D854</f>
        <v>6886.9</v>
      </c>
      <c r="E853" s="17">
        <f t="shared" ref="E853:F853" si="419">E854</f>
        <v>6886.9</v>
      </c>
      <c r="F853" s="17">
        <f t="shared" si="419"/>
        <v>6886.9</v>
      </c>
      <c r="G853" s="18">
        <f t="shared" si="412"/>
        <v>100</v>
      </c>
    </row>
    <row r="854" spans="1:7" ht="252" x14ac:dyDescent="0.25">
      <c r="A854" s="16" t="s">
        <v>21</v>
      </c>
      <c r="B854" s="11" t="s">
        <v>816</v>
      </c>
      <c r="C854" s="11" t="s">
        <v>22</v>
      </c>
      <c r="D854" s="17">
        <f>[1]Ведомственная!H1617</f>
        <v>6886.9</v>
      </c>
      <c r="E854" s="17">
        <f>[1]Ведомственная!I1617</f>
        <v>6886.9</v>
      </c>
      <c r="F854" s="17">
        <f>[1]Ведомственная!J1617</f>
        <v>6886.9</v>
      </c>
      <c r="G854" s="18">
        <f t="shared" si="412"/>
        <v>100</v>
      </c>
    </row>
    <row r="855" spans="1:7" ht="220.5" x14ac:dyDescent="0.25">
      <c r="A855" s="16" t="s">
        <v>817</v>
      </c>
      <c r="B855" s="11" t="s">
        <v>818</v>
      </c>
      <c r="C855" s="11" t="s">
        <v>14</v>
      </c>
      <c r="D855" s="17">
        <f>D856+D857+D859</f>
        <v>37664</v>
      </c>
      <c r="E855" s="17">
        <f t="shared" ref="E855:F855" si="420">E856+E857+E859</f>
        <v>37664</v>
      </c>
      <c r="F855" s="17">
        <f t="shared" si="420"/>
        <v>37663.899999999994</v>
      </c>
      <c r="G855" s="18">
        <f t="shared" si="412"/>
        <v>99.999734494477465</v>
      </c>
    </row>
    <row r="856" spans="1:7" ht="78.75" x14ac:dyDescent="0.25">
      <c r="A856" s="16" t="s">
        <v>94</v>
      </c>
      <c r="B856" s="11" t="s">
        <v>818</v>
      </c>
      <c r="C856" s="11" t="s">
        <v>95</v>
      </c>
      <c r="D856" s="17">
        <f>[1]Ведомственная!H1619</f>
        <v>79.8</v>
      </c>
      <c r="E856" s="17">
        <f>[1]Ведомственная!I1619</f>
        <v>79.8</v>
      </c>
      <c r="F856" s="17">
        <f>[1]Ведомственная!J1619</f>
        <v>79.8</v>
      </c>
      <c r="G856" s="18">
        <f t="shared" si="412"/>
        <v>100</v>
      </c>
    </row>
    <row r="857" spans="1:7" ht="299.25" x14ac:dyDescent="0.25">
      <c r="A857" s="16" t="s">
        <v>811</v>
      </c>
      <c r="B857" s="11" t="s">
        <v>819</v>
      </c>
      <c r="C857" s="11" t="s">
        <v>14</v>
      </c>
      <c r="D857" s="17">
        <f>D858</f>
        <v>27384.2</v>
      </c>
      <c r="E857" s="17">
        <f t="shared" ref="E857:F857" si="421">E858</f>
        <v>27384.2</v>
      </c>
      <c r="F857" s="17">
        <f t="shared" si="421"/>
        <v>27384.1</v>
      </c>
      <c r="G857" s="18">
        <f t="shared" si="412"/>
        <v>99.999634825921518</v>
      </c>
    </row>
    <row r="858" spans="1:7" ht="78.75" x14ac:dyDescent="0.25">
      <c r="A858" s="16" t="s">
        <v>94</v>
      </c>
      <c r="B858" s="11" t="s">
        <v>819</v>
      </c>
      <c r="C858" s="11" t="s">
        <v>95</v>
      </c>
      <c r="D858" s="17">
        <f>[1]Ведомственная!H1621</f>
        <v>27384.2</v>
      </c>
      <c r="E858" s="17">
        <f>[1]Ведомственная!I1621</f>
        <v>27384.2</v>
      </c>
      <c r="F858" s="17">
        <f>[1]Ведомственная!J1621</f>
        <v>27384.1</v>
      </c>
      <c r="G858" s="18">
        <f t="shared" si="412"/>
        <v>99.999634825921518</v>
      </c>
    </row>
    <row r="859" spans="1:7" ht="299.25" x14ac:dyDescent="0.25">
      <c r="A859" s="16" t="s">
        <v>811</v>
      </c>
      <c r="B859" s="11" t="s">
        <v>820</v>
      </c>
      <c r="C859" s="11" t="s">
        <v>14</v>
      </c>
      <c r="D859" s="17">
        <f>D860</f>
        <v>10200</v>
      </c>
      <c r="E859" s="17">
        <f t="shared" ref="E859:F859" si="422">E860</f>
        <v>10200</v>
      </c>
      <c r="F859" s="17">
        <f t="shared" si="422"/>
        <v>10200</v>
      </c>
      <c r="G859" s="18">
        <f t="shared" si="412"/>
        <v>100</v>
      </c>
    </row>
    <row r="860" spans="1:7" ht="78.75" x14ac:dyDescent="0.25">
      <c r="A860" s="16" t="s">
        <v>94</v>
      </c>
      <c r="B860" s="11" t="s">
        <v>820</v>
      </c>
      <c r="C860" s="11" t="s">
        <v>95</v>
      </c>
      <c r="D860" s="17">
        <f>[1]Ведомственная!H1623</f>
        <v>10200</v>
      </c>
      <c r="E860" s="17">
        <f>[1]Ведомственная!I1623</f>
        <v>10200</v>
      </c>
      <c r="F860" s="17">
        <f>[1]Ведомственная!J1623</f>
        <v>10200</v>
      </c>
      <c r="G860" s="18">
        <f t="shared" si="412"/>
        <v>100</v>
      </c>
    </row>
    <row r="861" spans="1:7" ht="220.5" x14ac:dyDescent="0.25">
      <c r="A861" s="16" t="s">
        <v>821</v>
      </c>
      <c r="B861" s="11" t="s">
        <v>822</v>
      </c>
      <c r="C861" s="11" t="s">
        <v>14</v>
      </c>
      <c r="D861" s="17">
        <f>SUM(D862:D863)</f>
        <v>610</v>
      </c>
      <c r="E861" s="17">
        <f t="shared" ref="E861:F861" si="423">SUM(E862:E863)</f>
        <v>610</v>
      </c>
      <c r="F861" s="17">
        <f t="shared" si="423"/>
        <v>346.1</v>
      </c>
      <c r="G861" s="18">
        <f t="shared" si="412"/>
        <v>56.737704918032797</v>
      </c>
    </row>
    <row r="862" spans="1:7" ht="220.5" x14ac:dyDescent="0.25">
      <c r="A862" s="16" t="s">
        <v>25</v>
      </c>
      <c r="B862" s="11" t="s">
        <v>822</v>
      </c>
      <c r="C862" s="11" t="s">
        <v>26</v>
      </c>
      <c r="D862" s="17">
        <f>[1]Ведомственная!H1625</f>
        <v>393.5</v>
      </c>
      <c r="E862" s="17">
        <f>[1]Ведомственная!I1625</f>
        <v>393.5</v>
      </c>
      <c r="F862" s="17">
        <f>[1]Ведомственная!J1625</f>
        <v>129.6</v>
      </c>
      <c r="G862" s="18">
        <f t="shared" si="412"/>
        <v>32.93519695044472</v>
      </c>
    </row>
    <row r="863" spans="1:7" ht="78.75" x14ac:dyDescent="0.25">
      <c r="A863" s="16" t="s">
        <v>94</v>
      </c>
      <c r="B863" s="11" t="s">
        <v>822</v>
      </c>
      <c r="C863" s="11" t="s">
        <v>95</v>
      </c>
      <c r="D863" s="17">
        <f>[1]Ведомственная!H1626</f>
        <v>216.5</v>
      </c>
      <c r="E863" s="17">
        <f>[1]Ведомственная!I1626</f>
        <v>216.5</v>
      </c>
      <c r="F863" s="17">
        <f>[1]Ведомственная!J1626</f>
        <v>216.5</v>
      </c>
      <c r="G863" s="18">
        <f t="shared" si="412"/>
        <v>100</v>
      </c>
    </row>
    <row r="864" spans="1:7" ht="362.25" x14ac:dyDescent="0.25">
      <c r="A864" s="16" t="s">
        <v>823</v>
      </c>
      <c r="B864" s="11" t="s">
        <v>824</v>
      </c>
      <c r="C864" s="11" t="s">
        <v>14</v>
      </c>
      <c r="D864" s="17">
        <f>D865</f>
        <v>2000</v>
      </c>
      <c r="E864" s="17">
        <f t="shared" ref="E864:F864" si="424">E865</f>
        <v>2000</v>
      </c>
      <c r="F864" s="17">
        <f t="shared" si="424"/>
        <v>2000</v>
      </c>
      <c r="G864" s="18">
        <f t="shared" si="412"/>
        <v>100</v>
      </c>
    </row>
    <row r="865" spans="1:7" ht="252" x14ac:dyDescent="0.25">
      <c r="A865" s="16" t="s">
        <v>21</v>
      </c>
      <c r="B865" s="11" t="s">
        <v>824</v>
      </c>
      <c r="C865" s="11" t="s">
        <v>22</v>
      </c>
      <c r="D865" s="17">
        <f>[1]Ведомственная!H1628</f>
        <v>2000</v>
      </c>
      <c r="E865" s="17">
        <f>[1]Ведомственная!I1628</f>
        <v>2000</v>
      </c>
      <c r="F865" s="17">
        <f>[1]Ведомственная!J1628</f>
        <v>2000</v>
      </c>
      <c r="G865" s="18">
        <f t="shared" si="412"/>
        <v>100</v>
      </c>
    </row>
    <row r="866" spans="1:7" ht="78.75" x14ac:dyDescent="0.25">
      <c r="A866" s="16" t="s">
        <v>825</v>
      </c>
      <c r="B866" s="11" t="s">
        <v>826</v>
      </c>
      <c r="C866" s="11" t="s">
        <v>14</v>
      </c>
      <c r="D866" s="17">
        <f>D867+D869</f>
        <v>76961.7</v>
      </c>
      <c r="E866" s="17">
        <f t="shared" ref="E866:F866" si="425">E867+E869</f>
        <v>76961.7</v>
      </c>
      <c r="F866" s="17">
        <f t="shared" si="425"/>
        <v>76406.200000000012</v>
      </c>
      <c r="G866" s="18">
        <f t="shared" si="412"/>
        <v>99.278212409549184</v>
      </c>
    </row>
    <row r="867" spans="1:7" ht="299.25" x14ac:dyDescent="0.25">
      <c r="A867" s="16" t="s">
        <v>827</v>
      </c>
      <c r="B867" s="11" t="s">
        <v>828</v>
      </c>
      <c r="C867" s="11" t="s">
        <v>14</v>
      </c>
      <c r="D867" s="17">
        <f>D868</f>
        <v>70000</v>
      </c>
      <c r="E867" s="17">
        <f t="shared" ref="E867:F867" si="426">E868</f>
        <v>70000</v>
      </c>
      <c r="F867" s="17">
        <f t="shared" si="426"/>
        <v>69444.600000000006</v>
      </c>
      <c r="G867" s="18">
        <f t="shared" si="412"/>
        <v>99.206571428571436</v>
      </c>
    </row>
    <row r="868" spans="1:7" ht="267.75" x14ac:dyDescent="0.25">
      <c r="A868" s="16" t="s">
        <v>81</v>
      </c>
      <c r="B868" s="11" t="s">
        <v>828</v>
      </c>
      <c r="C868" s="11" t="s">
        <v>82</v>
      </c>
      <c r="D868" s="17">
        <f>[1]Ведомственная!H1631</f>
        <v>70000</v>
      </c>
      <c r="E868" s="17">
        <f>[1]Ведомственная!I1631</f>
        <v>70000</v>
      </c>
      <c r="F868" s="17">
        <f>[1]Ведомственная!J1631</f>
        <v>69444.600000000006</v>
      </c>
      <c r="G868" s="18">
        <f t="shared" si="412"/>
        <v>99.206571428571436</v>
      </c>
    </row>
    <row r="869" spans="1:7" ht="204.75" x14ac:dyDescent="0.25">
      <c r="A869" s="16" t="s">
        <v>79</v>
      </c>
      <c r="B869" s="11" t="s">
        <v>829</v>
      </c>
      <c r="C869" s="11" t="s">
        <v>14</v>
      </c>
      <c r="D869" s="17">
        <f>D870</f>
        <v>6961.7</v>
      </c>
      <c r="E869" s="17">
        <f t="shared" ref="E869:F869" si="427">E870</f>
        <v>6961.7</v>
      </c>
      <c r="F869" s="17">
        <f t="shared" si="427"/>
        <v>6961.6</v>
      </c>
      <c r="G869" s="18">
        <f t="shared" si="412"/>
        <v>99.998563569243146</v>
      </c>
    </row>
    <row r="870" spans="1:7" ht="267.75" x14ac:dyDescent="0.25">
      <c r="A870" s="16" t="s">
        <v>81</v>
      </c>
      <c r="B870" s="11" t="s">
        <v>829</v>
      </c>
      <c r="C870" s="11" t="s">
        <v>82</v>
      </c>
      <c r="D870" s="17">
        <f>[1]Ведомственная!H1633</f>
        <v>6961.7</v>
      </c>
      <c r="E870" s="17">
        <f>[1]Ведомственная!I1633</f>
        <v>6961.7</v>
      </c>
      <c r="F870" s="17">
        <f>[1]Ведомственная!J1633</f>
        <v>6961.6</v>
      </c>
      <c r="G870" s="18">
        <f t="shared" si="412"/>
        <v>99.998563569243146</v>
      </c>
    </row>
    <row r="871" spans="1:7" ht="126" x14ac:dyDescent="0.25">
      <c r="A871" s="16" t="s">
        <v>830</v>
      </c>
      <c r="B871" s="11" t="s">
        <v>831</v>
      </c>
      <c r="C871" s="11" t="s">
        <v>14</v>
      </c>
      <c r="D871" s="17">
        <f>D872</f>
        <v>375</v>
      </c>
      <c r="E871" s="17">
        <f t="shared" ref="E871:F872" si="428">E872</f>
        <v>375</v>
      </c>
      <c r="F871" s="17">
        <f t="shared" si="428"/>
        <v>375</v>
      </c>
      <c r="G871" s="18">
        <f t="shared" si="412"/>
        <v>100</v>
      </c>
    </row>
    <row r="872" spans="1:7" ht="267.75" x14ac:dyDescent="0.25">
      <c r="A872" s="16" t="s">
        <v>832</v>
      </c>
      <c r="B872" s="11" t="s">
        <v>833</v>
      </c>
      <c r="C872" s="11" t="s">
        <v>14</v>
      </c>
      <c r="D872" s="17">
        <f>D873</f>
        <v>375</v>
      </c>
      <c r="E872" s="17">
        <f t="shared" si="428"/>
        <v>375</v>
      </c>
      <c r="F872" s="17">
        <f t="shared" si="428"/>
        <v>375</v>
      </c>
      <c r="G872" s="18">
        <f t="shared" si="412"/>
        <v>100</v>
      </c>
    </row>
    <row r="873" spans="1:7" ht="220.5" x14ac:dyDescent="0.25">
      <c r="A873" s="16" t="s">
        <v>25</v>
      </c>
      <c r="B873" s="11" t="s">
        <v>833</v>
      </c>
      <c r="C873" s="11" t="s">
        <v>26</v>
      </c>
      <c r="D873" s="17">
        <f>[1]Ведомственная!H1636</f>
        <v>375</v>
      </c>
      <c r="E873" s="17">
        <f>[1]Ведомственная!I1636</f>
        <v>375</v>
      </c>
      <c r="F873" s="17">
        <f>[1]Ведомственная!J1636</f>
        <v>375</v>
      </c>
      <c r="G873" s="18">
        <f t="shared" si="412"/>
        <v>100</v>
      </c>
    </row>
    <row r="874" spans="1:7" ht="346.5" x14ac:dyDescent="0.25">
      <c r="A874" s="16" t="s">
        <v>834</v>
      </c>
      <c r="B874" s="11" t="s">
        <v>835</v>
      </c>
      <c r="C874" s="11" t="s">
        <v>14</v>
      </c>
      <c r="D874" s="17">
        <f>D875+D880</f>
        <v>26838.100000000002</v>
      </c>
      <c r="E874" s="17">
        <f t="shared" ref="E874:F874" si="429">E875+E880</f>
        <v>26838.100000000002</v>
      </c>
      <c r="F874" s="17">
        <f t="shared" si="429"/>
        <v>26446.400000000005</v>
      </c>
      <c r="G874" s="18">
        <f t="shared" si="412"/>
        <v>98.540507711052584</v>
      </c>
    </row>
    <row r="875" spans="1:7" ht="409.5" x14ac:dyDescent="0.25">
      <c r="A875" s="16" t="s">
        <v>836</v>
      </c>
      <c r="B875" s="11" t="s">
        <v>837</v>
      </c>
      <c r="C875" s="11" t="s">
        <v>14</v>
      </c>
      <c r="D875" s="17">
        <f>D876</f>
        <v>24342.9</v>
      </c>
      <c r="E875" s="17">
        <f t="shared" ref="E875:F875" si="430">E876</f>
        <v>24342.9</v>
      </c>
      <c r="F875" s="17">
        <f t="shared" si="430"/>
        <v>23951.200000000004</v>
      </c>
      <c r="G875" s="18">
        <f t="shared" si="412"/>
        <v>98.390906588779487</v>
      </c>
    </row>
    <row r="876" spans="1:7" ht="126" x14ac:dyDescent="0.25">
      <c r="A876" s="16" t="s">
        <v>206</v>
      </c>
      <c r="B876" s="11" t="s">
        <v>838</v>
      </c>
      <c r="C876" s="11" t="s">
        <v>14</v>
      </c>
      <c r="D876" s="17">
        <f>SUM(D877:D879)</f>
        <v>24342.9</v>
      </c>
      <c r="E876" s="17">
        <f t="shared" ref="E876:F876" si="431">SUM(E877:E879)</f>
        <v>24342.9</v>
      </c>
      <c r="F876" s="17">
        <f t="shared" si="431"/>
        <v>23951.200000000004</v>
      </c>
      <c r="G876" s="18">
        <f t="shared" si="412"/>
        <v>98.390906588779487</v>
      </c>
    </row>
    <row r="877" spans="1:7" ht="409.5" x14ac:dyDescent="0.25">
      <c r="A877" s="16" t="s">
        <v>131</v>
      </c>
      <c r="B877" s="11" t="s">
        <v>838</v>
      </c>
      <c r="C877" s="11" t="s">
        <v>132</v>
      </c>
      <c r="D877" s="17">
        <f>[1]Ведомственная!H1583</f>
        <v>21763.4</v>
      </c>
      <c r="E877" s="17">
        <f>[1]Ведомственная!I1583</f>
        <v>21763.4</v>
      </c>
      <c r="F877" s="17">
        <f>[1]Ведомственная!J1583</f>
        <v>21673.4</v>
      </c>
      <c r="G877" s="18">
        <f t="shared" si="412"/>
        <v>99.586461674186936</v>
      </c>
    </row>
    <row r="878" spans="1:7" ht="220.5" x14ac:dyDescent="0.25">
      <c r="A878" s="16" t="s">
        <v>25</v>
      </c>
      <c r="B878" s="11" t="s">
        <v>838</v>
      </c>
      <c r="C878" s="11" t="s">
        <v>26</v>
      </c>
      <c r="D878" s="17">
        <f>[1]Ведомственная!H1584</f>
        <v>2560.3000000000002</v>
      </c>
      <c r="E878" s="17">
        <f>[1]Ведомственная!I1584</f>
        <v>2560.3000000000002</v>
      </c>
      <c r="F878" s="17">
        <f>[1]Ведомственная!J1584</f>
        <v>2262.9</v>
      </c>
      <c r="G878" s="18">
        <f t="shared" si="412"/>
        <v>88.384173729641063</v>
      </c>
    </row>
    <row r="879" spans="1:7" ht="78.75" x14ac:dyDescent="0.25">
      <c r="A879" s="16" t="s">
        <v>94</v>
      </c>
      <c r="B879" s="11" t="s">
        <v>838</v>
      </c>
      <c r="C879" s="11" t="s">
        <v>95</v>
      </c>
      <c r="D879" s="17">
        <f>[1]Ведомственная!H1585</f>
        <v>19.2</v>
      </c>
      <c r="E879" s="17">
        <f>[1]Ведомственная!I1585</f>
        <v>19.2</v>
      </c>
      <c r="F879" s="17">
        <f>[1]Ведомственная!J1585</f>
        <v>14.9</v>
      </c>
      <c r="G879" s="18">
        <f t="shared" si="412"/>
        <v>77.604166666666671</v>
      </c>
    </row>
    <row r="880" spans="1:7" ht="378" x14ac:dyDescent="0.25">
      <c r="A880" s="16" t="s">
        <v>839</v>
      </c>
      <c r="B880" s="11" t="s">
        <v>840</v>
      </c>
      <c r="C880" s="11" t="s">
        <v>14</v>
      </c>
      <c r="D880" s="17">
        <f>SUM(D881:D882)</f>
        <v>2495.1999999999998</v>
      </c>
      <c r="E880" s="17">
        <f t="shared" ref="E880:F880" si="432">SUM(E881:E882)</f>
        <v>2495.1999999999998</v>
      </c>
      <c r="F880" s="17">
        <f t="shared" si="432"/>
        <v>2495.1999999999998</v>
      </c>
      <c r="G880" s="18">
        <f t="shared" si="412"/>
        <v>100</v>
      </c>
    </row>
    <row r="881" spans="1:7" ht="220.5" x14ac:dyDescent="0.25">
      <c r="A881" s="16" t="s">
        <v>25</v>
      </c>
      <c r="B881" s="11" t="s">
        <v>840</v>
      </c>
      <c r="C881" s="11" t="s">
        <v>26</v>
      </c>
      <c r="D881" s="17">
        <f>[1]Ведомственная!H1587</f>
        <v>100</v>
      </c>
      <c r="E881" s="17">
        <f>[1]Ведомственная!I1587</f>
        <v>100</v>
      </c>
      <c r="F881" s="17">
        <f>[1]Ведомственная!J1587</f>
        <v>100</v>
      </c>
      <c r="G881" s="18">
        <f t="shared" si="412"/>
        <v>100</v>
      </c>
    </row>
    <row r="882" spans="1:7" ht="78.75" x14ac:dyDescent="0.25">
      <c r="A882" s="16" t="s">
        <v>94</v>
      </c>
      <c r="B882" s="11" t="s">
        <v>840</v>
      </c>
      <c r="C882" s="11" t="s">
        <v>95</v>
      </c>
      <c r="D882" s="17">
        <f>[1]Ведомственная!H1588</f>
        <v>2395.1999999999998</v>
      </c>
      <c r="E882" s="17">
        <f>[1]Ведомственная!I1588</f>
        <v>2395.1999999999998</v>
      </c>
      <c r="F882" s="17">
        <f>[1]Ведомственная!J1588</f>
        <v>2395.1999999999998</v>
      </c>
      <c r="G882" s="18">
        <f t="shared" si="412"/>
        <v>100</v>
      </c>
    </row>
    <row r="883" spans="1:7" ht="252" x14ac:dyDescent="0.25">
      <c r="A883" s="14" t="s">
        <v>841</v>
      </c>
      <c r="B883" s="15" t="s">
        <v>842</v>
      </c>
      <c r="C883" s="16" t="s">
        <v>14</v>
      </c>
      <c r="D883" s="12">
        <f>D884+D891</f>
        <v>17508.099999999999</v>
      </c>
      <c r="E883" s="12">
        <f t="shared" ref="E883:F883" si="433">E884+E891</f>
        <v>17508.099999999999</v>
      </c>
      <c r="F883" s="12">
        <f t="shared" si="433"/>
        <v>17001.900000000001</v>
      </c>
      <c r="G883" s="13">
        <f t="shared" si="412"/>
        <v>97.10876679936716</v>
      </c>
    </row>
    <row r="884" spans="1:7" ht="204.75" x14ac:dyDescent="0.25">
      <c r="A884" s="16" t="s">
        <v>843</v>
      </c>
      <c r="B884" s="11" t="s">
        <v>844</v>
      </c>
      <c r="C884" s="11" t="s">
        <v>14</v>
      </c>
      <c r="D884" s="17">
        <f>D885+D887+D889</f>
        <v>13200</v>
      </c>
      <c r="E884" s="17">
        <f t="shared" ref="E884:F884" si="434">E885+E887+E889</f>
        <v>13200</v>
      </c>
      <c r="F884" s="17">
        <f t="shared" si="434"/>
        <v>12873.5</v>
      </c>
      <c r="G884" s="18">
        <f t="shared" si="412"/>
        <v>97.526515151515142</v>
      </c>
    </row>
    <row r="885" spans="1:7" ht="409.5" x14ac:dyDescent="0.25">
      <c r="A885" s="16" t="s">
        <v>845</v>
      </c>
      <c r="B885" s="11" t="s">
        <v>846</v>
      </c>
      <c r="C885" s="11" t="s">
        <v>14</v>
      </c>
      <c r="D885" s="17">
        <f>D886</f>
        <v>2650</v>
      </c>
      <c r="E885" s="17">
        <f t="shared" ref="E885:F885" si="435">E886</f>
        <v>2650</v>
      </c>
      <c r="F885" s="17">
        <f t="shared" si="435"/>
        <v>2650</v>
      </c>
      <c r="G885" s="18">
        <f t="shared" si="412"/>
        <v>100</v>
      </c>
    </row>
    <row r="886" spans="1:7" ht="220.5" x14ac:dyDescent="0.25">
      <c r="A886" s="16" t="s">
        <v>25</v>
      </c>
      <c r="B886" s="11" t="s">
        <v>846</v>
      </c>
      <c r="C886" s="11" t="s">
        <v>26</v>
      </c>
      <c r="D886" s="17">
        <f>[1]Ведомственная!H492</f>
        <v>2650</v>
      </c>
      <c r="E886" s="17">
        <f>[1]Ведомственная!I492</f>
        <v>2650</v>
      </c>
      <c r="F886" s="17">
        <f>[1]Ведомственная!J492</f>
        <v>2650</v>
      </c>
      <c r="G886" s="18">
        <f t="shared" si="412"/>
        <v>100</v>
      </c>
    </row>
    <row r="887" spans="1:7" ht="173.25" x14ac:dyDescent="0.25">
      <c r="A887" s="16" t="s">
        <v>847</v>
      </c>
      <c r="B887" s="11" t="s">
        <v>848</v>
      </c>
      <c r="C887" s="11" t="s">
        <v>14</v>
      </c>
      <c r="D887" s="17">
        <f>D888</f>
        <v>10350</v>
      </c>
      <c r="E887" s="17">
        <f t="shared" ref="E887:F887" si="436">E888</f>
        <v>10350</v>
      </c>
      <c r="F887" s="17">
        <f t="shared" si="436"/>
        <v>10025.5</v>
      </c>
      <c r="G887" s="18">
        <f t="shared" si="412"/>
        <v>96.864734299516911</v>
      </c>
    </row>
    <row r="888" spans="1:7" ht="220.5" x14ac:dyDescent="0.25">
      <c r="A888" s="16" t="s">
        <v>25</v>
      </c>
      <c r="B888" s="11" t="s">
        <v>848</v>
      </c>
      <c r="C888" s="11" t="s">
        <v>26</v>
      </c>
      <c r="D888" s="17">
        <f>[1]Ведомственная!H2184</f>
        <v>10350</v>
      </c>
      <c r="E888" s="17">
        <f>[1]Ведомственная!I2184</f>
        <v>10350</v>
      </c>
      <c r="F888" s="17">
        <f>[1]Ведомственная!J2184</f>
        <v>10025.5</v>
      </c>
      <c r="G888" s="18">
        <f t="shared" si="412"/>
        <v>96.864734299516911</v>
      </c>
    </row>
    <row r="889" spans="1:7" ht="409.5" x14ac:dyDescent="0.25">
      <c r="A889" s="16" t="s">
        <v>849</v>
      </c>
      <c r="B889" s="11" t="s">
        <v>850</v>
      </c>
      <c r="C889" s="11" t="s">
        <v>14</v>
      </c>
      <c r="D889" s="17">
        <f>D890</f>
        <v>200</v>
      </c>
      <c r="E889" s="17">
        <f t="shared" ref="E889:F889" si="437">E890</f>
        <v>200</v>
      </c>
      <c r="F889" s="17">
        <f t="shared" si="437"/>
        <v>198</v>
      </c>
      <c r="G889" s="18">
        <f t="shared" si="412"/>
        <v>99</v>
      </c>
    </row>
    <row r="890" spans="1:7" ht="252" x14ac:dyDescent="0.25">
      <c r="A890" s="16" t="s">
        <v>21</v>
      </c>
      <c r="B890" s="11" t="s">
        <v>850</v>
      </c>
      <c r="C890" s="11" t="s">
        <v>22</v>
      </c>
      <c r="D890" s="17">
        <f>[1]Ведомственная!H1164</f>
        <v>200</v>
      </c>
      <c r="E890" s="17">
        <f>[1]Ведомственная!I1164</f>
        <v>200</v>
      </c>
      <c r="F890" s="17">
        <f>[1]Ведомственная!J1164</f>
        <v>198</v>
      </c>
      <c r="G890" s="18">
        <f t="shared" si="412"/>
        <v>99</v>
      </c>
    </row>
    <row r="891" spans="1:7" ht="267.75" x14ac:dyDescent="0.25">
      <c r="A891" s="16" t="s">
        <v>851</v>
      </c>
      <c r="B891" s="11" t="s">
        <v>852</v>
      </c>
      <c r="C891" s="11" t="s">
        <v>14</v>
      </c>
      <c r="D891" s="17">
        <f>D892</f>
        <v>4308.1000000000004</v>
      </c>
      <c r="E891" s="17">
        <f t="shared" ref="E891:F892" si="438">E892</f>
        <v>4308.1000000000004</v>
      </c>
      <c r="F891" s="17">
        <f t="shared" si="438"/>
        <v>4128.3999999999996</v>
      </c>
      <c r="G891" s="18">
        <f t="shared" si="412"/>
        <v>95.828787632599045</v>
      </c>
    </row>
    <row r="892" spans="1:7" ht="189" x14ac:dyDescent="0.25">
      <c r="A892" s="16" t="s">
        <v>853</v>
      </c>
      <c r="B892" s="11" t="s">
        <v>854</v>
      </c>
      <c r="C892" s="11" t="s">
        <v>14</v>
      </c>
      <c r="D892" s="17">
        <f>D893</f>
        <v>4308.1000000000004</v>
      </c>
      <c r="E892" s="17">
        <f t="shared" si="438"/>
        <v>4308.1000000000004</v>
      </c>
      <c r="F892" s="17">
        <f t="shared" si="438"/>
        <v>4128.3999999999996</v>
      </c>
      <c r="G892" s="18">
        <f t="shared" si="412"/>
        <v>95.828787632599045</v>
      </c>
    </row>
    <row r="893" spans="1:7" ht="126" x14ac:dyDescent="0.25">
      <c r="A893" s="16" t="s">
        <v>206</v>
      </c>
      <c r="B893" s="11" t="s">
        <v>855</v>
      </c>
      <c r="C893" s="11" t="s">
        <v>14</v>
      </c>
      <c r="D893" s="17">
        <f>SUM(D894:D896)</f>
        <v>4308.1000000000004</v>
      </c>
      <c r="E893" s="17">
        <f t="shared" ref="E893:F893" si="439">SUM(E894:E896)</f>
        <v>4308.1000000000004</v>
      </c>
      <c r="F893" s="17">
        <f t="shared" si="439"/>
        <v>4128.3999999999996</v>
      </c>
      <c r="G893" s="18">
        <f t="shared" si="412"/>
        <v>95.828787632599045</v>
      </c>
    </row>
    <row r="894" spans="1:7" ht="409.5" x14ac:dyDescent="0.25">
      <c r="A894" s="16" t="s">
        <v>131</v>
      </c>
      <c r="B894" s="11" t="s">
        <v>855</v>
      </c>
      <c r="C894" s="11" t="s">
        <v>132</v>
      </c>
      <c r="D894" s="17">
        <f>[1]Ведомственная!H2188</f>
        <v>3800.5</v>
      </c>
      <c r="E894" s="17">
        <f>[1]Ведомственная!I2188</f>
        <v>3800.5</v>
      </c>
      <c r="F894" s="17">
        <f>[1]Ведомственная!J2188</f>
        <v>3737.4</v>
      </c>
      <c r="G894" s="18">
        <f t="shared" si="412"/>
        <v>98.3396921457703</v>
      </c>
    </row>
    <row r="895" spans="1:7" ht="220.5" x14ac:dyDescent="0.25">
      <c r="A895" s="16" t="s">
        <v>25</v>
      </c>
      <c r="B895" s="11" t="s">
        <v>855</v>
      </c>
      <c r="C895" s="11" t="s">
        <v>26</v>
      </c>
      <c r="D895" s="17">
        <f>[1]Ведомственная!H2189</f>
        <v>482.6</v>
      </c>
      <c r="E895" s="17">
        <f>[1]Ведомственная!I2189</f>
        <v>482.6</v>
      </c>
      <c r="F895" s="17">
        <f>[1]Ведомственная!J2189</f>
        <v>390.3</v>
      </c>
      <c r="G895" s="18">
        <f t="shared" si="412"/>
        <v>80.874430169912969</v>
      </c>
    </row>
    <row r="896" spans="1:7" ht="78.75" x14ac:dyDescent="0.25">
      <c r="A896" s="16" t="s">
        <v>94</v>
      </c>
      <c r="B896" s="11" t="s">
        <v>855</v>
      </c>
      <c r="C896" s="11" t="s">
        <v>95</v>
      </c>
      <c r="D896" s="17">
        <f>[1]Ведомственная!H2190</f>
        <v>25</v>
      </c>
      <c r="E896" s="17">
        <f>[1]Ведомственная!I2190</f>
        <v>25</v>
      </c>
      <c r="F896" s="17">
        <f>[1]Ведомственная!J2190</f>
        <v>0.7</v>
      </c>
      <c r="G896" s="18">
        <f t="shared" si="412"/>
        <v>2.8</v>
      </c>
    </row>
    <row r="897" spans="1:7" ht="267.75" x14ac:dyDescent="0.25">
      <c r="A897" s="14" t="s">
        <v>856</v>
      </c>
      <c r="B897" s="15" t="s">
        <v>857</v>
      </c>
      <c r="C897" s="16" t="s">
        <v>14</v>
      </c>
      <c r="D897" s="12">
        <f>D898+D942+D958</f>
        <v>1666477.8</v>
      </c>
      <c r="E897" s="12">
        <f t="shared" ref="E897:F897" si="440">E898+E942+E958</f>
        <v>1666477.8</v>
      </c>
      <c r="F897" s="12">
        <f t="shared" si="440"/>
        <v>1500744.2999999998</v>
      </c>
      <c r="G897" s="13">
        <f t="shared" si="412"/>
        <v>90.054863017077082</v>
      </c>
    </row>
    <row r="898" spans="1:7" ht="173.25" x14ac:dyDescent="0.25">
      <c r="A898" s="16" t="s">
        <v>858</v>
      </c>
      <c r="B898" s="11" t="s">
        <v>859</v>
      </c>
      <c r="C898" s="11" t="s">
        <v>14</v>
      </c>
      <c r="D898" s="17">
        <f>D899+D913+D923+D926+D929+D934+D937</f>
        <v>1539485.2</v>
      </c>
      <c r="E898" s="17">
        <f t="shared" ref="E898:F898" si="441">E899+E913+E923+E926+E929+E934+E937</f>
        <v>1539485.2</v>
      </c>
      <c r="F898" s="17">
        <f t="shared" si="441"/>
        <v>1376786.9</v>
      </c>
      <c r="G898" s="18">
        <f t="shared" si="412"/>
        <v>89.431642473730818</v>
      </c>
    </row>
    <row r="899" spans="1:7" ht="157.5" x14ac:dyDescent="0.25">
      <c r="A899" s="16" t="s">
        <v>860</v>
      </c>
      <c r="B899" s="11" t="s">
        <v>861</v>
      </c>
      <c r="C899" s="11" t="s">
        <v>14</v>
      </c>
      <c r="D899" s="17">
        <f>D900+D902+D904+D906+D909</f>
        <v>767003.10000000009</v>
      </c>
      <c r="E899" s="17">
        <f t="shared" ref="E899:F899" si="442">E900+E902+E904+E906+E909</f>
        <v>767003.10000000009</v>
      </c>
      <c r="F899" s="17">
        <f t="shared" si="442"/>
        <v>675210.8</v>
      </c>
      <c r="G899" s="18">
        <f t="shared" si="412"/>
        <v>88.032343024428457</v>
      </c>
    </row>
    <row r="900" spans="1:7" ht="409.5" x14ac:dyDescent="0.25">
      <c r="A900" s="16" t="s">
        <v>862</v>
      </c>
      <c r="B900" s="11" t="s">
        <v>863</v>
      </c>
      <c r="C900" s="11" t="s">
        <v>14</v>
      </c>
      <c r="D900" s="17">
        <f>D901</f>
        <v>372938.7</v>
      </c>
      <c r="E900" s="17">
        <f t="shared" ref="E900:F900" si="443">E901</f>
        <v>372938.7</v>
      </c>
      <c r="F900" s="17">
        <f t="shared" si="443"/>
        <v>367125.8</v>
      </c>
      <c r="G900" s="18">
        <f t="shared" si="412"/>
        <v>98.441325611957126</v>
      </c>
    </row>
    <row r="901" spans="1:7" ht="220.5" x14ac:dyDescent="0.25">
      <c r="A901" s="16" t="s">
        <v>25</v>
      </c>
      <c r="B901" s="11" t="s">
        <v>863</v>
      </c>
      <c r="C901" s="11" t="s">
        <v>26</v>
      </c>
      <c r="D901" s="17">
        <f>[1]Ведомственная!H1693</f>
        <v>372938.7</v>
      </c>
      <c r="E901" s="17">
        <f>[1]Ведомственная!I1693</f>
        <v>372938.7</v>
      </c>
      <c r="F901" s="17">
        <f>[1]Ведомственная!J1693</f>
        <v>367125.8</v>
      </c>
      <c r="G901" s="18">
        <f t="shared" si="412"/>
        <v>98.441325611957126</v>
      </c>
    </row>
    <row r="902" spans="1:7" ht="330.75" x14ac:dyDescent="0.25">
      <c r="A902" s="16" t="s">
        <v>864</v>
      </c>
      <c r="B902" s="11" t="s">
        <v>865</v>
      </c>
      <c r="C902" s="11" t="s">
        <v>14</v>
      </c>
      <c r="D902" s="17">
        <f>D903</f>
        <v>136831.20000000001</v>
      </c>
      <c r="E902" s="17">
        <f t="shared" ref="E902:F902" si="444">E903</f>
        <v>136831.20000000001</v>
      </c>
      <c r="F902" s="17">
        <f t="shared" si="444"/>
        <v>136762.9</v>
      </c>
      <c r="G902" s="18">
        <f t="shared" si="412"/>
        <v>99.950084483655772</v>
      </c>
    </row>
    <row r="903" spans="1:7" ht="220.5" x14ac:dyDescent="0.25">
      <c r="A903" s="16" t="s">
        <v>25</v>
      </c>
      <c r="B903" s="11" t="s">
        <v>865</v>
      </c>
      <c r="C903" s="11" t="s">
        <v>26</v>
      </c>
      <c r="D903" s="17">
        <f>[1]Ведомственная!H1695</f>
        <v>136831.20000000001</v>
      </c>
      <c r="E903" s="17">
        <f>[1]Ведомственная!I1695</f>
        <v>136831.20000000001</v>
      </c>
      <c r="F903" s="17">
        <f>[1]Ведомственная!J1695</f>
        <v>136762.9</v>
      </c>
      <c r="G903" s="18">
        <f t="shared" si="412"/>
        <v>99.950084483655772</v>
      </c>
    </row>
    <row r="904" spans="1:7" ht="362.25" x14ac:dyDescent="0.25">
      <c r="A904" s="16" t="s">
        <v>866</v>
      </c>
      <c r="B904" s="11" t="s">
        <v>867</v>
      </c>
      <c r="C904" s="11" t="s">
        <v>14</v>
      </c>
      <c r="D904" s="17">
        <f>D905</f>
        <v>200208.9</v>
      </c>
      <c r="E904" s="17">
        <f t="shared" ref="E904:F904" si="445">E905</f>
        <v>200208.9</v>
      </c>
      <c r="F904" s="17">
        <f t="shared" si="445"/>
        <v>114541.3</v>
      </c>
      <c r="G904" s="18">
        <f t="shared" ref="G904:G967" si="446">F904/E904*100</f>
        <v>57.21089322202959</v>
      </c>
    </row>
    <row r="905" spans="1:7" ht="220.5" x14ac:dyDescent="0.25">
      <c r="A905" s="16" t="s">
        <v>25</v>
      </c>
      <c r="B905" s="11" t="s">
        <v>867</v>
      </c>
      <c r="C905" s="11" t="s">
        <v>26</v>
      </c>
      <c r="D905" s="17">
        <f>[1]Ведомственная!H1697</f>
        <v>200208.9</v>
      </c>
      <c r="E905" s="17">
        <f>[1]Ведомственная!I1697</f>
        <v>200208.9</v>
      </c>
      <c r="F905" s="17">
        <f>[1]Ведомственная!J1697</f>
        <v>114541.3</v>
      </c>
      <c r="G905" s="18">
        <f t="shared" si="446"/>
        <v>57.21089322202959</v>
      </c>
    </row>
    <row r="906" spans="1:7" ht="126" x14ac:dyDescent="0.25">
      <c r="A906" s="16" t="s">
        <v>868</v>
      </c>
      <c r="B906" s="11" t="s">
        <v>869</v>
      </c>
      <c r="C906" s="11" t="s">
        <v>14</v>
      </c>
      <c r="D906" s="17">
        <f>SUM(D907:D908)</f>
        <v>1594.3</v>
      </c>
      <c r="E906" s="17">
        <f t="shared" ref="E906:F906" si="447">SUM(E907:E908)</f>
        <v>1594.3</v>
      </c>
      <c r="F906" s="17">
        <f t="shared" si="447"/>
        <v>1548</v>
      </c>
      <c r="G906" s="18">
        <f t="shared" si="446"/>
        <v>97.095904158564892</v>
      </c>
    </row>
    <row r="907" spans="1:7" ht="220.5" x14ac:dyDescent="0.25">
      <c r="A907" s="16" t="s">
        <v>25</v>
      </c>
      <c r="B907" s="11" t="s">
        <v>869</v>
      </c>
      <c r="C907" s="11" t="s">
        <v>26</v>
      </c>
      <c r="D907" s="17">
        <f>[1]Ведомственная!H1699</f>
        <v>1564.3</v>
      </c>
      <c r="E907" s="17">
        <f>[1]Ведомственная!I1699</f>
        <v>1564.3</v>
      </c>
      <c r="F907" s="17">
        <f>[1]Ведомственная!J1699</f>
        <v>1518</v>
      </c>
      <c r="G907" s="18">
        <f t="shared" si="446"/>
        <v>97.040209678450424</v>
      </c>
    </row>
    <row r="908" spans="1:7" ht="78.75" x14ac:dyDescent="0.25">
      <c r="A908" s="16" t="s">
        <v>94</v>
      </c>
      <c r="B908" s="11" t="s">
        <v>869</v>
      </c>
      <c r="C908" s="11" t="s">
        <v>95</v>
      </c>
      <c r="D908" s="17">
        <f>[1]Ведомственная!H1700</f>
        <v>30</v>
      </c>
      <c r="E908" s="17">
        <f>[1]Ведомственная!I1700</f>
        <v>30</v>
      </c>
      <c r="F908" s="17">
        <f>[1]Ведомственная!J1700</f>
        <v>30</v>
      </c>
      <c r="G908" s="18">
        <f t="shared" si="446"/>
        <v>100</v>
      </c>
    </row>
    <row r="909" spans="1:7" ht="220.5" x14ac:dyDescent="0.25">
      <c r="A909" s="16" t="s">
        <v>129</v>
      </c>
      <c r="B909" s="11" t="s">
        <v>870</v>
      </c>
      <c r="C909" s="11" t="s">
        <v>14</v>
      </c>
      <c r="D909" s="17">
        <f>SUM(D910:D912)</f>
        <v>55430</v>
      </c>
      <c r="E909" s="17">
        <f t="shared" ref="E909:F909" si="448">SUM(E910:E912)</f>
        <v>55430</v>
      </c>
      <c r="F909" s="17">
        <f t="shared" si="448"/>
        <v>55232.799999999996</v>
      </c>
      <c r="G909" s="18">
        <f t="shared" si="446"/>
        <v>99.644235973299644</v>
      </c>
    </row>
    <row r="910" spans="1:7" ht="409.5" x14ac:dyDescent="0.25">
      <c r="A910" s="16" t="s">
        <v>131</v>
      </c>
      <c r="B910" s="11" t="s">
        <v>870</v>
      </c>
      <c r="C910" s="11" t="s">
        <v>132</v>
      </c>
      <c r="D910" s="17">
        <f>[1]Ведомственная!H1702</f>
        <v>12090.9</v>
      </c>
      <c r="E910" s="17">
        <f>[1]Ведомственная!I1702</f>
        <v>12090.9</v>
      </c>
      <c r="F910" s="17">
        <f>[1]Ведомственная!J1702</f>
        <v>12035.2</v>
      </c>
      <c r="G910" s="18">
        <f t="shared" si="446"/>
        <v>99.539322961896971</v>
      </c>
    </row>
    <row r="911" spans="1:7" ht="220.5" x14ac:dyDescent="0.25">
      <c r="A911" s="16" t="s">
        <v>25</v>
      </c>
      <c r="B911" s="11" t="s">
        <v>870</v>
      </c>
      <c r="C911" s="11" t="s">
        <v>26</v>
      </c>
      <c r="D911" s="17">
        <f>[1]Ведомственная!H1703</f>
        <v>3514.4</v>
      </c>
      <c r="E911" s="17">
        <f>[1]Ведомственная!I1703</f>
        <v>3514.4</v>
      </c>
      <c r="F911" s="17">
        <f>[1]Ведомственная!J1703</f>
        <v>3372.9</v>
      </c>
      <c r="G911" s="18">
        <f t="shared" si="446"/>
        <v>95.97370817209196</v>
      </c>
    </row>
    <row r="912" spans="1:7" ht="78.75" x14ac:dyDescent="0.25">
      <c r="A912" s="16" t="s">
        <v>94</v>
      </c>
      <c r="B912" s="11" t="s">
        <v>870</v>
      </c>
      <c r="C912" s="11" t="s">
        <v>95</v>
      </c>
      <c r="D912" s="17">
        <f>[1]Ведомственная!H1704</f>
        <v>39824.699999999997</v>
      </c>
      <c r="E912" s="17">
        <f>[1]Ведомственная!I1704</f>
        <v>39824.699999999997</v>
      </c>
      <c r="F912" s="17">
        <f>[1]Ведомственная!J1704</f>
        <v>39824.699999999997</v>
      </c>
      <c r="G912" s="18">
        <f t="shared" si="446"/>
        <v>100</v>
      </c>
    </row>
    <row r="913" spans="1:7" ht="204.75" x14ac:dyDescent="0.25">
      <c r="A913" s="16" t="s">
        <v>871</v>
      </c>
      <c r="B913" s="11" t="s">
        <v>872</v>
      </c>
      <c r="C913" s="11" t="s">
        <v>14</v>
      </c>
      <c r="D913" s="17">
        <f>D914+D916+D919+D921</f>
        <v>390286</v>
      </c>
      <c r="E913" s="17">
        <f t="shared" ref="E913:F913" si="449">E914+E916+E919+E921</f>
        <v>390286</v>
      </c>
      <c r="F913" s="17">
        <f t="shared" si="449"/>
        <v>324886</v>
      </c>
      <c r="G913" s="18">
        <f t="shared" si="446"/>
        <v>83.243057655155454</v>
      </c>
    </row>
    <row r="914" spans="1:7" ht="330.75" x14ac:dyDescent="0.25">
      <c r="A914" s="16" t="s">
        <v>864</v>
      </c>
      <c r="B914" s="11" t="s">
        <v>873</v>
      </c>
      <c r="C914" s="11" t="s">
        <v>14</v>
      </c>
      <c r="D914" s="17">
        <f>D915</f>
        <v>65400</v>
      </c>
      <c r="E914" s="17">
        <f t="shared" ref="E914:F914" si="450">E915</f>
        <v>65400</v>
      </c>
      <c r="F914" s="17">
        <f t="shared" si="450"/>
        <v>0</v>
      </c>
      <c r="G914" s="18">
        <f t="shared" si="446"/>
        <v>0</v>
      </c>
    </row>
    <row r="915" spans="1:7" ht="220.5" x14ac:dyDescent="0.25">
      <c r="A915" s="16" t="s">
        <v>25</v>
      </c>
      <c r="B915" s="11" t="s">
        <v>873</v>
      </c>
      <c r="C915" s="11" t="s">
        <v>26</v>
      </c>
      <c r="D915" s="17">
        <f>[1]Ведомственная!H1707</f>
        <v>65400</v>
      </c>
      <c r="E915" s="17">
        <f>[1]Ведомственная!I1707</f>
        <v>65400</v>
      </c>
      <c r="F915" s="17">
        <f>[1]Ведомственная!J1707</f>
        <v>0</v>
      </c>
      <c r="G915" s="18">
        <f t="shared" si="446"/>
        <v>0</v>
      </c>
    </row>
    <row r="916" spans="1:7" ht="409.5" x14ac:dyDescent="0.25">
      <c r="A916" s="16" t="s">
        <v>874</v>
      </c>
      <c r="B916" s="11" t="s">
        <v>875</v>
      </c>
      <c r="C916" s="11" t="s">
        <v>14</v>
      </c>
      <c r="D916" s="17">
        <f>SUM(D917:D918)</f>
        <v>174886</v>
      </c>
      <c r="E916" s="17">
        <f t="shared" ref="E916:F916" si="451">SUM(E917:E918)</f>
        <v>174886</v>
      </c>
      <c r="F916" s="17">
        <f t="shared" si="451"/>
        <v>174886</v>
      </c>
      <c r="G916" s="18">
        <f t="shared" si="446"/>
        <v>100</v>
      </c>
    </row>
    <row r="917" spans="1:7" ht="220.5" x14ac:dyDescent="0.25">
      <c r="A917" s="16" t="s">
        <v>25</v>
      </c>
      <c r="B917" s="11" t="s">
        <v>875</v>
      </c>
      <c r="C917" s="11" t="s">
        <v>26</v>
      </c>
      <c r="D917" s="17">
        <f>[1]Ведомственная!H1709</f>
        <v>90886</v>
      </c>
      <c r="E917" s="17">
        <f>[1]Ведомственная!I1709</f>
        <v>90886</v>
      </c>
      <c r="F917" s="17">
        <f>[1]Ведомственная!J1709</f>
        <v>90886</v>
      </c>
      <c r="G917" s="18">
        <f t="shared" si="446"/>
        <v>100</v>
      </c>
    </row>
    <row r="918" spans="1:7" ht="78.75" x14ac:dyDescent="0.25">
      <c r="A918" s="16" t="s">
        <v>223</v>
      </c>
      <c r="B918" s="11" t="s">
        <v>875</v>
      </c>
      <c r="C918" s="11" t="s">
        <v>224</v>
      </c>
      <c r="D918" s="17">
        <f>[1]Ведомственная!H1710</f>
        <v>84000</v>
      </c>
      <c r="E918" s="17">
        <f>[1]Ведомственная!I1710</f>
        <v>84000</v>
      </c>
      <c r="F918" s="17">
        <f>[1]Ведомственная!J1710</f>
        <v>84000</v>
      </c>
      <c r="G918" s="18">
        <f t="shared" si="446"/>
        <v>100</v>
      </c>
    </row>
    <row r="919" spans="1:7" ht="330.75" x14ac:dyDescent="0.25">
      <c r="A919" s="16" t="s">
        <v>876</v>
      </c>
      <c r="B919" s="11" t="s">
        <v>877</v>
      </c>
      <c r="C919" s="11" t="s">
        <v>14</v>
      </c>
      <c r="D919" s="17">
        <f>D920</f>
        <v>135486</v>
      </c>
      <c r="E919" s="17">
        <f t="shared" ref="E919:F919" si="452">E920</f>
        <v>135486</v>
      </c>
      <c r="F919" s="17">
        <f t="shared" si="452"/>
        <v>135486</v>
      </c>
      <c r="G919" s="18">
        <f t="shared" si="446"/>
        <v>100</v>
      </c>
    </row>
    <row r="920" spans="1:7" ht="78.75" x14ac:dyDescent="0.25">
      <c r="A920" s="16" t="s">
        <v>223</v>
      </c>
      <c r="B920" s="11" t="s">
        <v>877</v>
      </c>
      <c r="C920" s="11" t="s">
        <v>224</v>
      </c>
      <c r="D920" s="17">
        <f>[1]Ведомственная!H1712</f>
        <v>135486</v>
      </c>
      <c r="E920" s="17">
        <f>[1]Ведомственная!I1712</f>
        <v>135486</v>
      </c>
      <c r="F920" s="17">
        <f>[1]Ведомственная!J1712</f>
        <v>135486</v>
      </c>
      <c r="G920" s="18">
        <f t="shared" si="446"/>
        <v>100</v>
      </c>
    </row>
    <row r="921" spans="1:7" ht="330.75" x14ac:dyDescent="0.25">
      <c r="A921" s="16" t="s">
        <v>878</v>
      </c>
      <c r="B921" s="11" t="s">
        <v>879</v>
      </c>
      <c r="C921" s="11" t="s">
        <v>14</v>
      </c>
      <c r="D921" s="17">
        <f>D922</f>
        <v>14514</v>
      </c>
      <c r="E921" s="17">
        <f t="shared" ref="E921:F921" si="453">E922</f>
        <v>14514</v>
      </c>
      <c r="F921" s="17">
        <f t="shared" si="453"/>
        <v>14514</v>
      </c>
      <c r="G921" s="18">
        <f t="shared" si="446"/>
        <v>100</v>
      </c>
    </row>
    <row r="922" spans="1:7" ht="78.75" x14ac:dyDescent="0.25">
      <c r="A922" s="16" t="s">
        <v>223</v>
      </c>
      <c r="B922" s="11" t="s">
        <v>879</v>
      </c>
      <c r="C922" s="11" t="s">
        <v>224</v>
      </c>
      <c r="D922" s="17">
        <f>[1]Ведомственная!H1714</f>
        <v>14514</v>
      </c>
      <c r="E922" s="17">
        <f>[1]Ведомственная!I1714</f>
        <v>14514</v>
      </c>
      <c r="F922" s="17">
        <f>[1]Ведомственная!J1714</f>
        <v>14514</v>
      </c>
      <c r="G922" s="18">
        <f t="shared" si="446"/>
        <v>100</v>
      </c>
    </row>
    <row r="923" spans="1:7" ht="173.25" x14ac:dyDescent="0.25">
      <c r="A923" s="16" t="s">
        <v>880</v>
      </c>
      <c r="B923" s="11" t="s">
        <v>881</v>
      </c>
      <c r="C923" s="11" t="s">
        <v>14</v>
      </c>
      <c r="D923" s="17">
        <f>D924</f>
        <v>20000</v>
      </c>
      <c r="E923" s="17">
        <f t="shared" ref="E923:F924" si="454">E924</f>
        <v>20000</v>
      </c>
      <c r="F923" s="17">
        <f t="shared" si="454"/>
        <v>19700</v>
      </c>
      <c r="G923" s="18">
        <f t="shared" si="446"/>
        <v>98.5</v>
      </c>
    </row>
    <row r="924" spans="1:7" ht="204.75" x14ac:dyDescent="0.25">
      <c r="A924" s="16" t="s">
        <v>79</v>
      </c>
      <c r="B924" s="11" t="s">
        <v>882</v>
      </c>
      <c r="C924" s="11" t="s">
        <v>14</v>
      </c>
      <c r="D924" s="17">
        <f>D925</f>
        <v>20000</v>
      </c>
      <c r="E924" s="17">
        <f t="shared" si="454"/>
        <v>20000</v>
      </c>
      <c r="F924" s="17">
        <f t="shared" si="454"/>
        <v>19700</v>
      </c>
      <c r="G924" s="18">
        <f t="shared" si="446"/>
        <v>98.5</v>
      </c>
    </row>
    <row r="925" spans="1:7" ht="267.75" x14ac:dyDescent="0.25">
      <c r="A925" s="16" t="s">
        <v>81</v>
      </c>
      <c r="B925" s="11" t="s">
        <v>882</v>
      </c>
      <c r="C925" s="11" t="s">
        <v>82</v>
      </c>
      <c r="D925" s="17">
        <f>[1]Ведомственная!H1717</f>
        <v>20000</v>
      </c>
      <c r="E925" s="17">
        <f>[1]Ведомственная!I1717</f>
        <v>20000</v>
      </c>
      <c r="F925" s="17">
        <f>[1]Ведомственная!J1717</f>
        <v>19700</v>
      </c>
      <c r="G925" s="18">
        <f t="shared" si="446"/>
        <v>98.5</v>
      </c>
    </row>
    <row r="926" spans="1:7" ht="157.5" x14ac:dyDescent="0.25">
      <c r="A926" s="16" t="s">
        <v>883</v>
      </c>
      <c r="B926" s="11" t="s">
        <v>884</v>
      </c>
      <c r="C926" s="11" t="s">
        <v>14</v>
      </c>
      <c r="D926" s="17">
        <f>D928</f>
        <v>494</v>
      </c>
      <c r="E926" s="17">
        <f t="shared" ref="E926:F926" si="455">E928</f>
        <v>494</v>
      </c>
      <c r="F926" s="17">
        <f t="shared" si="455"/>
        <v>494</v>
      </c>
      <c r="G926" s="18">
        <f t="shared" si="446"/>
        <v>100</v>
      </c>
    </row>
    <row r="927" spans="1:7" ht="204.75" x14ac:dyDescent="0.25">
      <c r="A927" s="16" t="s">
        <v>79</v>
      </c>
      <c r="B927" s="11" t="s">
        <v>885</v>
      </c>
      <c r="C927" s="11" t="s">
        <v>14</v>
      </c>
      <c r="D927" s="17">
        <f>D928</f>
        <v>494</v>
      </c>
      <c r="E927" s="17">
        <f t="shared" ref="E927:F927" si="456">E928</f>
        <v>494</v>
      </c>
      <c r="F927" s="17">
        <f t="shared" si="456"/>
        <v>494</v>
      </c>
      <c r="G927" s="18">
        <f t="shared" si="446"/>
        <v>100</v>
      </c>
    </row>
    <row r="928" spans="1:7" ht="267.75" x14ac:dyDescent="0.25">
      <c r="A928" s="16" t="s">
        <v>81</v>
      </c>
      <c r="B928" s="11" t="s">
        <v>885</v>
      </c>
      <c r="C928" s="11" t="s">
        <v>82</v>
      </c>
      <c r="D928" s="17">
        <f>[1]Ведомственная!H1720</f>
        <v>494</v>
      </c>
      <c r="E928" s="17">
        <f>[1]Ведомственная!I1720</f>
        <v>494</v>
      </c>
      <c r="F928" s="17">
        <f>[1]Ведомственная!J1720</f>
        <v>494</v>
      </c>
      <c r="G928" s="18">
        <f t="shared" si="446"/>
        <v>100</v>
      </c>
    </row>
    <row r="929" spans="1:7" ht="393.75" x14ac:dyDescent="0.25">
      <c r="A929" s="16" t="s">
        <v>886</v>
      </c>
      <c r="B929" s="11" t="s">
        <v>887</v>
      </c>
      <c r="C929" s="11" t="s">
        <v>14</v>
      </c>
      <c r="D929" s="17">
        <f>D930+D932</f>
        <v>316554.2</v>
      </c>
      <c r="E929" s="17">
        <f t="shared" ref="E929:F929" si="457">E930+E932</f>
        <v>316554.2</v>
      </c>
      <c r="F929" s="17">
        <f t="shared" si="457"/>
        <v>311518.2</v>
      </c>
      <c r="G929" s="18">
        <f t="shared" si="446"/>
        <v>98.409119196649414</v>
      </c>
    </row>
    <row r="930" spans="1:7" ht="409.5" x14ac:dyDescent="0.25">
      <c r="A930" s="16" t="s">
        <v>874</v>
      </c>
      <c r="B930" s="11" t="s">
        <v>888</v>
      </c>
      <c r="C930" s="11" t="s">
        <v>14</v>
      </c>
      <c r="D930" s="17">
        <f>D931</f>
        <v>187265.9</v>
      </c>
      <c r="E930" s="17">
        <f t="shared" ref="E930:F930" si="458">E931</f>
        <v>187265.9</v>
      </c>
      <c r="F930" s="17">
        <f t="shared" si="458"/>
        <v>187265.9</v>
      </c>
      <c r="G930" s="18">
        <f t="shared" si="446"/>
        <v>100</v>
      </c>
    </row>
    <row r="931" spans="1:7" ht="267.75" x14ac:dyDescent="0.25">
      <c r="A931" s="16" t="s">
        <v>81</v>
      </c>
      <c r="B931" s="11" t="s">
        <v>888</v>
      </c>
      <c r="C931" s="11" t="s">
        <v>82</v>
      </c>
      <c r="D931" s="17">
        <f>[1]Ведомственная!H1723</f>
        <v>187265.9</v>
      </c>
      <c r="E931" s="17">
        <f>[1]Ведомственная!I1723</f>
        <v>187265.9</v>
      </c>
      <c r="F931" s="17">
        <f>[1]Ведомственная!J1723</f>
        <v>187265.9</v>
      </c>
      <c r="G931" s="18">
        <f t="shared" si="446"/>
        <v>100</v>
      </c>
    </row>
    <row r="932" spans="1:7" ht="204.75" x14ac:dyDescent="0.25">
      <c r="A932" s="16" t="s">
        <v>79</v>
      </c>
      <c r="B932" s="11" t="s">
        <v>889</v>
      </c>
      <c r="C932" s="11" t="s">
        <v>14</v>
      </c>
      <c r="D932" s="17">
        <f>D933</f>
        <v>129288.3</v>
      </c>
      <c r="E932" s="17">
        <f t="shared" ref="E932:F932" si="459">E933</f>
        <v>129288.3</v>
      </c>
      <c r="F932" s="17">
        <f t="shared" si="459"/>
        <v>124252.3</v>
      </c>
      <c r="G932" s="18">
        <f t="shared" si="446"/>
        <v>96.104829284629773</v>
      </c>
    </row>
    <row r="933" spans="1:7" ht="267.75" x14ac:dyDescent="0.25">
      <c r="A933" s="16" t="s">
        <v>81</v>
      </c>
      <c r="B933" s="11" t="s">
        <v>889</v>
      </c>
      <c r="C933" s="11" t="s">
        <v>82</v>
      </c>
      <c r="D933" s="17">
        <f>[1]Ведомственная!H1725</f>
        <v>129288.3</v>
      </c>
      <c r="E933" s="17">
        <f>[1]Ведомственная!I1725</f>
        <v>129288.3</v>
      </c>
      <c r="F933" s="17">
        <f>[1]Ведомственная!J1725</f>
        <v>124252.3</v>
      </c>
      <c r="G933" s="18">
        <f t="shared" si="446"/>
        <v>96.104829284629773</v>
      </c>
    </row>
    <row r="934" spans="1:7" ht="236.25" x14ac:dyDescent="0.25">
      <c r="A934" s="16" t="s">
        <v>890</v>
      </c>
      <c r="B934" s="11" t="s">
        <v>891</v>
      </c>
      <c r="C934" s="11" t="s">
        <v>14</v>
      </c>
      <c r="D934" s="17">
        <f>D935</f>
        <v>3000</v>
      </c>
      <c r="E934" s="17">
        <f t="shared" ref="E934:F935" si="460">E935</f>
        <v>3000</v>
      </c>
      <c r="F934" s="17">
        <f t="shared" si="460"/>
        <v>2830</v>
      </c>
      <c r="G934" s="18">
        <f t="shared" si="446"/>
        <v>94.333333333333343</v>
      </c>
    </row>
    <row r="935" spans="1:7" ht="204.75" x14ac:dyDescent="0.25">
      <c r="A935" s="16" t="s">
        <v>79</v>
      </c>
      <c r="B935" s="11" t="s">
        <v>892</v>
      </c>
      <c r="C935" s="11" t="s">
        <v>14</v>
      </c>
      <c r="D935" s="17">
        <f>D936</f>
        <v>3000</v>
      </c>
      <c r="E935" s="17">
        <f t="shared" si="460"/>
        <v>3000</v>
      </c>
      <c r="F935" s="17">
        <f t="shared" si="460"/>
        <v>2830</v>
      </c>
      <c r="G935" s="18">
        <f t="shared" si="446"/>
        <v>94.333333333333343</v>
      </c>
    </row>
    <row r="936" spans="1:7" ht="267.75" x14ac:dyDescent="0.25">
      <c r="A936" s="16" t="s">
        <v>81</v>
      </c>
      <c r="B936" s="11" t="s">
        <v>892</v>
      </c>
      <c r="C936" s="11" t="s">
        <v>82</v>
      </c>
      <c r="D936" s="17">
        <f>[1]Ведомственная!H1728</f>
        <v>3000</v>
      </c>
      <c r="E936" s="17">
        <f>[1]Ведомственная!I1728</f>
        <v>3000</v>
      </c>
      <c r="F936" s="17">
        <f>[1]Ведомственная!J1728</f>
        <v>2830</v>
      </c>
      <c r="G936" s="18">
        <f t="shared" si="446"/>
        <v>94.333333333333343</v>
      </c>
    </row>
    <row r="937" spans="1:7" ht="220.5" x14ac:dyDescent="0.25">
      <c r="A937" s="16" t="s">
        <v>893</v>
      </c>
      <c r="B937" s="11" t="s">
        <v>894</v>
      </c>
      <c r="C937" s="11" t="s">
        <v>14</v>
      </c>
      <c r="D937" s="17">
        <f>D938+D940</f>
        <v>42147.9</v>
      </c>
      <c r="E937" s="17">
        <f t="shared" ref="E937:F937" si="461">E938+E940</f>
        <v>42147.9</v>
      </c>
      <c r="F937" s="17">
        <f t="shared" si="461"/>
        <v>42147.9</v>
      </c>
      <c r="G937" s="18">
        <f t="shared" si="446"/>
        <v>100</v>
      </c>
    </row>
    <row r="938" spans="1:7" ht="409.5" x14ac:dyDescent="0.25">
      <c r="A938" s="16" t="s">
        <v>874</v>
      </c>
      <c r="B938" s="11" t="s">
        <v>895</v>
      </c>
      <c r="C938" s="11" t="s">
        <v>14</v>
      </c>
      <c r="D938" s="17">
        <f>D939</f>
        <v>42017.8</v>
      </c>
      <c r="E938" s="17">
        <f t="shared" ref="E938:F938" si="462">E939</f>
        <v>42017.8</v>
      </c>
      <c r="F938" s="17">
        <f t="shared" si="462"/>
        <v>42017.8</v>
      </c>
      <c r="G938" s="18">
        <f t="shared" si="446"/>
        <v>100</v>
      </c>
    </row>
    <row r="939" spans="1:7" ht="267.75" x14ac:dyDescent="0.25">
      <c r="A939" s="16" t="s">
        <v>81</v>
      </c>
      <c r="B939" s="11" t="s">
        <v>895</v>
      </c>
      <c r="C939" s="11" t="s">
        <v>82</v>
      </c>
      <c r="D939" s="17">
        <f>[1]Ведомственная!H1731</f>
        <v>42017.8</v>
      </c>
      <c r="E939" s="17">
        <f>[1]Ведомственная!I1731</f>
        <v>42017.8</v>
      </c>
      <c r="F939" s="17">
        <f>[1]Ведомственная!J1731</f>
        <v>42017.8</v>
      </c>
      <c r="G939" s="18">
        <f t="shared" si="446"/>
        <v>100</v>
      </c>
    </row>
    <row r="940" spans="1:7" ht="204.75" x14ac:dyDescent="0.25">
      <c r="A940" s="16" t="s">
        <v>79</v>
      </c>
      <c r="B940" s="11" t="s">
        <v>896</v>
      </c>
      <c r="C940" s="11" t="s">
        <v>14</v>
      </c>
      <c r="D940" s="17">
        <f>D941</f>
        <v>130.1</v>
      </c>
      <c r="E940" s="17">
        <f t="shared" ref="E940:F940" si="463">E941</f>
        <v>130.1</v>
      </c>
      <c r="F940" s="17">
        <f t="shared" si="463"/>
        <v>130.1</v>
      </c>
      <c r="G940" s="18">
        <f t="shared" si="446"/>
        <v>100</v>
      </c>
    </row>
    <row r="941" spans="1:7" ht="267.75" x14ac:dyDescent="0.25">
      <c r="A941" s="16" t="s">
        <v>81</v>
      </c>
      <c r="B941" s="11" t="s">
        <v>896</v>
      </c>
      <c r="C941" s="11" t="s">
        <v>82</v>
      </c>
      <c r="D941" s="17">
        <f>[1]Ведомственная!H1733</f>
        <v>130.1</v>
      </c>
      <c r="E941" s="17">
        <f>[1]Ведомственная!I1733</f>
        <v>130.1</v>
      </c>
      <c r="F941" s="17">
        <f>[1]Ведомственная!J1733</f>
        <v>130.1</v>
      </c>
      <c r="G941" s="18">
        <f t="shared" si="446"/>
        <v>100</v>
      </c>
    </row>
    <row r="942" spans="1:7" ht="126" x14ac:dyDescent="0.25">
      <c r="A942" s="16" t="s">
        <v>897</v>
      </c>
      <c r="B942" s="11" t="s">
        <v>898</v>
      </c>
      <c r="C942" s="11" t="s">
        <v>14</v>
      </c>
      <c r="D942" s="17">
        <f>D943+D948+D956</f>
        <v>98542.8</v>
      </c>
      <c r="E942" s="17">
        <f t="shared" ref="E942:F942" si="464">E943+E948+E956</f>
        <v>98542.8</v>
      </c>
      <c r="F942" s="17">
        <f t="shared" si="464"/>
        <v>96727.4</v>
      </c>
      <c r="G942" s="18">
        <f t="shared" si="446"/>
        <v>98.157754802989146</v>
      </c>
    </row>
    <row r="943" spans="1:7" ht="173.25" x14ac:dyDescent="0.25">
      <c r="A943" s="16" t="s">
        <v>899</v>
      </c>
      <c r="B943" s="11" t="s">
        <v>900</v>
      </c>
      <c r="C943" s="11" t="s">
        <v>14</v>
      </c>
      <c r="D943" s="17">
        <f>D944+D946</f>
        <v>20339.8</v>
      </c>
      <c r="E943" s="17">
        <f t="shared" ref="E943:F943" si="465">E944+E946</f>
        <v>20339.8</v>
      </c>
      <c r="F943" s="17">
        <f t="shared" si="465"/>
        <v>18953.2</v>
      </c>
      <c r="G943" s="18">
        <f t="shared" si="446"/>
        <v>93.182823823243112</v>
      </c>
    </row>
    <row r="944" spans="1:7" ht="409.5" x14ac:dyDescent="0.25">
      <c r="A944" s="16" t="s">
        <v>901</v>
      </c>
      <c r="B944" s="11" t="s">
        <v>902</v>
      </c>
      <c r="C944" s="11" t="s">
        <v>14</v>
      </c>
      <c r="D944" s="17">
        <f>D945</f>
        <v>20027.8</v>
      </c>
      <c r="E944" s="17">
        <f t="shared" ref="E944:F944" si="466">E945</f>
        <v>20027.8</v>
      </c>
      <c r="F944" s="17">
        <f t="shared" si="466"/>
        <v>18800.900000000001</v>
      </c>
      <c r="G944" s="18">
        <f t="shared" si="446"/>
        <v>93.874015118984616</v>
      </c>
    </row>
    <row r="945" spans="1:7" ht="78.75" x14ac:dyDescent="0.25">
      <c r="A945" s="16" t="s">
        <v>94</v>
      </c>
      <c r="B945" s="11" t="s">
        <v>902</v>
      </c>
      <c r="C945" s="11" t="s">
        <v>95</v>
      </c>
      <c r="D945" s="17">
        <f>[1]Ведомственная!H1684</f>
        <v>20027.8</v>
      </c>
      <c r="E945" s="17">
        <f>[1]Ведомственная!I1684</f>
        <v>20027.8</v>
      </c>
      <c r="F945" s="17">
        <f>[1]Ведомственная!J1684</f>
        <v>18800.900000000001</v>
      </c>
      <c r="G945" s="18">
        <f t="shared" si="446"/>
        <v>93.874015118984616</v>
      </c>
    </row>
    <row r="946" spans="1:7" ht="409.5" x14ac:dyDescent="0.25">
      <c r="A946" s="16" t="s">
        <v>903</v>
      </c>
      <c r="B946" s="11" t="s">
        <v>904</v>
      </c>
      <c r="C946" s="11" t="s">
        <v>14</v>
      </c>
      <c r="D946" s="17">
        <f>D947</f>
        <v>312</v>
      </c>
      <c r="E946" s="17">
        <f t="shared" ref="E946:F946" si="467">E947</f>
        <v>312</v>
      </c>
      <c r="F946" s="17">
        <f t="shared" si="467"/>
        <v>152.30000000000001</v>
      </c>
      <c r="G946" s="18">
        <f t="shared" si="446"/>
        <v>48.814102564102569</v>
      </c>
    </row>
    <row r="947" spans="1:7" ht="78.75" x14ac:dyDescent="0.25">
      <c r="A947" s="16" t="s">
        <v>94</v>
      </c>
      <c r="B947" s="11" t="s">
        <v>904</v>
      </c>
      <c r="C947" s="11" t="s">
        <v>95</v>
      </c>
      <c r="D947" s="17">
        <f>[1]Ведомственная!H1824</f>
        <v>312</v>
      </c>
      <c r="E947" s="17">
        <f>[1]Ведомственная!I1824</f>
        <v>312</v>
      </c>
      <c r="F947" s="17">
        <f>[1]Ведомственная!J1824</f>
        <v>152.30000000000001</v>
      </c>
      <c r="G947" s="18">
        <f t="shared" si="446"/>
        <v>48.814102564102569</v>
      </c>
    </row>
    <row r="948" spans="1:7" ht="141.75" x14ac:dyDescent="0.25">
      <c r="A948" s="16" t="s">
        <v>905</v>
      </c>
      <c r="B948" s="11" t="s">
        <v>906</v>
      </c>
      <c r="C948" s="11" t="s">
        <v>14</v>
      </c>
      <c r="D948" s="17">
        <f>D949+D951+D953</f>
        <v>76521</v>
      </c>
      <c r="E948" s="17">
        <f t="shared" ref="E948:F948" si="468">E949+E951+E953</f>
        <v>76521</v>
      </c>
      <c r="F948" s="17">
        <f t="shared" si="468"/>
        <v>76323.599999999991</v>
      </c>
      <c r="G948" s="18">
        <f t="shared" si="446"/>
        <v>99.74203159916884</v>
      </c>
    </row>
    <row r="949" spans="1:7" ht="409.5" x14ac:dyDescent="0.25">
      <c r="A949" s="16" t="s">
        <v>907</v>
      </c>
      <c r="B949" s="11" t="s">
        <v>908</v>
      </c>
      <c r="C949" s="11" t="s">
        <v>14</v>
      </c>
      <c r="D949" s="17">
        <f>D950</f>
        <v>75253</v>
      </c>
      <c r="E949" s="17">
        <f t="shared" ref="E949:F949" si="469">E950</f>
        <v>75253</v>
      </c>
      <c r="F949" s="17">
        <f t="shared" si="469"/>
        <v>75253</v>
      </c>
      <c r="G949" s="18">
        <f t="shared" si="446"/>
        <v>100</v>
      </c>
    </row>
    <row r="950" spans="1:7" ht="78.75" x14ac:dyDescent="0.25">
      <c r="A950" s="16" t="s">
        <v>94</v>
      </c>
      <c r="B950" s="11" t="s">
        <v>908</v>
      </c>
      <c r="C950" s="11" t="s">
        <v>95</v>
      </c>
      <c r="D950" s="17">
        <f>[1]Ведомственная!H1687</f>
        <v>75253</v>
      </c>
      <c r="E950" s="17">
        <f>[1]Ведомственная!I1687</f>
        <v>75253</v>
      </c>
      <c r="F950" s="17">
        <f>[1]Ведомственная!J1687</f>
        <v>75253</v>
      </c>
      <c r="G950" s="18">
        <f t="shared" si="446"/>
        <v>100</v>
      </c>
    </row>
    <row r="951" spans="1:7" ht="409.5" x14ac:dyDescent="0.25">
      <c r="A951" s="16" t="s">
        <v>909</v>
      </c>
      <c r="B951" s="11" t="s">
        <v>910</v>
      </c>
      <c r="C951" s="11" t="s">
        <v>14</v>
      </c>
      <c r="D951" s="17">
        <f>D952</f>
        <v>529</v>
      </c>
      <c r="E951" s="17">
        <f t="shared" ref="E951:F951" si="470">E952</f>
        <v>529</v>
      </c>
      <c r="F951" s="17">
        <f t="shared" si="470"/>
        <v>407.4</v>
      </c>
      <c r="G951" s="18">
        <f t="shared" si="446"/>
        <v>77.013232514177687</v>
      </c>
    </row>
    <row r="952" spans="1:7" ht="78.75" x14ac:dyDescent="0.25">
      <c r="A952" s="16" t="s">
        <v>94</v>
      </c>
      <c r="B952" s="11" t="s">
        <v>910</v>
      </c>
      <c r="C952" s="11" t="s">
        <v>95</v>
      </c>
      <c r="D952" s="17">
        <f>[1]Ведомственная!H1827</f>
        <v>529</v>
      </c>
      <c r="E952" s="17">
        <f>[1]Ведомственная!I1827</f>
        <v>529</v>
      </c>
      <c r="F952" s="17">
        <f>[1]Ведомственная!J1827</f>
        <v>407.4</v>
      </c>
      <c r="G952" s="18">
        <f t="shared" si="446"/>
        <v>77.013232514177687</v>
      </c>
    </row>
    <row r="953" spans="1:7" ht="409.5" x14ac:dyDescent="0.25">
      <c r="A953" s="16" t="s">
        <v>911</v>
      </c>
      <c r="B953" s="11" t="s">
        <v>912</v>
      </c>
      <c r="C953" s="11" t="s">
        <v>14</v>
      </c>
      <c r="D953" s="17">
        <f>D954</f>
        <v>739</v>
      </c>
      <c r="E953" s="17">
        <f t="shared" ref="E953:F953" si="471">E954</f>
        <v>739</v>
      </c>
      <c r="F953" s="17">
        <f t="shared" si="471"/>
        <v>663.2</v>
      </c>
      <c r="G953" s="18">
        <f t="shared" si="446"/>
        <v>89.742895805142084</v>
      </c>
    </row>
    <row r="954" spans="1:7" ht="78.75" x14ac:dyDescent="0.25">
      <c r="A954" s="16" t="s">
        <v>94</v>
      </c>
      <c r="B954" s="11" t="s">
        <v>912</v>
      </c>
      <c r="C954" s="11" t="s">
        <v>95</v>
      </c>
      <c r="D954" s="17">
        <f>[1]Ведомственная!H1829</f>
        <v>739</v>
      </c>
      <c r="E954" s="17">
        <f>[1]Ведомственная!I1829</f>
        <v>739</v>
      </c>
      <c r="F954" s="17">
        <f>[1]Ведомственная!J1829</f>
        <v>663.2</v>
      </c>
      <c r="G954" s="18">
        <f t="shared" si="446"/>
        <v>89.742895805142084</v>
      </c>
    </row>
    <row r="955" spans="1:7" ht="157.5" x14ac:dyDescent="0.25">
      <c r="A955" s="16" t="s">
        <v>913</v>
      </c>
      <c r="B955" s="11" t="s">
        <v>914</v>
      </c>
      <c r="C955" s="11" t="s">
        <v>14</v>
      </c>
      <c r="D955" s="17">
        <f>D956</f>
        <v>1682</v>
      </c>
      <c r="E955" s="17">
        <f t="shared" ref="E955:F956" si="472">E956</f>
        <v>1682</v>
      </c>
      <c r="F955" s="17">
        <f t="shared" si="472"/>
        <v>1450.6</v>
      </c>
      <c r="G955" s="18">
        <f t="shared" si="446"/>
        <v>86.242568370986916</v>
      </c>
    </row>
    <row r="956" spans="1:7" ht="409.5" x14ac:dyDescent="0.25">
      <c r="A956" s="16" t="s">
        <v>911</v>
      </c>
      <c r="B956" s="11" t="s">
        <v>915</v>
      </c>
      <c r="C956" s="11" t="s">
        <v>14</v>
      </c>
      <c r="D956" s="17">
        <f>D957</f>
        <v>1682</v>
      </c>
      <c r="E956" s="17">
        <f t="shared" si="472"/>
        <v>1682</v>
      </c>
      <c r="F956" s="17">
        <f t="shared" si="472"/>
        <v>1450.6</v>
      </c>
      <c r="G956" s="18">
        <f t="shared" si="446"/>
        <v>86.242568370986916</v>
      </c>
    </row>
    <row r="957" spans="1:7" ht="78.75" x14ac:dyDescent="0.25">
      <c r="A957" s="16" t="s">
        <v>94</v>
      </c>
      <c r="B957" s="11" t="s">
        <v>915</v>
      </c>
      <c r="C957" s="11" t="s">
        <v>95</v>
      </c>
      <c r="D957" s="17">
        <f>[1]Ведомственная!H1832</f>
        <v>1682</v>
      </c>
      <c r="E957" s="17">
        <f>[1]Ведомственная!I1832</f>
        <v>1682</v>
      </c>
      <c r="F957" s="17">
        <f>[1]Ведомственная!J1832</f>
        <v>1450.6</v>
      </c>
      <c r="G957" s="18">
        <f t="shared" si="446"/>
        <v>86.242568370986916</v>
      </c>
    </row>
    <row r="958" spans="1:7" ht="315" x14ac:dyDescent="0.25">
      <c r="A958" s="16" t="s">
        <v>916</v>
      </c>
      <c r="B958" s="11" t="s">
        <v>917</v>
      </c>
      <c r="C958" s="11" t="s">
        <v>14</v>
      </c>
      <c r="D958" s="17">
        <f>D959+D963+D966+D971</f>
        <v>28449.800000000003</v>
      </c>
      <c r="E958" s="17">
        <f t="shared" ref="E958:F958" si="473">E959+E963+E966+E971</f>
        <v>28449.800000000003</v>
      </c>
      <c r="F958" s="17">
        <f t="shared" si="473"/>
        <v>27230</v>
      </c>
      <c r="G958" s="18">
        <f t="shared" si="446"/>
        <v>95.712447890670575</v>
      </c>
    </row>
    <row r="959" spans="1:7" ht="189" x14ac:dyDescent="0.25">
      <c r="A959" s="16" t="s">
        <v>918</v>
      </c>
      <c r="B959" s="11" t="s">
        <v>919</v>
      </c>
      <c r="C959" s="11" t="s">
        <v>14</v>
      </c>
      <c r="D959" s="17">
        <f>SUM(D960:D962)</f>
        <v>710</v>
      </c>
      <c r="E959" s="17">
        <f t="shared" ref="E959:F959" si="474">SUM(E960:E962)</f>
        <v>710</v>
      </c>
      <c r="F959" s="17">
        <f t="shared" si="474"/>
        <v>694.1</v>
      </c>
      <c r="G959" s="18">
        <f t="shared" si="446"/>
        <v>97.760563380281695</v>
      </c>
    </row>
    <row r="960" spans="1:7" ht="409.5" x14ac:dyDescent="0.25">
      <c r="A960" s="16" t="s">
        <v>131</v>
      </c>
      <c r="B960" s="11" t="s">
        <v>919</v>
      </c>
      <c r="C960" s="11" t="s">
        <v>132</v>
      </c>
      <c r="D960" s="17">
        <f>[1]Ведомственная!H478</f>
        <v>227.9</v>
      </c>
      <c r="E960" s="17">
        <f>[1]Ведомственная!I478</f>
        <v>227.9</v>
      </c>
      <c r="F960" s="17">
        <f>[1]Ведомственная!J478</f>
        <v>214.8</v>
      </c>
      <c r="G960" s="18">
        <f t="shared" si="446"/>
        <v>94.251864853005713</v>
      </c>
    </row>
    <row r="961" spans="1:7" ht="220.5" x14ac:dyDescent="0.25">
      <c r="A961" s="16" t="s">
        <v>25</v>
      </c>
      <c r="B961" s="11" t="s">
        <v>919</v>
      </c>
      <c r="C961" s="11" t="s">
        <v>26</v>
      </c>
      <c r="D961" s="17">
        <f>[1]Ведомственная!H479</f>
        <v>462.1</v>
      </c>
      <c r="E961" s="17">
        <f>[1]Ведомственная!I479</f>
        <v>462.1</v>
      </c>
      <c r="F961" s="17">
        <f>[1]Ведомственная!J479</f>
        <v>459.3</v>
      </c>
      <c r="G961" s="18">
        <f t="shared" si="446"/>
        <v>99.394070547500533</v>
      </c>
    </row>
    <row r="962" spans="1:7" ht="252" x14ac:dyDescent="0.25">
      <c r="A962" s="16" t="s">
        <v>21</v>
      </c>
      <c r="B962" s="11" t="s">
        <v>919</v>
      </c>
      <c r="C962" s="11" t="s">
        <v>22</v>
      </c>
      <c r="D962" s="17">
        <f>[1]Ведомственная!H480</f>
        <v>20</v>
      </c>
      <c r="E962" s="17">
        <f>[1]Ведомственная!I480</f>
        <v>20</v>
      </c>
      <c r="F962" s="17">
        <f>[1]Ведомственная!J480</f>
        <v>20</v>
      </c>
      <c r="G962" s="18">
        <f t="shared" si="446"/>
        <v>100</v>
      </c>
    </row>
    <row r="963" spans="1:7" ht="173.25" x14ac:dyDescent="0.25">
      <c r="A963" s="16" t="s">
        <v>920</v>
      </c>
      <c r="B963" s="11" t="s">
        <v>921</v>
      </c>
      <c r="C963" s="11" t="s">
        <v>14</v>
      </c>
      <c r="D963" s="17">
        <f>D964</f>
        <v>9290</v>
      </c>
      <c r="E963" s="17">
        <f t="shared" ref="E963:F964" si="475">E964</f>
        <v>9290</v>
      </c>
      <c r="F963" s="17">
        <f t="shared" si="475"/>
        <v>9290</v>
      </c>
      <c r="G963" s="18">
        <f t="shared" si="446"/>
        <v>100</v>
      </c>
    </row>
    <row r="964" spans="1:7" ht="315" x14ac:dyDescent="0.25">
      <c r="A964" s="16" t="s">
        <v>922</v>
      </c>
      <c r="B964" s="11" t="s">
        <v>923</v>
      </c>
      <c r="C964" s="11" t="s">
        <v>14</v>
      </c>
      <c r="D964" s="17">
        <f>D965</f>
        <v>9290</v>
      </c>
      <c r="E964" s="17">
        <f t="shared" si="475"/>
        <v>9290</v>
      </c>
      <c r="F964" s="17">
        <f t="shared" si="475"/>
        <v>9290</v>
      </c>
      <c r="G964" s="18">
        <f t="shared" si="446"/>
        <v>100</v>
      </c>
    </row>
    <row r="965" spans="1:7" ht="78.75" x14ac:dyDescent="0.25">
      <c r="A965" s="16" t="s">
        <v>223</v>
      </c>
      <c r="B965" s="11" t="s">
        <v>923</v>
      </c>
      <c r="C965" s="11" t="s">
        <v>224</v>
      </c>
      <c r="D965" s="17">
        <f>[1]Ведомственная!H1662</f>
        <v>9290</v>
      </c>
      <c r="E965" s="17">
        <f>[1]Ведомственная!I1662</f>
        <v>9290</v>
      </c>
      <c r="F965" s="17">
        <f>[1]Ведомственная!J1662</f>
        <v>9290</v>
      </c>
      <c r="G965" s="18">
        <f t="shared" si="446"/>
        <v>100</v>
      </c>
    </row>
    <row r="966" spans="1:7" ht="78.75" x14ac:dyDescent="0.25">
      <c r="A966" s="16" t="s">
        <v>924</v>
      </c>
      <c r="B966" s="11" t="s">
        <v>925</v>
      </c>
      <c r="C966" s="11" t="s">
        <v>14</v>
      </c>
      <c r="D966" s="17">
        <f>D967+D969</f>
        <v>17949.800000000003</v>
      </c>
      <c r="E966" s="17">
        <f t="shared" ref="E966:F966" si="476">E967+E969</f>
        <v>17949.800000000003</v>
      </c>
      <c r="F966" s="17">
        <f t="shared" si="476"/>
        <v>17245.900000000001</v>
      </c>
      <c r="G966" s="18">
        <f t="shared" si="446"/>
        <v>96.078507838527443</v>
      </c>
    </row>
    <row r="967" spans="1:7" ht="173.25" x14ac:dyDescent="0.25">
      <c r="A967" s="16" t="s">
        <v>926</v>
      </c>
      <c r="B967" s="11" t="s">
        <v>927</v>
      </c>
      <c r="C967" s="11" t="s">
        <v>14</v>
      </c>
      <c r="D967" s="17">
        <f>D968</f>
        <v>11684.2</v>
      </c>
      <c r="E967" s="17">
        <f t="shared" ref="E967:F967" si="477">E968</f>
        <v>11684.2</v>
      </c>
      <c r="F967" s="17">
        <f t="shared" si="477"/>
        <v>11653.5</v>
      </c>
      <c r="G967" s="18">
        <f t="shared" si="446"/>
        <v>99.737252015542353</v>
      </c>
    </row>
    <row r="968" spans="1:7" ht="78.75" x14ac:dyDescent="0.25">
      <c r="A968" s="16" t="s">
        <v>223</v>
      </c>
      <c r="B968" s="11" t="s">
        <v>927</v>
      </c>
      <c r="C968" s="11" t="s">
        <v>224</v>
      </c>
      <c r="D968" s="17">
        <f>[1]Ведомственная!H1665</f>
        <v>11684.2</v>
      </c>
      <c r="E968" s="17">
        <f>[1]Ведомственная!I1665</f>
        <v>11684.2</v>
      </c>
      <c r="F968" s="17">
        <f>[1]Ведомственная!J1665</f>
        <v>11653.5</v>
      </c>
      <c r="G968" s="18">
        <f t="shared" ref="G968:G1031" si="478">F968/E968*100</f>
        <v>99.737252015542353</v>
      </c>
    </row>
    <row r="969" spans="1:7" ht="299.25" x14ac:dyDescent="0.25">
      <c r="A969" s="16" t="s">
        <v>928</v>
      </c>
      <c r="B969" s="11" t="s">
        <v>929</v>
      </c>
      <c r="C969" s="11" t="s">
        <v>14</v>
      </c>
      <c r="D969" s="17">
        <f>D970</f>
        <v>6265.6</v>
      </c>
      <c r="E969" s="17">
        <f t="shared" ref="E969:F969" si="479">E970</f>
        <v>6265.6</v>
      </c>
      <c r="F969" s="17">
        <f t="shared" si="479"/>
        <v>5592.4</v>
      </c>
      <c r="G969" s="18">
        <f t="shared" si="478"/>
        <v>89.255617977528075</v>
      </c>
    </row>
    <row r="970" spans="1:7" ht="78.75" x14ac:dyDescent="0.25">
      <c r="A970" s="16" t="s">
        <v>223</v>
      </c>
      <c r="B970" s="11" t="s">
        <v>929</v>
      </c>
      <c r="C970" s="11" t="s">
        <v>224</v>
      </c>
      <c r="D970" s="17">
        <f>[1]Ведомственная!H1667</f>
        <v>6265.6</v>
      </c>
      <c r="E970" s="17">
        <f>[1]Ведомственная!I1667</f>
        <v>6265.6</v>
      </c>
      <c r="F970" s="17">
        <f>[1]Ведомственная!J1667</f>
        <v>5592.4</v>
      </c>
      <c r="G970" s="18">
        <f t="shared" si="478"/>
        <v>89.255617977528075</v>
      </c>
    </row>
    <row r="971" spans="1:7" ht="346.5" x14ac:dyDescent="0.25">
      <c r="A971" s="16" t="s">
        <v>930</v>
      </c>
      <c r="B971" s="11" t="s">
        <v>931</v>
      </c>
      <c r="C971" s="11" t="s">
        <v>14</v>
      </c>
      <c r="D971" s="17">
        <f>D972</f>
        <v>500</v>
      </c>
      <c r="E971" s="17">
        <f t="shared" ref="E971:F971" si="480">E972</f>
        <v>500</v>
      </c>
      <c r="F971" s="17">
        <f t="shared" si="480"/>
        <v>0</v>
      </c>
      <c r="G971" s="18">
        <f t="shared" si="478"/>
        <v>0</v>
      </c>
    </row>
    <row r="972" spans="1:7" ht="220.5" x14ac:dyDescent="0.25">
      <c r="A972" s="16" t="s">
        <v>25</v>
      </c>
      <c r="B972" s="11" t="s">
        <v>931</v>
      </c>
      <c r="C972" s="11" t="s">
        <v>26</v>
      </c>
      <c r="D972" s="17">
        <f>[1]Ведомственная!H482</f>
        <v>500</v>
      </c>
      <c r="E972" s="17">
        <f>[1]Ведомственная!I482</f>
        <v>500</v>
      </c>
      <c r="F972" s="17">
        <f>[1]Ведомственная!J482</f>
        <v>0</v>
      </c>
      <c r="G972" s="18">
        <f t="shared" si="478"/>
        <v>0</v>
      </c>
    </row>
    <row r="973" spans="1:7" ht="409.5" x14ac:dyDescent="0.25">
      <c r="A973" s="14" t="s">
        <v>932</v>
      </c>
      <c r="B973" s="15" t="s">
        <v>933</v>
      </c>
      <c r="C973" s="16" t="s">
        <v>14</v>
      </c>
      <c r="D973" s="12">
        <f>D974+D1009+D1019+D1025+D1041+D1049+D1075+D1092+D1086+D1103+D1114</f>
        <v>660865.30000000005</v>
      </c>
      <c r="E973" s="12">
        <f t="shared" ref="E973:F973" si="481">E974+E1009+E1019+E1025+E1041+E1049+E1075+E1092+E1086+E1103+E1114</f>
        <v>660865.30000000005</v>
      </c>
      <c r="F973" s="12">
        <f t="shared" si="481"/>
        <v>626657.4</v>
      </c>
      <c r="G973" s="13">
        <f t="shared" si="478"/>
        <v>94.823771198154901</v>
      </c>
    </row>
    <row r="974" spans="1:7" ht="283.5" x14ac:dyDescent="0.25">
      <c r="A974" s="16" t="s">
        <v>934</v>
      </c>
      <c r="B974" s="11" t="s">
        <v>935</v>
      </c>
      <c r="C974" s="11" t="s">
        <v>14</v>
      </c>
      <c r="D974" s="17">
        <f>D975+D984+D993+D996+D1001+D1004+D1006</f>
        <v>158463.20000000001</v>
      </c>
      <c r="E974" s="17">
        <f t="shared" ref="E974:F974" si="482">E975+E984+E993+E996+E1001+E1004+E1006</f>
        <v>158463.20000000001</v>
      </c>
      <c r="F974" s="17">
        <f t="shared" si="482"/>
        <v>157999.30000000002</v>
      </c>
      <c r="G974" s="18">
        <f t="shared" si="478"/>
        <v>99.707250642420448</v>
      </c>
    </row>
    <row r="975" spans="1:7" ht="252" x14ac:dyDescent="0.25">
      <c r="A975" s="16" t="s">
        <v>936</v>
      </c>
      <c r="B975" s="11" t="s">
        <v>937</v>
      </c>
      <c r="C975" s="11" t="s">
        <v>14</v>
      </c>
      <c r="D975" s="17">
        <f>D976+D978+D980+D982</f>
        <v>35769</v>
      </c>
      <c r="E975" s="17">
        <f t="shared" ref="E975:F975" si="483">E976+E978+E980+E982</f>
        <v>35769</v>
      </c>
      <c r="F975" s="17">
        <f t="shared" si="483"/>
        <v>35769</v>
      </c>
      <c r="G975" s="18">
        <f t="shared" si="478"/>
        <v>100</v>
      </c>
    </row>
    <row r="976" spans="1:7" ht="315" x14ac:dyDescent="0.25">
      <c r="A976" s="16" t="s">
        <v>938</v>
      </c>
      <c r="B976" s="11" t="s">
        <v>939</v>
      </c>
      <c r="C976" s="11" t="s">
        <v>14</v>
      </c>
      <c r="D976" s="17">
        <f>D977</f>
        <v>77.3</v>
      </c>
      <c r="E976" s="17">
        <f t="shared" ref="E976:F976" si="484">E977</f>
        <v>77.3</v>
      </c>
      <c r="F976" s="17">
        <f t="shared" si="484"/>
        <v>77.3</v>
      </c>
      <c r="G976" s="18">
        <f t="shared" si="478"/>
        <v>100</v>
      </c>
    </row>
    <row r="977" spans="1:7" ht="78.75" x14ac:dyDescent="0.25">
      <c r="A977" s="16" t="s">
        <v>94</v>
      </c>
      <c r="B977" s="11" t="s">
        <v>939</v>
      </c>
      <c r="C977" s="11" t="s">
        <v>95</v>
      </c>
      <c r="D977" s="17">
        <f>[1]Ведомственная!H713</f>
        <v>77.3</v>
      </c>
      <c r="E977" s="17">
        <f>[1]Ведомственная!I713</f>
        <v>77.3</v>
      </c>
      <c r="F977" s="17">
        <f>[1]Ведомственная!J713</f>
        <v>77.3</v>
      </c>
      <c r="G977" s="18">
        <f t="shared" si="478"/>
        <v>100</v>
      </c>
    </row>
    <row r="978" spans="1:7" ht="252" x14ac:dyDescent="0.25">
      <c r="A978" s="16" t="s">
        <v>940</v>
      </c>
      <c r="B978" s="11" t="s">
        <v>941</v>
      </c>
      <c r="C978" s="11" t="s">
        <v>14</v>
      </c>
      <c r="D978" s="17">
        <f>D979</f>
        <v>33903.199999999997</v>
      </c>
      <c r="E978" s="17">
        <f t="shared" ref="E978:F978" si="485">E979</f>
        <v>33903.199999999997</v>
      </c>
      <c r="F978" s="17">
        <f t="shared" si="485"/>
        <v>33903.199999999997</v>
      </c>
      <c r="G978" s="18">
        <f t="shared" si="478"/>
        <v>100</v>
      </c>
    </row>
    <row r="979" spans="1:7" ht="78.75" x14ac:dyDescent="0.25">
      <c r="A979" s="16" t="s">
        <v>94</v>
      </c>
      <c r="B979" s="11" t="s">
        <v>941</v>
      </c>
      <c r="C979" s="11" t="s">
        <v>95</v>
      </c>
      <c r="D979" s="17">
        <f>[1]Ведомственная!H715</f>
        <v>33903.199999999997</v>
      </c>
      <c r="E979" s="17">
        <f>[1]Ведомственная!I715</f>
        <v>33903.199999999997</v>
      </c>
      <c r="F979" s="17">
        <f>[1]Ведомственная!J715</f>
        <v>33903.199999999997</v>
      </c>
      <c r="G979" s="18">
        <f t="shared" si="478"/>
        <v>100</v>
      </c>
    </row>
    <row r="980" spans="1:7" ht="315" x14ac:dyDescent="0.25">
      <c r="A980" s="16" t="s">
        <v>938</v>
      </c>
      <c r="B980" s="11" t="s">
        <v>942</v>
      </c>
      <c r="C980" s="11" t="s">
        <v>14</v>
      </c>
      <c r="D980" s="17">
        <f>D981</f>
        <v>4.0999999999999996</v>
      </c>
      <c r="E980" s="17">
        <f t="shared" ref="E980:F980" si="486">E981</f>
        <v>4.0999999999999996</v>
      </c>
      <c r="F980" s="17">
        <f t="shared" si="486"/>
        <v>4.0999999999999996</v>
      </c>
      <c r="G980" s="18">
        <f t="shared" si="478"/>
        <v>100</v>
      </c>
    </row>
    <row r="981" spans="1:7" ht="78.75" x14ac:dyDescent="0.25">
      <c r="A981" s="16" t="s">
        <v>94</v>
      </c>
      <c r="B981" s="11" t="s">
        <v>942</v>
      </c>
      <c r="C981" s="11" t="s">
        <v>95</v>
      </c>
      <c r="D981" s="17">
        <f>[1]Ведомственная!H717</f>
        <v>4.0999999999999996</v>
      </c>
      <c r="E981" s="17">
        <f>[1]Ведомственная!I717</f>
        <v>4.0999999999999996</v>
      </c>
      <c r="F981" s="17">
        <f>[1]Ведомственная!J717</f>
        <v>4.0999999999999996</v>
      </c>
      <c r="G981" s="18">
        <f t="shared" si="478"/>
        <v>100</v>
      </c>
    </row>
    <row r="982" spans="1:7" ht="252" x14ac:dyDescent="0.25">
      <c r="A982" s="16" t="s">
        <v>940</v>
      </c>
      <c r="B982" s="11" t="s">
        <v>943</v>
      </c>
      <c r="C982" s="11" t="s">
        <v>14</v>
      </c>
      <c r="D982" s="17">
        <f>D983</f>
        <v>1784.4</v>
      </c>
      <c r="E982" s="17">
        <f t="shared" ref="E982:F982" si="487">E983</f>
        <v>1784.4</v>
      </c>
      <c r="F982" s="17">
        <f t="shared" si="487"/>
        <v>1784.4</v>
      </c>
      <c r="G982" s="18">
        <f t="shared" si="478"/>
        <v>100</v>
      </c>
    </row>
    <row r="983" spans="1:7" ht="78.75" x14ac:dyDescent="0.25">
      <c r="A983" s="16" t="s">
        <v>94</v>
      </c>
      <c r="B983" s="11" t="s">
        <v>943</v>
      </c>
      <c r="C983" s="11" t="s">
        <v>95</v>
      </c>
      <c r="D983" s="17">
        <f>[1]Ведомственная!H719</f>
        <v>1784.4</v>
      </c>
      <c r="E983" s="17">
        <f>[1]Ведомственная!I719</f>
        <v>1784.4</v>
      </c>
      <c r="F983" s="17">
        <f>[1]Ведомственная!J719</f>
        <v>1784.4</v>
      </c>
      <c r="G983" s="18">
        <f t="shared" si="478"/>
        <v>100</v>
      </c>
    </row>
    <row r="984" spans="1:7" ht="189" x14ac:dyDescent="0.25">
      <c r="A984" s="16" t="s">
        <v>944</v>
      </c>
      <c r="B984" s="11" t="s">
        <v>945</v>
      </c>
      <c r="C984" s="11" t="s">
        <v>14</v>
      </c>
      <c r="D984" s="17">
        <f>D985+D987+D989+D991</f>
        <v>24182.800000000003</v>
      </c>
      <c r="E984" s="17">
        <f t="shared" ref="E984:F984" si="488">E985+E987+E989+E991</f>
        <v>24182.800000000003</v>
      </c>
      <c r="F984" s="17">
        <f t="shared" si="488"/>
        <v>23718.9</v>
      </c>
      <c r="G984" s="18">
        <f t="shared" si="478"/>
        <v>98.08169442744429</v>
      </c>
    </row>
    <row r="985" spans="1:7" ht="409.5" x14ac:dyDescent="0.25">
      <c r="A985" s="16" t="s">
        <v>946</v>
      </c>
      <c r="B985" s="11" t="s">
        <v>947</v>
      </c>
      <c r="C985" s="11" t="s">
        <v>14</v>
      </c>
      <c r="D985" s="17">
        <f>D986</f>
        <v>11300</v>
      </c>
      <c r="E985" s="17">
        <f t="shared" ref="E985:F985" si="489">E986</f>
        <v>11300</v>
      </c>
      <c r="F985" s="17">
        <f t="shared" si="489"/>
        <v>10836.1</v>
      </c>
      <c r="G985" s="18">
        <f t="shared" si="478"/>
        <v>95.89469026548673</v>
      </c>
    </row>
    <row r="986" spans="1:7" ht="78.75" x14ac:dyDescent="0.25">
      <c r="A986" s="16" t="s">
        <v>94</v>
      </c>
      <c r="B986" s="11" t="s">
        <v>947</v>
      </c>
      <c r="C986" s="11" t="s">
        <v>95</v>
      </c>
      <c r="D986" s="17">
        <f>[1]Ведомственная!H722</f>
        <v>11300</v>
      </c>
      <c r="E986" s="17">
        <f>[1]Ведомственная!I722</f>
        <v>11300</v>
      </c>
      <c r="F986" s="17">
        <f>[1]Ведомственная!J722</f>
        <v>10836.1</v>
      </c>
      <c r="G986" s="18">
        <f t="shared" si="478"/>
        <v>95.89469026548673</v>
      </c>
    </row>
    <row r="987" spans="1:7" ht="409.5" x14ac:dyDescent="0.25">
      <c r="A987" s="16" t="s">
        <v>948</v>
      </c>
      <c r="B987" s="11" t="s">
        <v>949</v>
      </c>
      <c r="C987" s="11" t="s">
        <v>14</v>
      </c>
      <c r="D987" s="17">
        <f>D988</f>
        <v>9400</v>
      </c>
      <c r="E987" s="17">
        <f t="shared" ref="E987:F987" si="490">E988</f>
        <v>9400</v>
      </c>
      <c r="F987" s="17">
        <f t="shared" si="490"/>
        <v>9400</v>
      </c>
      <c r="G987" s="18">
        <f t="shared" si="478"/>
        <v>100</v>
      </c>
    </row>
    <row r="988" spans="1:7" ht="78.75" x14ac:dyDescent="0.25">
      <c r="A988" s="16" t="s">
        <v>94</v>
      </c>
      <c r="B988" s="11" t="s">
        <v>949</v>
      </c>
      <c r="C988" s="11" t="s">
        <v>95</v>
      </c>
      <c r="D988" s="17">
        <f>[1]Ведомственная!H724</f>
        <v>9400</v>
      </c>
      <c r="E988" s="17">
        <f>[1]Ведомственная!I724</f>
        <v>9400</v>
      </c>
      <c r="F988" s="17">
        <f>[1]Ведомственная!J724</f>
        <v>9400</v>
      </c>
      <c r="G988" s="18">
        <f t="shared" si="478"/>
        <v>100</v>
      </c>
    </row>
    <row r="989" spans="1:7" ht="409.5" x14ac:dyDescent="0.25">
      <c r="A989" s="16" t="s">
        <v>946</v>
      </c>
      <c r="B989" s="11" t="s">
        <v>950</v>
      </c>
      <c r="C989" s="11" t="s">
        <v>14</v>
      </c>
      <c r="D989" s="17">
        <f>D990</f>
        <v>1780.4</v>
      </c>
      <c r="E989" s="17">
        <f t="shared" ref="E989:F989" si="491">E990</f>
        <v>1780.4</v>
      </c>
      <c r="F989" s="17">
        <f t="shared" si="491"/>
        <v>1780.4</v>
      </c>
      <c r="G989" s="18">
        <f t="shared" si="478"/>
        <v>100</v>
      </c>
    </row>
    <row r="990" spans="1:7" ht="78.75" x14ac:dyDescent="0.25">
      <c r="A990" s="16" t="s">
        <v>94</v>
      </c>
      <c r="B990" s="11" t="s">
        <v>950</v>
      </c>
      <c r="C990" s="11" t="s">
        <v>95</v>
      </c>
      <c r="D990" s="17">
        <f>[1]Ведомственная!H726</f>
        <v>1780.4</v>
      </c>
      <c r="E990" s="17">
        <f>[1]Ведомственная!I726</f>
        <v>1780.4</v>
      </c>
      <c r="F990" s="17">
        <f>[1]Ведомственная!J726</f>
        <v>1780.4</v>
      </c>
      <c r="G990" s="18">
        <f t="shared" si="478"/>
        <v>100</v>
      </c>
    </row>
    <row r="991" spans="1:7" ht="409.5" x14ac:dyDescent="0.25">
      <c r="A991" s="16" t="s">
        <v>951</v>
      </c>
      <c r="B991" s="11" t="s">
        <v>952</v>
      </c>
      <c r="C991" s="11" t="s">
        <v>14</v>
      </c>
      <c r="D991" s="17">
        <f>D992</f>
        <v>1702.4</v>
      </c>
      <c r="E991" s="17">
        <f t="shared" ref="E991:F991" si="492">E992</f>
        <v>1702.4</v>
      </c>
      <c r="F991" s="17">
        <f t="shared" si="492"/>
        <v>1702.4</v>
      </c>
      <c r="G991" s="18">
        <f t="shared" si="478"/>
        <v>100</v>
      </c>
    </row>
    <row r="992" spans="1:7" ht="78.75" x14ac:dyDescent="0.25">
      <c r="A992" s="16" t="s">
        <v>94</v>
      </c>
      <c r="B992" s="11" t="s">
        <v>952</v>
      </c>
      <c r="C992" s="11" t="s">
        <v>95</v>
      </c>
      <c r="D992" s="17">
        <f>[1]Ведомственная!H728</f>
        <v>1702.4</v>
      </c>
      <c r="E992" s="17">
        <f>[1]Ведомственная!I728</f>
        <v>1702.4</v>
      </c>
      <c r="F992" s="17">
        <f>[1]Ведомственная!J728</f>
        <v>1702.4</v>
      </c>
      <c r="G992" s="18">
        <f t="shared" si="478"/>
        <v>100</v>
      </c>
    </row>
    <row r="993" spans="1:7" ht="141.75" x14ac:dyDescent="0.25">
      <c r="A993" s="16" t="s">
        <v>953</v>
      </c>
      <c r="B993" s="11" t="s">
        <v>954</v>
      </c>
      <c r="C993" s="11" t="s">
        <v>14</v>
      </c>
      <c r="D993" s="17">
        <f>D994</f>
        <v>5000</v>
      </c>
      <c r="E993" s="17">
        <f t="shared" ref="E993:F994" si="493">E994</f>
        <v>5000</v>
      </c>
      <c r="F993" s="17">
        <f t="shared" si="493"/>
        <v>5000</v>
      </c>
      <c r="G993" s="18">
        <f t="shared" si="478"/>
        <v>100</v>
      </c>
    </row>
    <row r="994" spans="1:7" ht="110.25" x14ac:dyDescent="0.25">
      <c r="A994" s="16" t="s">
        <v>955</v>
      </c>
      <c r="B994" s="11" t="s">
        <v>956</v>
      </c>
      <c r="C994" s="11" t="s">
        <v>14</v>
      </c>
      <c r="D994" s="17">
        <f>D995</f>
        <v>5000</v>
      </c>
      <c r="E994" s="17">
        <f t="shared" si="493"/>
        <v>5000</v>
      </c>
      <c r="F994" s="17">
        <f t="shared" si="493"/>
        <v>5000</v>
      </c>
      <c r="G994" s="18">
        <f t="shared" si="478"/>
        <v>100</v>
      </c>
    </row>
    <row r="995" spans="1:7" ht="220.5" x14ac:dyDescent="0.25">
      <c r="A995" s="16" t="s">
        <v>25</v>
      </c>
      <c r="B995" s="11" t="s">
        <v>956</v>
      </c>
      <c r="C995" s="11" t="s">
        <v>26</v>
      </c>
      <c r="D995" s="17">
        <f>[1]Ведомственная!H731</f>
        <v>5000</v>
      </c>
      <c r="E995" s="17">
        <f>[1]Ведомственная!I731</f>
        <v>5000</v>
      </c>
      <c r="F995" s="17">
        <f>[1]Ведомственная!J731</f>
        <v>5000</v>
      </c>
      <c r="G995" s="18">
        <f t="shared" si="478"/>
        <v>100</v>
      </c>
    </row>
    <row r="996" spans="1:7" ht="204.75" x14ac:dyDescent="0.25">
      <c r="A996" s="16" t="s">
        <v>957</v>
      </c>
      <c r="B996" s="11" t="s">
        <v>958</v>
      </c>
      <c r="C996" s="11" t="s">
        <v>14</v>
      </c>
      <c r="D996" s="17">
        <f>D997+D999</f>
        <v>90110.7</v>
      </c>
      <c r="E996" s="17">
        <f t="shared" ref="E996:F996" si="494">E997+E999</f>
        <v>90110.7</v>
      </c>
      <c r="F996" s="17">
        <f t="shared" si="494"/>
        <v>90110.7</v>
      </c>
      <c r="G996" s="18">
        <f t="shared" si="478"/>
        <v>100</v>
      </c>
    </row>
    <row r="997" spans="1:7" ht="267.75" x14ac:dyDescent="0.25">
      <c r="A997" s="16" t="s">
        <v>959</v>
      </c>
      <c r="B997" s="11" t="s">
        <v>960</v>
      </c>
      <c r="C997" s="11" t="s">
        <v>14</v>
      </c>
      <c r="D997" s="17">
        <f>D998</f>
        <v>85603.9</v>
      </c>
      <c r="E997" s="17">
        <f t="shared" ref="E997:F997" si="495">E998</f>
        <v>85603.9</v>
      </c>
      <c r="F997" s="17">
        <f t="shared" si="495"/>
        <v>85603.9</v>
      </c>
      <c r="G997" s="18">
        <f t="shared" si="478"/>
        <v>100</v>
      </c>
    </row>
    <row r="998" spans="1:7" ht="78.75" x14ac:dyDescent="0.25">
      <c r="A998" s="16" t="s">
        <v>94</v>
      </c>
      <c r="B998" s="11" t="s">
        <v>960</v>
      </c>
      <c r="C998" s="11" t="s">
        <v>95</v>
      </c>
      <c r="D998" s="17">
        <f>[1]Ведомственная!H734</f>
        <v>85603.9</v>
      </c>
      <c r="E998" s="17">
        <f>[1]Ведомственная!I734</f>
        <v>85603.9</v>
      </c>
      <c r="F998" s="17">
        <f>[1]Ведомственная!J734</f>
        <v>85603.9</v>
      </c>
      <c r="G998" s="18">
        <f t="shared" si="478"/>
        <v>100</v>
      </c>
    </row>
    <row r="999" spans="1:7" ht="267.75" x14ac:dyDescent="0.25">
      <c r="A999" s="16" t="s">
        <v>959</v>
      </c>
      <c r="B999" s="11" t="s">
        <v>961</v>
      </c>
      <c r="C999" s="11" t="s">
        <v>14</v>
      </c>
      <c r="D999" s="17">
        <f>D1000</f>
        <v>4506.8</v>
      </c>
      <c r="E999" s="17">
        <f t="shared" ref="E999:F999" si="496">E1000</f>
        <v>4506.8</v>
      </c>
      <c r="F999" s="17">
        <f t="shared" si="496"/>
        <v>4506.8</v>
      </c>
      <c r="G999" s="18">
        <f t="shared" si="478"/>
        <v>100</v>
      </c>
    </row>
    <row r="1000" spans="1:7" ht="78.75" x14ac:dyDescent="0.25">
      <c r="A1000" s="16" t="s">
        <v>94</v>
      </c>
      <c r="B1000" s="11" t="s">
        <v>961</v>
      </c>
      <c r="C1000" s="11" t="s">
        <v>95</v>
      </c>
      <c r="D1000" s="17">
        <f>[1]Ведомственная!H736</f>
        <v>4506.8</v>
      </c>
      <c r="E1000" s="17">
        <f>[1]Ведомственная!I736</f>
        <v>4506.8</v>
      </c>
      <c r="F1000" s="17">
        <f>[1]Ведомственная!J736</f>
        <v>4506.8</v>
      </c>
      <c r="G1000" s="18">
        <f t="shared" si="478"/>
        <v>100</v>
      </c>
    </row>
    <row r="1001" spans="1:7" ht="330.75" x14ac:dyDescent="0.25">
      <c r="A1001" s="16" t="s">
        <v>962</v>
      </c>
      <c r="B1001" s="11" t="s">
        <v>963</v>
      </c>
      <c r="C1001" s="11" t="s">
        <v>14</v>
      </c>
      <c r="D1001" s="17">
        <f>SUM(D1002:D1003)</f>
        <v>700</v>
      </c>
      <c r="E1001" s="17">
        <f t="shared" ref="E1001:F1001" si="497">SUM(E1002:E1003)</f>
        <v>700</v>
      </c>
      <c r="F1001" s="17">
        <f t="shared" si="497"/>
        <v>700</v>
      </c>
      <c r="G1001" s="18">
        <f t="shared" si="478"/>
        <v>100</v>
      </c>
    </row>
    <row r="1002" spans="1:7" ht="220.5" x14ac:dyDescent="0.25">
      <c r="A1002" s="16" t="s">
        <v>25</v>
      </c>
      <c r="B1002" s="11" t="s">
        <v>963</v>
      </c>
      <c r="C1002" s="11" t="s">
        <v>26</v>
      </c>
      <c r="D1002" s="17">
        <f>[1]Ведомственная!H738</f>
        <v>189</v>
      </c>
      <c r="E1002" s="17">
        <f>[1]Ведомственная!I738</f>
        <v>189</v>
      </c>
      <c r="F1002" s="17">
        <f>[1]Ведомственная!J738</f>
        <v>189</v>
      </c>
      <c r="G1002" s="18">
        <f t="shared" si="478"/>
        <v>100</v>
      </c>
    </row>
    <row r="1003" spans="1:7" ht="78.75" x14ac:dyDescent="0.25">
      <c r="A1003" s="16" t="s">
        <v>94</v>
      </c>
      <c r="B1003" s="11" t="s">
        <v>963</v>
      </c>
      <c r="C1003" s="11" t="s">
        <v>95</v>
      </c>
      <c r="D1003" s="17">
        <f>[1]Ведомственная!H739</f>
        <v>511</v>
      </c>
      <c r="E1003" s="17">
        <f>[1]Ведомственная!I739</f>
        <v>511</v>
      </c>
      <c r="F1003" s="17">
        <f>[1]Ведомственная!J739</f>
        <v>511</v>
      </c>
      <c r="G1003" s="18">
        <f t="shared" si="478"/>
        <v>100</v>
      </c>
    </row>
    <row r="1004" spans="1:7" ht="189" x14ac:dyDescent="0.25">
      <c r="A1004" s="16" t="s">
        <v>964</v>
      </c>
      <c r="B1004" s="11" t="s">
        <v>965</v>
      </c>
      <c r="C1004" s="11" t="s">
        <v>14</v>
      </c>
      <c r="D1004" s="17">
        <f>D1005</f>
        <v>100</v>
      </c>
      <c r="E1004" s="17">
        <f t="shared" ref="E1004:F1004" si="498">E1005</f>
        <v>100</v>
      </c>
      <c r="F1004" s="17">
        <f t="shared" si="498"/>
        <v>100</v>
      </c>
      <c r="G1004" s="18">
        <f t="shared" si="478"/>
        <v>100</v>
      </c>
    </row>
    <row r="1005" spans="1:7" ht="78.75" x14ac:dyDescent="0.25">
      <c r="A1005" s="16" t="s">
        <v>94</v>
      </c>
      <c r="B1005" s="11" t="s">
        <v>965</v>
      </c>
      <c r="C1005" s="11" t="s">
        <v>95</v>
      </c>
      <c r="D1005" s="17">
        <f>[1]Ведомственная!H741</f>
        <v>100</v>
      </c>
      <c r="E1005" s="17">
        <f>[1]Ведомственная!I741</f>
        <v>100</v>
      </c>
      <c r="F1005" s="17">
        <f>[1]Ведомственная!J741</f>
        <v>100</v>
      </c>
      <c r="G1005" s="18">
        <f t="shared" si="478"/>
        <v>100</v>
      </c>
    </row>
    <row r="1006" spans="1:7" ht="236.25" x14ac:dyDescent="0.25">
      <c r="A1006" s="16" t="s">
        <v>966</v>
      </c>
      <c r="B1006" s="11" t="s">
        <v>967</v>
      </c>
      <c r="C1006" s="11" t="s">
        <v>14</v>
      </c>
      <c r="D1006" s="17">
        <f>SUM(D1007:D1008)</f>
        <v>2600.6999999999998</v>
      </c>
      <c r="E1006" s="17">
        <f t="shared" ref="E1006:F1006" si="499">SUM(E1007:E1008)</f>
        <v>2600.6999999999998</v>
      </c>
      <c r="F1006" s="17">
        <f t="shared" si="499"/>
        <v>2600.6999999999998</v>
      </c>
      <c r="G1006" s="18">
        <f t="shared" si="478"/>
        <v>100</v>
      </c>
    </row>
    <row r="1007" spans="1:7" ht="220.5" x14ac:dyDescent="0.25">
      <c r="A1007" s="16" t="s">
        <v>25</v>
      </c>
      <c r="B1007" s="11" t="s">
        <v>967</v>
      </c>
      <c r="C1007" s="11" t="s">
        <v>26</v>
      </c>
      <c r="D1007" s="17">
        <f>[1]Ведомственная!H743</f>
        <v>1240.7</v>
      </c>
      <c r="E1007" s="17">
        <f>[1]Ведомственная!I743</f>
        <v>1240.7</v>
      </c>
      <c r="F1007" s="17">
        <f>[1]Ведомственная!J743</f>
        <v>1240.7</v>
      </c>
      <c r="G1007" s="18">
        <f t="shared" si="478"/>
        <v>100</v>
      </c>
    </row>
    <row r="1008" spans="1:7" ht="141.75" x14ac:dyDescent="0.25">
      <c r="A1008" s="16" t="s">
        <v>103</v>
      </c>
      <c r="B1008" s="11" t="s">
        <v>967</v>
      </c>
      <c r="C1008" s="11" t="s">
        <v>104</v>
      </c>
      <c r="D1008" s="17">
        <f>[1]Ведомственная!H744</f>
        <v>1360</v>
      </c>
      <c r="E1008" s="17">
        <f>[1]Ведомственная!I744</f>
        <v>1360</v>
      </c>
      <c r="F1008" s="17">
        <f>[1]Ведомственная!J744</f>
        <v>1360</v>
      </c>
      <c r="G1008" s="18">
        <f t="shared" si="478"/>
        <v>100</v>
      </c>
    </row>
    <row r="1009" spans="1:7" ht="283.5" x14ac:dyDescent="0.25">
      <c r="A1009" s="16" t="s">
        <v>968</v>
      </c>
      <c r="B1009" s="11" t="s">
        <v>969</v>
      </c>
      <c r="C1009" s="11" t="s">
        <v>14</v>
      </c>
      <c r="D1009" s="17">
        <f>D1010</f>
        <v>102246</v>
      </c>
      <c r="E1009" s="17">
        <f t="shared" ref="E1009:F1009" si="500">E1010</f>
        <v>102246</v>
      </c>
      <c r="F1009" s="17">
        <f t="shared" si="500"/>
        <v>102246</v>
      </c>
      <c r="G1009" s="18">
        <f t="shared" si="478"/>
        <v>100</v>
      </c>
    </row>
    <row r="1010" spans="1:7" ht="299.25" x14ac:dyDescent="0.25">
      <c r="A1010" s="16" t="s">
        <v>970</v>
      </c>
      <c r="B1010" s="11" t="s">
        <v>971</v>
      </c>
      <c r="C1010" s="11" t="s">
        <v>14</v>
      </c>
      <c r="D1010" s="17">
        <f>D1011+D1013+D1015+D1017</f>
        <v>102246</v>
      </c>
      <c r="E1010" s="17">
        <f t="shared" ref="E1010:F1010" si="501">E1011+E1013+E1015+E1017</f>
        <v>102246</v>
      </c>
      <c r="F1010" s="17">
        <f t="shared" si="501"/>
        <v>102246</v>
      </c>
      <c r="G1010" s="18">
        <f t="shared" si="478"/>
        <v>100</v>
      </c>
    </row>
    <row r="1011" spans="1:7" ht="409.5" x14ac:dyDescent="0.25">
      <c r="A1011" s="16" t="s">
        <v>972</v>
      </c>
      <c r="B1011" s="11" t="s">
        <v>973</v>
      </c>
      <c r="C1011" s="11" t="s">
        <v>14</v>
      </c>
      <c r="D1011" s="17">
        <f>D1012</f>
        <v>18920.7</v>
      </c>
      <c r="E1011" s="17">
        <f t="shared" ref="E1011:F1011" si="502">E1012</f>
        <v>18920.7</v>
      </c>
      <c r="F1011" s="17">
        <f t="shared" si="502"/>
        <v>18920.7</v>
      </c>
      <c r="G1011" s="18">
        <f t="shared" si="478"/>
        <v>100</v>
      </c>
    </row>
    <row r="1012" spans="1:7" ht="78.75" x14ac:dyDescent="0.25">
      <c r="A1012" s="16" t="s">
        <v>94</v>
      </c>
      <c r="B1012" s="11" t="s">
        <v>973</v>
      </c>
      <c r="C1012" s="11" t="s">
        <v>95</v>
      </c>
      <c r="D1012" s="17">
        <f>[1]Ведомственная!H748</f>
        <v>18920.7</v>
      </c>
      <c r="E1012" s="17">
        <f>[1]Ведомственная!I748</f>
        <v>18920.7</v>
      </c>
      <c r="F1012" s="17">
        <f>[1]Ведомственная!J748</f>
        <v>18920.7</v>
      </c>
      <c r="G1012" s="18">
        <f t="shared" si="478"/>
        <v>100</v>
      </c>
    </row>
    <row r="1013" spans="1:7" ht="409.5" x14ac:dyDescent="0.25">
      <c r="A1013" s="16" t="s">
        <v>974</v>
      </c>
      <c r="B1013" s="11" t="s">
        <v>975</v>
      </c>
      <c r="C1013" s="11" t="s">
        <v>14</v>
      </c>
      <c r="D1013" s="17">
        <f>D1014</f>
        <v>73200</v>
      </c>
      <c r="E1013" s="17">
        <f t="shared" ref="E1013:F1013" si="503">E1014</f>
        <v>73200</v>
      </c>
      <c r="F1013" s="17">
        <f t="shared" si="503"/>
        <v>73200</v>
      </c>
      <c r="G1013" s="18">
        <f t="shared" si="478"/>
        <v>100</v>
      </c>
    </row>
    <row r="1014" spans="1:7" ht="78.75" x14ac:dyDescent="0.25">
      <c r="A1014" s="16" t="s">
        <v>94</v>
      </c>
      <c r="B1014" s="11" t="s">
        <v>975</v>
      </c>
      <c r="C1014" s="11" t="s">
        <v>95</v>
      </c>
      <c r="D1014" s="17">
        <f>[1]Ведомственная!H750</f>
        <v>73200</v>
      </c>
      <c r="E1014" s="17">
        <f>[1]Ведомственная!I750</f>
        <v>73200</v>
      </c>
      <c r="F1014" s="17">
        <f>[1]Ведомственная!J750</f>
        <v>73200</v>
      </c>
      <c r="G1014" s="18">
        <f t="shared" si="478"/>
        <v>100</v>
      </c>
    </row>
    <row r="1015" spans="1:7" ht="409.5" x14ac:dyDescent="0.25">
      <c r="A1015" s="16" t="s">
        <v>972</v>
      </c>
      <c r="B1015" s="11" t="s">
        <v>976</v>
      </c>
      <c r="C1015" s="11" t="s">
        <v>14</v>
      </c>
      <c r="D1015" s="17">
        <f>D1016</f>
        <v>5550.3</v>
      </c>
      <c r="E1015" s="17">
        <f t="shared" ref="E1015:F1015" si="504">E1016</f>
        <v>5550.3</v>
      </c>
      <c r="F1015" s="17">
        <f t="shared" si="504"/>
        <v>5550.3</v>
      </c>
      <c r="G1015" s="18">
        <f t="shared" si="478"/>
        <v>100</v>
      </c>
    </row>
    <row r="1016" spans="1:7" ht="78.75" x14ac:dyDescent="0.25">
      <c r="A1016" s="16" t="s">
        <v>94</v>
      </c>
      <c r="B1016" s="11" t="s">
        <v>976</v>
      </c>
      <c r="C1016" s="11" t="s">
        <v>95</v>
      </c>
      <c r="D1016" s="17">
        <f>[1]Ведомственная!H752</f>
        <v>5550.3</v>
      </c>
      <c r="E1016" s="17">
        <f>[1]Ведомственная!I752</f>
        <v>5550.3</v>
      </c>
      <c r="F1016" s="17">
        <f>[1]Ведомственная!J752</f>
        <v>5550.3</v>
      </c>
      <c r="G1016" s="18">
        <f t="shared" si="478"/>
        <v>100</v>
      </c>
    </row>
    <row r="1017" spans="1:7" ht="409.5" x14ac:dyDescent="0.25">
      <c r="A1017" s="16" t="s">
        <v>974</v>
      </c>
      <c r="B1017" s="11" t="s">
        <v>977</v>
      </c>
      <c r="C1017" s="11" t="s">
        <v>14</v>
      </c>
      <c r="D1017" s="17">
        <f>D1018</f>
        <v>4575</v>
      </c>
      <c r="E1017" s="17">
        <f t="shared" ref="E1017:F1017" si="505">E1018</f>
        <v>4575</v>
      </c>
      <c r="F1017" s="17">
        <f t="shared" si="505"/>
        <v>4575</v>
      </c>
      <c r="G1017" s="18">
        <f t="shared" si="478"/>
        <v>100</v>
      </c>
    </row>
    <row r="1018" spans="1:7" ht="78.75" x14ac:dyDescent="0.25">
      <c r="A1018" s="16" t="s">
        <v>94</v>
      </c>
      <c r="B1018" s="11" t="s">
        <v>977</v>
      </c>
      <c r="C1018" s="11" t="s">
        <v>95</v>
      </c>
      <c r="D1018" s="17">
        <f>[1]Ведомственная!H754</f>
        <v>4575</v>
      </c>
      <c r="E1018" s="17">
        <f>[1]Ведомственная!I754</f>
        <v>4575</v>
      </c>
      <c r="F1018" s="17">
        <f>[1]Ведомственная!J754</f>
        <v>4575</v>
      </c>
      <c r="G1018" s="18">
        <f t="shared" si="478"/>
        <v>100</v>
      </c>
    </row>
    <row r="1019" spans="1:7" ht="110.25" x14ac:dyDescent="0.25">
      <c r="A1019" s="16" t="s">
        <v>978</v>
      </c>
      <c r="B1019" s="11" t="s">
        <v>979</v>
      </c>
      <c r="C1019" s="11" t="s">
        <v>14</v>
      </c>
      <c r="D1019" s="17">
        <f>D1020</f>
        <v>12900</v>
      </c>
      <c r="E1019" s="17">
        <f t="shared" ref="E1019:F1019" si="506">E1020</f>
        <v>12900</v>
      </c>
      <c r="F1019" s="17">
        <f t="shared" si="506"/>
        <v>12900</v>
      </c>
      <c r="G1019" s="18">
        <f t="shared" si="478"/>
        <v>100</v>
      </c>
    </row>
    <row r="1020" spans="1:7" ht="252" x14ac:dyDescent="0.25">
      <c r="A1020" s="16" t="s">
        <v>980</v>
      </c>
      <c r="B1020" s="11" t="s">
        <v>981</v>
      </c>
      <c r="C1020" s="11" t="s">
        <v>14</v>
      </c>
      <c r="D1020" s="17">
        <f>D1021+D1023</f>
        <v>12900</v>
      </c>
      <c r="E1020" s="17">
        <f t="shared" ref="E1020:F1020" si="507">E1021+E1023</f>
        <v>12900</v>
      </c>
      <c r="F1020" s="17">
        <f t="shared" si="507"/>
        <v>12900</v>
      </c>
      <c r="G1020" s="18">
        <f t="shared" si="478"/>
        <v>100</v>
      </c>
    </row>
    <row r="1021" spans="1:7" ht="236.25" x14ac:dyDescent="0.25">
      <c r="A1021" s="16" t="s">
        <v>982</v>
      </c>
      <c r="B1021" s="11" t="s">
        <v>983</v>
      </c>
      <c r="C1021" s="11" t="s">
        <v>14</v>
      </c>
      <c r="D1021" s="17">
        <f>D1022</f>
        <v>6400</v>
      </c>
      <c r="E1021" s="17">
        <f t="shared" ref="E1021:F1021" si="508">E1022</f>
        <v>6400</v>
      </c>
      <c r="F1021" s="17">
        <f t="shared" si="508"/>
        <v>6400</v>
      </c>
      <c r="G1021" s="18">
        <f t="shared" si="478"/>
        <v>100</v>
      </c>
    </row>
    <row r="1022" spans="1:7" ht="78.75" x14ac:dyDescent="0.25">
      <c r="A1022" s="16" t="s">
        <v>94</v>
      </c>
      <c r="B1022" s="11" t="s">
        <v>983</v>
      </c>
      <c r="C1022" s="11" t="s">
        <v>95</v>
      </c>
      <c r="D1022" s="17">
        <f>[1]Ведомственная!H758</f>
        <v>6400</v>
      </c>
      <c r="E1022" s="17">
        <f>[1]Ведомственная!I758</f>
        <v>6400</v>
      </c>
      <c r="F1022" s="17">
        <f>[1]Ведомственная!J758</f>
        <v>6400</v>
      </c>
      <c r="G1022" s="18">
        <f t="shared" si="478"/>
        <v>100</v>
      </c>
    </row>
    <row r="1023" spans="1:7" ht="236.25" x14ac:dyDescent="0.25">
      <c r="A1023" s="16" t="s">
        <v>982</v>
      </c>
      <c r="B1023" s="11" t="s">
        <v>984</v>
      </c>
      <c r="C1023" s="11" t="s">
        <v>14</v>
      </c>
      <c r="D1023" s="17">
        <f>D1024</f>
        <v>6500</v>
      </c>
      <c r="E1023" s="17">
        <f t="shared" ref="E1023:F1023" si="509">E1024</f>
        <v>6500</v>
      </c>
      <c r="F1023" s="17">
        <f t="shared" si="509"/>
        <v>6500</v>
      </c>
      <c r="G1023" s="18">
        <f t="shared" si="478"/>
        <v>100</v>
      </c>
    </row>
    <row r="1024" spans="1:7" ht="78.75" x14ac:dyDescent="0.25">
      <c r="A1024" s="16" t="s">
        <v>94</v>
      </c>
      <c r="B1024" s="11" t="s">
        <v>984</v>
      </c>
      <c r="C1024" s="11" t="s">
        <v>95</v>
      </c>
      <c r="D1024" s="17">
        <f>[1]Ведомственная!H760</f>
        <v>6500</v>
      </c>
      <c r="E1024" s="17">
        <f>[1]Ведомственная!I760</f>
        <v>6500</v>
      </c>
      <c r="F1024" s="17">
        <f>[1]Ведомственная!J760</f>
        <v>6500</v>
      </c>
      <c r="G1024" s="18">
        <f t="shared" si="478"/>
        <v>100</v>
      </c>
    </row>
    <row r="1025" spans="1:7" ht="141.75" x14ac:dyDescent="0.25">
      <c r="A1025" s="16" t="s">
        <v>985</v>
      </c>
      <c r="B1025" s="11" t="s">
        <v>986</v>
      </c>
      <c r="C1025" s="11" t="s">
        <v>14</v>
      </c>
      <c r="D1025" s="17">
        <f>D1026+D1031+D1036</f>
        <v>121524.3</v>
      </c>
      <c r="E1025" s="17">
        <f t="shared" ref="E1025:F1025" si="510">E1026+E1031+E1036</f>
        <v>121524.3</v>
      </c>
      <c r="F1025" s="17">
        <f t="shared" si="510"/>
        <v>121524.3</v>
      </c>
      <c r="G1025" s="18">
        <f t="shared" si="478"/>
        <v>100</v>
      </c>
    </row>
    <row r="1026" spans="1:7" ht="94.5" x14ac:dyDescent="0.25">
      <c r="A1026" s="16" t="s">
        <v>987</v>
      </c>
      <c r="B1026" s="11" t="s">
        <v>988</v>
      </c>
      <c r="C1026" s="11" t="s">
        <v>14</v>
      </c>
      <c r="D1026" s="17">
        <f>D1027+D1029</f>
        <v>24672.300000000003</v>
      </c>
      <c r="E1026" s="17">
        <f t="shared" ref="E1026:F1026" si="511">E1027+E1029</f>
        <v>24672.300000000003</v>
      </c>
      <c r="F1026" s="17">
        <f t="shared" si="511"/>
        <v>24672.300000000003</v>
      </c>
      <c r="G1026" s="18">
        <f t="shared" si="478"/>
        <v>100</v>
      </c>
    </row>
    <row r="1027" spans="1:7" ht="346.5" x14ac:dyDescent="0.25">
      <c r="A1027" s="16" t="s">
        <v>989</v>
      </c>
      <c r="B1027" s="11" t="s">
        <v>990</v>
      </c>
      <c r="C1027" s="11" t="s">
        <v>14</v>
      </c>
      <c r="D1027" s="17">
        <f>D1028</f>
        <v>18943.2</v>
      </c>
      <c r="E1027" s="17">
        <f t="shared" ref="E1027:F1027" si="512">E1028</f>
        <v>18943.2</v>
      </c>
      <c r="F1027" s="17">
        <f t="shared" si="512"/>
        <v>18943.2</v>
      </c>
      <c r="G1027" s="18">
        <f t="shared" si="478"/>
        <v>100</v>
      </c>
    </row>
    <row r="1028" spans="1:7" ht="78.75" x14ac:dyDescent="0.25">
      <c r="A1028" s="16" t="s">
        <v>94</v>
      </c>
      <c r="B1028" s="11" t="s">
        <v>990</v>
      </c>
      <c r="C1028" s="11" t="s">
        <v>95</v>
      </c>
      <c r="D1028" s="17">
        <f>[1]Ведомственная!H764</f>
        <v>18943.2</v>
      </c>
      <c r="E1028" s="17">
        <f>[1]Ведомственная!I764</f>
        <v>18943.2</v>
      </c>
      <c r="F1028" s="17">
        <f>[1]Ведомственная!J764</f>
        <v>18943.2</v>
      </c>
      <c r="G1028" s="18">
        <f t="shared" si="478"/>
        <v>100</v>
      </c>
    </row>
    <row r="1029" spans="1:7" ht="378" x14ac:dyDescent="0.25">
      <c r="A1029" s="16" t="s">
        <v>991</v>
      </c>
      <c r="B1029" s="11" t="s">
        <v>992</v>
      </c>
      <c r="C1029" s="11" t="s">
        <v>14</v>
      </c>
      <c r="D1029" s="17">
        <f>D1030</f>
        <v>5729.1</v>
      </c>
      <c r="E1029" s="17">
        <f t="shared" ref="E1029:F1029" si="513">E1030</f>
        <v>5729.1</v>
      </c>
      <c r="F1029" s="17">
        <f t="shared" si="513"/>
        <v>5729.1</v>
      </c>
      <c r="G1029" s="18">
        <f t="shared" si="478"/>
        <v>100</v>
      </c>
    </row>
    <row r="1030" spans="1:7" ht="78.75" x14ac:dyDescent="0.25">
      <c r="A1030" s="16" t="s">
        <v>94</v>
      </c>
      <c r="B1030" s="11" t="s">
        <v>992</v>
      </c>
      <c r="C1030" s="11" t="s">
        <v>95</v>
      </c>
      <c r="D1030" s="17">
        <f>[1]Ведомственная!H766</f>
        <v>5729.1</v>
      </c>
      <c r="E1030" s="17">
        <f>[1]Ведомственная!I766</f>
        <v>5729.1</v>
      </c>
      <c r="F1030" s="17">
        <f>[1]Ведомственная!J766</f>
        <v>5729.1</v>
      </c>
      <c r="G1030" s="18">
        <f t="shared" si="478"/>
        <v>100</v>
      </c>
    </row>
    <row r="1031" spans="1:7" ht="267.75" x14ac:dyDescent="0.25">
      <c r="A1031" s="16" t="s">
        <v>993</v>
      </c>
      <c r="B1031" s="11" t="s">
        <v>994</v>
      </c>
      <c r="C1031" s="11" t="s">
        <v>14</v>
      </c>
      <c r="D1031" s="17">
        <f>D1032+D1034</f>
        <v>51796</v>
      </c>
      <c r="E1031" s="17">
        <f t="shared" ref="E1031:F1031" si="514">E1032+E1034</f>
        <v>51796</v>
      </c>
      <c r="F1031" s="17">
        <f t="shared" si="514"/>
        <v>51796</v>
      </c>
      <c r="G1031" s="18">
        <f t="shared" si="478"/>
        <v>100</v>
      </c>
    </row>
    <row r="1032" spans="1:7" ht="94.5" x14ac:dyDescent="0.25">
      <c r="A1032" s="16" t="s">
        <v>995</v>
      </c>
      <c r="B1032" s="11" t="s">
        <v>996</v>
      </c>
      <c r="C1032" s="11" t="s">
        <v>14</v>
      </c>
      <c r="D1032" s="17">
        <f>D1033</f>
        <v>45879</v>
      </c>
      <c r="E1032" s="17">
        <f t="shared" ref="E1032:F1032" si="515">E1033</f>
        <v>45879</v>
      </c>
      <c r="F1032" s="17">
        <f t="shared" si="515"/>
        <v>45879</v>
      </c>
      <c r="G1032" s="18">
        <f t="shared" ref="G1032:G1095" si="516">F1032/E1032*100</f>
        <v>100</v>
      </c>
    </row>
    <row r="1033" spans="1:7" ht="78.75" x14ac:dyDescent="0.25">
      <c r="A1033" s="16" t="s">
        <v>94</v>
      </c>
      <c r="B1033" s="11" t="s">
        <v>996</v>
      </c>
      <c r="C1033" s="11" t="s">
        <v>95</v>
      </c>
      <c r="D1033" s="17">
        <f>[1]Ведомственная!H769</f>
        <v>45879</v>
      </c>
      <c r="E1033" s="17">
        <f>[1]Ведомственная!I769</f>
        <v>45879</v>
      </c>
      <c r="F1033" s="17">
        <f>[1]Ведомственная!J769</f>
        <v>45879</v>
      </c>
      <c r="G1033" s="18">
        <f t="shared" si="516"/>
        <v>100</v>
      </c>
    </row>
    <row r="1034" spans="1:7" ht="94.5" x14ac:dyDescent="0.25">
      <c r="A1034" s="16" t="s">
        <v>995</v>
      </c>
      <c r="B1034" s="11" t="s">
        <v>997</v>
      </c>
      <c r="C1034" s="11" t="s">
        <v>14</v>
      </c>
      <c r="D1034" s="17">
        <f>D1035</f>
        <v>5917</v>
      </c>
      <c r="E1034" s="17">
        <f t="shared" ref="E1034:F1034" si="517">E1035</f>
        <v>5917</v>
      </c>
      <c r="F1034" s="17">
        <f t="shared" si="517"/>
        <v>5917</v>
      </c>
      <c r="G1034" s="18">
        <f t="shared" si="516"/>
        <v>100</v>
      </c>
    </row>
    <row r="1035" spans="1:7" ht="78.75" x14ac:dyDescent="0.25">
      <c r="A1035" s="16" t="s">
        <v>94</v>
      </c>
      <c r="B1035" s="11" t="s">
        <v>997</v>
      </c>
      <c r="C1035" s="11" t="s">
        <v>95</v>
      </c>
      <c r="D1035" s="17">
        <f>[1]Ведомственная!H771</f>
        <v>5917</v>
      </c>
      <c r="E1035" s="17">
        <f>[1]Ведомственная!I771</f>
        <v>5917</v>
      </c>
      <c r="F1035" s="17">
        <f>[1]Ведомственная!J771</f>
        <v>5917</v>
      </c>
      <c r="G1035" s="18">
        <f t="shared" si="516"/>
        <v>100</v>
      </c>
    </row>
    <row r="1036" spans="1:7" ht="409.5" x14ac:dyDescent="0.25">
      <c r="A1036" s="16" t="s">
        <v>998</v>
      </c>
      <c r="B1036" s="11" t="s">
        <v>999</v>
      </c>
      <c r="C1036" s="11" t="s">
        <v>14</v>
      </c>
      <c r="D1036" s="17">
        <f>D1037+D1039</f>
        <v>45056</v>
      </c>
      <c r="E1036" s="17">
        <f t="shared" ref="E1036:F1036" si="518">E1037+E1039</f>
        <v>45056</v>
      </c>
      <c r="F1036" s="17">
        <f t="shared" si="518"/>
        <v>45056</v>
      </c>
      <c r="G1036" s="18">
        <f t="shared" si="516"/>
        <v>100</v>
      </c>
    </row>
    <row r="1037" spans="1:7" ht="126" x14ac:dyDescent="0.25">
      <c r="A1037" s="16" t="s">
        <v>1000</v>
      </c>
      <c r="B1037" s="11" t="s">
        <v>1001</v>
      </c>
      <c r="C1037" s="11" t="s">
        <v>14</v>
      </c>
      <c r="D1037" s="17">
        <f>D1038</f>
        <v>35533</v>
      </c>
      <c r="E1037" s="17">
        <f t="shared" ref="E1037:F1037" si="519">E1038</f>
        <v>35533</v>
      </c>
      <c r="F1037" s="17">
        <f t="shared" si="519"/>
        <v>35533</v>
      </c>
      <c r="G1037" s="18">
        <f t="shared" si="516"/>
        <v>100</v>
      </c>
    </row>
    <row r="1038" spans="1:7" ht="78.75" x14ac:dyDescent="0.25">
      <c r="A1038" s="16" t="s">
        <v>94</v>
      </c>
      <c r="B1038" s="11" t="s">
        <v>1001</v>
      </c>
      <c r="C1038" s="11" t="s">
        <v>95</v>
      </c>
      <c r="D1038" s="17">
        <f>[1]Ведомственная!H774</f>
        <v>35533</v>
      </c>
      <c r="E1038" s="17">
        <f>[1]Ведомственная!I774</f>
        <v>35533</v>
      </c>
      <c r="F1038" s="17">
        <f>[1]Ведомственная!J774</f>
        <v>35533</v>
      </c>
      <c r="G1038" s="18">
        <f t="shared" si="516"/>
        <v>100</v>
      </c>
    </row>
    <row r="1039" spans="1:7" ht="126" x14ac:dyDescent="0.25">
      <c r="A1039" s="16" t="s">
        <v>1000</v>
      </c>
      <c r="B1039" s="11" t="s">
        <v>1002</v>
      </c>
      <c r="C1039" s="11" t="s">
        <v>14</v>
      </c>
      <c r="D1039" s="17">
        <f>D1040</f>
        <v>9523</v>
      </c>
      <c r="E1039" s="17">
        <f t="shared" ref="E1039:F1039" si="520">E1040</f>
        <v>9523</v>
      </c>
      <c r="F1039" s="17">
        <f t="shared" si="520"/>
        <v>9523</v>
      </c>
      <c r="G1039" s="18">
        <f t="shared" si="516"/>
        <v>100</v>
      </c>
    </row>
    <row r="1040" spans="1:7" ht="78.75" x14ac:dyDescent="0.25">
      <c r="A1040" s="16" t="s">
        <v>94</v>
      </c>
      <c r="B1040" s="11" t="s">
        <v>1002</v>
      </c>
      <c r="C1040" s="11" t="s">
        <v>95</v>
      </c>
      <c r="D1040" s="17">
        <f>[1]Ведомственная!H776</f>
        <v>9523</v>
      </c>
      <c r="E1040" s="17">
        <f>[1]Ведомственная!I776</f>
        <v>9523</v>
      </c>
      <c r="F1040" s="17">
        <f>[1]Ведомственная!J776</f>
        <v>9523</v>
      </c>
      <c r="G1040" s="18">
        <f t="shared" si="516"/>
        <v>100</v>
      </c>
    </row>
    <row r="1041" spans="1:7" ht="189" x14ac:dyDescent="0.25">
      <c r="A1041" s="16" t="s">
        <v>1003</v>
      </c>
      <c r="B1041" s="11" t="s">
        <v>1004</v>
      </c>
      <c r="C1041" s="11" t="s">
        <v>14</v>
      </c>
      <c r="D1041" s="17">
        <f>D1042+D1047</f>
        <v>21986</v>
      </c>
      <c r="E1041" s="17">
        <f t="shared" ref="E1041:F1041" si="521">E1042+E1047</f>
        <v>21986</v>
      </c>
      <c r="F1041" s="17">
        <f t="shared" si="521"/>
        <v>21986</v>
      </c>
      <c r="G1041" s="18">
        <f t="shared" si="516"/>
        <v>100</v>
      </c>
    </row>
    <row r="1042" spans="1:7" ht="409.5" x14ac:dyDescent="0.25">
      <c r="A1042" s="16" t="s">
        <v>1005</v>
      </c>
      <c r="B1042" s="11" t="s">
        <v>1006</v>
      </c>
      <c r="C1042" s="11" t="s">
        <v>14</v>
      </c>
      <c r="D1042" s="17">
        <f>D1043+D1045</f>
        <v>20986</v>
      </c>
      <c r="E1042" s="17">
        <f t="shared" ref="E1042:F1042" si="522">E1043+E1045</f>
        <v>20986</v>
      </c>
      <c r="F1042" s="17">
        <f t="shared" si="522"/>
        <v>20986</v>
      </c>
      <c r="G1042" s="18">
        <f t="shared" si="516"/>
        <v>100</v>
      </c>
    </row>
    <row r="1043" spans="1:7" ht="362.25" x14ac:dyDescent="0.25">
      <c r="A1043" s="16" t="s">
        <v>1007</v>
      </c>
      <c r="B1043" s="11" t="s">
        <v>1008</v>
      </c>
      <c r="C1043" s="11" t="s">
        <v>14</v>
      </c>
      <c r="D1043" s="17">
        <f>D1044</f>
        <v>14734</v>
      </c>
      <c r="E1043" s="17">
        <f t="shared" ref="E1043:F1043" si="523">E1044</f>
        <v>14734</v>
      </c>
      <c r="F1043" s="17">
        <f t="shared" si="523"/>
        <v>14734</v>
      </c>
      <c r="G1043" s="18">
        <f t="shared" si="516"/>
        <v>100</v>
      </c>
    </row>
    <row r="1044" spans="1:7" ht="78.75" x14ac:dyDescent="0.25">
      <c r="A1044" s="16" t="s">
        <v>94</v>
      </c>
      <c r="B1044" s="11" t="s">
        <v>1008</v>
      </c>
      <c r="C1044" s="11" t="s">
        <v>95</v>
      </c>
      <c r="D1044" s="17">
        <f>[1]Ведомственная!H780</f>
        <v>14734</v>
      </c>
      <c r="E1044" s="17">
        <f>[1]Ведомственная!I780</f>
        <v>14734</v>
      </c>
      <c r="F1044" s="17">
        <f>[1]Ведомственная!J780</f>
        <v>14734</v>
      </c>
      <c r="G1044" s="18">
        <f t="shared" si="516"/>
        <v>100</v>
      </c>
    </row>
    <row r="1045" spans="1:7" ht="283.5" x14ac:dyDescent="0.25">
      <c r="A1045" s="16" t="s">
        <v>1009</v>
      </c>
      <c r="B1045" s="11" t="s">
        <v>1010</v>
      </c>
      <c r="C1045" s="11" t="s">
        <v>14</v>
      </c>
      <c r="D1045" s="17">
        <f>D1046</f>
        <v>6252</v>
      </c>
      <c r="E1045" s="17">
        <f t="shared" ref="E1045:F1045" si="524">E1046</f>
        <v>6252</v>
      </c>
      <c r="F1045" s="17">
        <f t="shared" si="524"/>
        <v>6252</v>
      </c>
      <c r="G1045" s="18">
        <f t="shared" si="516"/>
        <v>100</v>
      </c>
    </row>
    <row r="1046" spans="1:7" ht="78.75" x14ac:dyDescent="0.25">
      <c r="A1046" s="16" t="s">
        <v>94</v>
      </c>
      <c r="B1046" s="11" t="s">
        <v>1010</v>
      </c>
      <c r="C1046" s="11" t="s">
        <v>95</v>
      </c>
      <c r="D1046" s="17">
        <f>[1]Ведомственная!H782</f>
        <v>6252</v>
      </c>
      <c r="E1046" s="17">
        <f>[1]Ведомственная!I782</f>
        <v>6252</v>
      </c>
      <c r="F1046" s="17">
        <f>[1]Ведомственная!J782</f>
        <v>6252</v>
      </c>
      <c r="G1046" s="18">
        <f t="shared" si="516"/>
        <v>100</v>
      </c>
    </row>
    <row r="1047" spans="1:7" ht="346.5" x14ac:dyDescent="0.25">
      <c r="A1047" s="16" t="s">
        <v>1011</v>
      </c>
      <c r="B1047" s="11" t="s">
        <v>1012</v>
      </c>
      <c r="C1047" s="11" t="s">
        <v>14</v>
      </c>
      <c r="D1047" s="17">
        <f>D1048</f>
        <v>1000</v>
      </c>
      <c r="E1047" s="17">
        <f t="shared" ref="E1047:F1047" si="525">E1048</f>
        <v>1000</v>
      </c>
      <c r="F1047" s="17">
        <f t="shared" si="525"/>
        <v>1000</v>
      </c>
      <c r="G1047" s="18">
        <f t="shared" si="516"/>
        <v>100</v>
      </c>
    </row>
    <row r="1048" spans="1:7" ht="78.75" x14ac:dyDescent="0.25">
      <c r="A1048" s="16" t="s">
        <v>94</v>
      </c>
      <c r="B1048" s="11" t="s">
        <v>1012</v>
      </c>
      <c r="C1048" s="11" t="s">
        <v>95</v>
      </c>
      <c r="D1048" s="17">
        <f>[1]Ведомственная!H784</f>
        <v>1000</v>
      </c>
      <c r="E1048" s="17">
        <f>[1]Ведомственная!I784</f>
        <v>1000</v>
      </c>
      <c r="F1048" s="17">
        <f>[1]Ведомственная!J784</f>
        <v>1000</v>
      </c>
      <c r="G1048" s="18">
        <f t="shared" si="516"/>
        <v>100</v>
      </c>
    </row>
    <row r="1049" spans="1:7" ht="315" x14ac:dyDescent="0.25">
      <c r="A1049" s="16" t="s">
        <v>1013</v>
      </c>
      <c r="B1049" s="11" t="s">
        <v>1014</v>
      </c>
      <c r="C1049" s="11" t="s">
        <v>14</v>
      </c>
      <c r="D1049" s="17">
        <f>D1050+D1055+D1061+D1064+D1067+D1070</f>
        <v>158259.9</v>
      </c>
      <c r="E1049" s="17">
        <f t="shared" ref="E1049:F1049" si="526">E1050+E1055+E1061+E1064+E1067+E1070</f>
        <v>158259.9</v>
      </c>
      <c r="F1049" s="17">
        <f t="shared" si="526"/>
        <v>124569.90000000001</v>
      </c>
      <c r="G1049" s="18">
        <f t="shared" si="516"/>
        <v>78.712232220543555</v>
      </c>
    </row>
    <row r="1050" spans="1:7" ht="220.5" x14ac:dyDescent="0.25">
      <c r="A1050" s="16" t="s">
        <v>1015</v>
      </c>
      <c r="B1050" s="11" t="s">
        <v>1016</v>
      </c>
      <c r="C1050" s="11" t="s">
        <v>14</v>
      </c>
      <c r="D1050" s="17">
        <f>D1051+D1053</f>
        <v>13767.400000000001</v>
      </c>
      <c r="E1050" s="17">
        <f t="shared" ref="E1050:F1050" si="527">E1051+E1053</f>
        <v>13767.400000000001</v>
      </c>
      <c r="F1050" s="17">
        <f t="shared" si="527"/>
        <v>13767.400000000001</v>
      </c>
      <c r="G1050" s="18">
        <f t="shared" si="516"/>
        <v>100</v>
      </c>
    </row>
    <row r="1051" spans="1:7" ht="378" x14ac:dyDescent="0.25">
      <c r="A1051" s="16" t="s">
        <v>1017</v>
      </c>
      <c r="B1051" s="11" t="s">
        <v>1018</v>
      </c>
      <c r="C1051" s="11" t="s">
        <v>14</v>
      </c>
      <c r="D1051" s="17">
        <f>D1052</f>
        <v>9637.2000000000007</v>
      </c>
      <c r="E1051" s="17">
        <f t="shared" ref="E1051:F1051" si="528">E1052</f>
        <v>9637.2000000000007</v>
      </c>
      <c r="F1051" s="17">
        <f t="shared" si="528"/>
        <v>9637.2000000000007</v>
      </c>
      <c r="G1051" s="18">
        <f t="shared" si="516"/>
        <v>100</v>
      </c>
    </row>
    <row r="1052" spans="1:7" ht="78.75" x14ac:dyDescent="0.25">
      <c r="A1052" s="16" t="s">
        <v>223</v>
      </c>
      <c r="B1052" s="11" t="s">
        <v>1018</v>
      </c>
      <c r="C1052" s="11" t="s">
        <v>224</v>
      </c>
      <c r="D1052" s="17">
        <f>[1]Ведомственная!H862</f>
        <v>9637.2000000000007</v>
      </c>
      <c r="E1052" s="17">
        <f>[1]Ведомственная!I862</f>
        <v>9637.2000000000007</v>
      </c>
      <c r="F1052" s="17">
        <f>[1]Ведомственная!J862</f>
        <v>9637.2000000000007</v>
      </c>
      <c r="G1052" s="18">
        <f t="shared" si="516"/>
        <v>100</v>
      </c>
    </row>
    <row r="1053" spans="1:7" ht="252" x14ac:dyDescent="0.25">
      <c r="A1053" s="16" t="s">
        <v>1019</v>
      </c>
      <c r="B1053" s="11" t="s">
        <v>1020</v>
      </c>
      <c r="C1053" s="11" t="s">
        <v>14</v>
      </c>
      <c r="D1053" s="17">
        <f>D1054</f>
        <v>4130.2</v>
      </c>
      <c r="E1053" s="17">
        <f t="shared" ref="E1053:F1053" si="529">E1054</f>
        <v>4130.2</v>
      </c>
      <c r="F1053" s="17">
        <f t="shared" si="529"/>
        <v>4130.2</v>
      </c>
      <c r="G1053" s="18">
        <f t="shared" si="516"/>
        <v>100</v>
      </c>
    </row>
    <row r="1054" spans="1:7" ht="78.75" x14ac:dyDescent="0.25">
      <c r="A1054" s="16" t="s">
        <v>223</v>
      </c>
      <c r="B1054" s="11" t="s">
        <v>1020</v>
      </c>
      <c r="C1054" s="11" t="s">
        <v>224</v>
      </c>
      <c r="D1054" s="17">
        <f>[1]Ведомственная!H864</f>
        <v>4130.2</v>
      </c>
      <c r="E1054" s="17">
        <f>[1]Ведомственная!I864</f>
        <v>4130.2</v>
      </c>
      <c r="F1054" s="17">
        <f>[1]Ведомственная!J864</f>
        <v>4130.2</v>
      </c>
      <c r="G1054" s="18">
        <f t="shared" si="516"/>
        <v>100</v>
      </c>
    </row>
    <row r="1055" spans="1:7" ht="362.25" x14ac:dyDescent="0.25">
      <c r="A1055" s="16" t="s">
        <v>1021</v>
      </c>
      <c r="B1055" s="11" t="s">
        <v>1022</v>
      </c>
      <c r="C1055" s="11" t="s">
        <v>14</v>
      </c>
      <c r="D1055" s="17">
        <f>D1056+D1058</f>
        <v>131781.29999999999</v>
      </c>
      <c r="E1055" s="17">
        <f t="shared" ref="E1055:F1055" si="530">E1056+E1058</f>
        <v>131781.29999999999</v>
      </c>
      <c r="F1055" s="17">
        <f t="shared" si="530"/>
        <v>98091.3</v>
      </c>
      <c r="G1055" s="18">
        <f t="shared" si="516"/>
        <v>74.434916031333742</v>
      </c>
    </row>
    <row r="1056" spans="1:7" ht="378" x14ac:dyDescent="0.25">
      <c r="A1056" s="16" t="s">
        <v>1017</v>
      </c>
      <c r="B1056" s="11" t="s">
        <v>1023</v>
      </c>
      <c r="C1056" s="11" t="s">
        <v>14</v>
      </c>
      <c r="D1056" s="17">
        <f>D1057</f>
        <v>66171.600000000006</v>
      </c>
      <c r="E1056" s="17">
        <f t="shared" ref="E1056:F1056" si="531">E1057</f>
        <v>66171.600000000006</v>
      </c>
      <c r="F1056" s="17">
        <f t="shared" si="531"/>
        <v>66171.600000000006</v>
      </c>
      <c r="G1056" s="18">
        <f t="shared" si="516"/>
        <v>100</v>
      </c>
    </row>
    <row r="1057" spans="1:7" ht="78.75" x14ac:dyDescent="0.25">
      <c r="A1057" s="16" t="s">
        <v>223</v>
      </c>
      <c r="B1057" s="11" t="s">
        <v>1023</v>
      </c>
      <c r="C1057" s="11" t="s">
        <v>224</v>
      </c>
      <c r="D1057" s="17">
        <f>[1]Ведомственная!H838+[1]Ведомственная!H853</f>
        <v>66171.600000000006</v>
      </c>
      <c r="E1057" s="17">
        <f>[1]Ведомственная!I838+[1]Ведомственная!I853</f>
        <v>66171.600000000006</v>
      </c>
      <c r="F1057" s="17">
        <f>[1]Ведомственная!J838+[1]Ведомственная!J853</f>
        <v>66171.600000000006</v>
      </c>
      <c r="G1057" s="18">
        <f t="shared" si="516"/>
        <v>100</v>
      </c>
    </row>
    <row r="1058" spans="1:7" ht="252" x14ac:dyDescent="0.25">
      <c r="A1058" s="16" t="s">
        <v>1019</v>
      </c>
      <c r="B1058" s="11" t="s">
        <v>1024</v>
      </c>
      <c r="C1058" s="11" t="s">
        <v>14</v>
      </c>
      <c r="D1058" s="17">
        <f>SUM(D1059:D1060)</f>
        <v>65609.7</v>
      </c>
      <c r="E1058" s="17">
        <f t="shared" ref="E1058:F1058" si="532">SUM(E1059:E1060)</f>
        <v>65609.7</v>
      </c>
      <c r="F1058" s="17">
        <f t="shared" si="532"/>
        <v>31919.699999999997</v>
      </c>
      <c r="G1058" s="18">
        <f t="shared" si="516"/>
        <v>48.65088546358237</v>
      </c>
    </row>
    <row r="1059" spans="1:7" ht="78.75" x14ac:dyDescent="0.25">
      <c r="A1059" s="16" t="s">
        <v>223</v>
      </c>
      <c r="B1059" s="11" t="s">
        <v>1024</v>
      </c>
      <c r="C1059" s="11" t="s">
        <v>224</v>
      </c>
      <c r="D1059" s="17">
        <f>[1]Ведомственная!H840+[1]Ведомственная!H855</f>
        <v>31919.699999999997</v>
      </c>
      <c r="E1059" s="17">
        <f>[1]Ведомственная!I840+[1]Ведомственная!I855</f>
        <v>31919.699999999997</v>
      </c>
      <c r="F1059" s="17">
        <f>[1]Ведомственная!J840+[1]Ведомственная!J855</f>
        <v>31919.699999999997</v>
      </c>
      <c r="G1059" s="18">
        <f t="shared" si="516"/>
        <v>100</v>
      </c>
    </row>
    <row r="1060" spans="1:7" ht="78.75" x14ac:dyDescent="0.25">
      <c r="A1060" s="16" t="s">
        <v>94</v>
      </c>
      <c r="B1060" s="11" t="s">
        <v>1024</v>
      </c>
      <c r="C1060" s="11" t="s">
        <v>95</v>
      </c>
      <c r="D1060" s="17">
        <f>[1]Ведомственная!H1738</f>
        <v>33690</v>
      </c>
      <c r="E1060" s="17">
        <f>[1]Ведомственная!I1738</f>
        <v>33690</v>
      </c>
      <c r="F1060" s="17">
        <f>[1]Ведомственная!J1738</f>
        <v>0</v>
      </c>
      <c r="G1060" s="18">
        <f t="shared" si="516"/>
        <v>0</v>
      </c>
    </row>
    <row r="1061" spans="1:7" ht="204.75" x14ac:dyDescent="0.25">
      <c r="A1061" s="16" t="s">
        <v>1025</v>
      </c>
      <c r="B1061" s="11" t="s">
        <v>1026</v>
      </c>
      <c r="C1061" s="11" t="s">
        <v>14</v>
      </c>
      <c r="D1061" s="17">
        <f>D1062</f>
        <v>220</v>
      </c>
      <c r="E1061" s="17">
        <f t="shared" ref="E1061:F1062" si="533">E1062</f>
        <v>220</v>
      </c>
      <c r="F1061" s="17">
        <f t="shared" si="533"/>
        <v>220</v>
      </c>
      <c r="G1061" s="18">
        <f t="shared" si="516"/>
        <v>100</v>
      </c>
    </row>
    <row r="1062" spans="1:7" ht="252" x14ac:dyDescent="0.25">
      <c r="A1062" s="16" t="s">
        <v>1019</v>
      </c>
      <c r="B1062" s="11" t="s">
        <v>1027</v>
      </c>
      <c r="C1062" s="11" t="s">
        <v>14</v>
      </c>
      <c r="D1062" s="17">
        <f>D1063</f>
        <v>220</v>
      </c>
      <c r="E1062" s="17">
        <f t="shared" si="533"/>
        <v>220</v>
      </c>
      <c r="F1062" s="17">
        <f t="shared" si="533"/>
        <v>220</v>
      </c>
      <c r="G1062" s="18">
        <f t="shared" si="516"/>
        <v>100</v>
      </c>
    </row>
    <row r="1063" spans="1:7" ht="267.75" x14ac:dyDescent="0.25">
      <c r="A1063" s="16" t="s">
        <v>81</v>
      </c>
      <c r="B1063" s="11" t="s">
        <v>1027</v>
      </c>
      <c r="C1063" s="11" t="s">
        <v>82</v>
      </c>
      <c r="D1063" s="17">
        <f>[1]Ведомственная!H202</f>
        <v>220</v>
      </c>
      <c r="E1063" s="17">
        <f>[1]Ведомственная!I202</f>
        <v>220</v>
      </c>
      <c r="F1063" s="17">
        <f>[1]Ведомственная!J202</f>
        <v>220</v>
      </c>
      <c r="G1063" s="18">
        <f t="shared" si="516"/>
        <v>100</v>
      </c>
    </row>
    <row r="1064" spans="1:7" ht="204.75" x14ac:dyDescent="0.25">
      <c r="A1064" s="16" t="s">
        <v>1028</v>
      </c>
      <c r="B1064" s="11" t="s">
        <v>1029</v>
      </c>
      <c r="C1064" s="11" t="s">
        <v>14</v>
      </c>
      <c r="D1064" s="17">
        <f>D1065</f>
        <v>220</v>
      </c>
      <c r="E1064" s="17">
        <f t="shared" ref="E1064:F1065" si="534">E1065</f>
        <v>220</v>
      </c>
      <c r="F1064" s="17">
        <f t="shared" si="534"/>
        <v>220</v>
      </c>
      <c r="G1064" s="18">
        <f t="shared" si="516"/>
        <v>100</v>
      </c>
    </row>
    <row r="1065" spans="1:7" ht="252" x14ac:dyDescent="0.25">
      <c r="A1065" s="16" t="s">
        <v>1019</v>
      </c>
      <c r="B1065" s="11" t="s">
        <v>1030</v>
      </c>
      <c r="C1065" s="11" t="s">
        <v>14</v>
      </c>
      <c r="D1065" s="17">
        <f>D1066</f>
        <v>220</v>
      </c>
      <c r="E1065" s="17">
        <f t="shared" si="534"/>
        <v>220</v>
      </c>
      <c r="F1065" s="17">
        <f t="shared" si="534"/>
        <v>220</v>
      </c>
      <c r="G1065" s="18">
        <f t="shared" si="516"/>
        <v>100</v>
      </c>
    </row>
    <row r="1066" spans="1:7" ht="267.75" x14ac:dyDescent="0.25">
      <c r="A1066" s="16" t="s">
        <v>81</v>
      </c>
      <c r="B1066" s="11" t="s">
        <v>1030</v>
      </c>
      <c r="C1066" s="11" t="s">
        <v>82</v>
      </c>
      <c r="D1066" s="17">
        <f>[1]Ведомственная!H205</f>
        <v>220</v>
      </c>
      <c r="E1066" s="17">
        <f>[1]Ведомственная!I205</f>
        <v>220</v>
      </c>
      <c r="F1066" s="17">
        <f>[1]Ведомственная!J205</f>
        <v>220</v>
      </c>
      <c r="G1066" s="18">
        <f t="shared" si="516"/>
        <v>100</v>
      </c>
    </row>
    <row r="1067" spans="1:7" ht="204.75" x14ac:dyDescent="0.25">
      <c r="A1067" s="16" t="s">
        <v>1031</v>
      </c>
      <c r="B1067" s="11" t="s">
        <v>1032</v>
      </c>
      <c r="C1067" s="11" t="s">
        <v>14</v>
      </c>
      <c r="D1067" s="17">
        <f>D1068</f>
        <v>220</v>
      </c>
      <c r="E1067" s="17">
        <f t="shared" ref="E1067:F1068" si="535">E1068</f>
        <v>220</v>
      </c>
      <c r="F1067" s="17">
        <f t="shared" si="535"/>
        <v>220</v>
      </c>
      <c r="G1067" s="18">
        <f t="shared" si="516"/>
        <v>100</v>
      </c>
    </row>
    <row r="1068" spans="1:7" ht="252" x14ac:dyDescent="0.25">
      <c r="A1068" s="16" t="s">
        <v>1019</v>
      </c>
      <c r="B1068" s="11" t="s">
        <v>1033</v>
      </c>
      <c r="C1068" s="11" t="s">
        <v>14</v>
      </c>
      <c r="D1068" s="17">
        <f>D1069</f>
        <v>220</v>
      </c>
      <c r="E1068" s="17">
        <f t="shared" si="535"/>
        <v>220</v>
      </c>
      <c r="F1068" s="17">
        <f t="shared" si="535"/>
        <v>220</v>
      </c>
      <c r="G1068" s="18">
        <f t="shared" si="516"/>
        <v>100</v>
      </c>
    </row>
    <row r="1069" spans="1:7" ht="267.75" x14ac:dyDescent="0.25">
      <c r="A1069" s="16" t="s">
        <v>81</v>
      </c>
      <c r="B1069" s="11" t="s">
        <v>1033</v>
      </c>
      <c r="C1069" s="11" t="s">
        <v>82</v>
      </c>
      <c r="D1069" s="17">
        <f>[1]Ведомственная!H208</f>
        <v>220</v>
      </c>
      <c r="E1069" s="17">
        <f>[1]Ведомственная!I208</f>
        <v>220</v>
      </c>
      <c r="F1069" s="17">
        <f>[1]Ведомственная!J208</f>
        <v>220</v>
      </c>
      <c r="G1069" s="18">
        <f t="shared" si="516"/>
        <v>100</v>
      </c>
    </row>
    <row r="1070" spans="1:7" ht="189" x14ac:dyDescent="0.25">
      <c r="A1070" s="16" t="s">
        <v>1034</v>
      </c>
      <c r="B1070" s="11" t="s">
        <v>1035</v>
      </c>
      <c r="C1070" s="11" t="s">
        <v>14</v>
      </c>
      <c r="D1070" s="17">
        <f>D1071+D1073</f>
        <v>12051.2</v>
      </c>
      <c r="E1070" s="17">
        <f t="shared" ref="E1070:F1070" si="536">E1071+E1073</f>
        <v>12051.2</v>
      </c>
      <c r="F1070" s="17">
        <f t="shared" si="536"/>
        <v>12051.2</v>
      </c>
      <c r="G1070" s="18">
        <f t="shared" si="516"/>
        <v>100</v>
      </c>
    </row>
    <row r="1071" spans="1:7" ht="378" x14ac:dyDescent="0.25">
      <c r="A1071" s="16" t="s">
        <v>1017</v>
      </c>
      <c r="B1071" s="11" t="s">
        <v>1036</v>
      </c>
      <c r="C1071" s="11" t="s">
        <v>14</v>
      </c>
      <c r="D1071" s="17">
        <f>D1072</f>
        <v>4967.6000000000004</v>
      </c>
      <c r="E1071" s="17">
        <f t="shared" ref="E1071:F1071" si="537">E1072</f>
        <v>4967.6000000000004</v>
      </c>
      <c r="F1071" s="17">
        <f t="shared" si="537"/>
        <v>4967.6000000000004</v>
      </c>
      <c r="G1071" s="18">
        <f t="shared" si="516"/>
        <v>100</v>
      </c>
    </row>
    <row r="1072" spans="1:7" ht="267.75" x14ac:dyDescent="0.25">
      <c r="A1072" s="16" t="s">
        <v>81</v>
      </c>
      <c r="B1072" s="11" t="s">
        <v>1036</v>
      </c>
      <c r="C1072" s="11" t="s">
        <v>82</v>
      </c>
      <c r="D1072" s="17">
        <f>[1]Ведомственная!H211</f>
        <v>4967.6000000000004</v>
      </c>
      <c r="E1072" s="17">
        <f>[1]Ведомственная!I211</f>
        <v>4967.6000000000004</v>
      </c>
      <c r="F1072" s="17">
        <f>[1]Ведомственная!J211</f>
        <v>4967.6000000000004</v>
      </c>
      <c r="G1072" s="18">
        <f t="shared" si="516"/>
        <v>100</v>
      </c>
    </row>
    <row r="1073" spans="1:7" ht="252" x14ac:dyDescent="0.25">
      <c r="A1073" s="16" t="s">
        <v>1019</v>
      </c>
      <c r="B1073" s="11" t="s">
        <v>1037</v>
      </c>
      <c r="C1073" s="11" t="s">
        <v>14</v>
      </c>
      <c r="D1073" s="17">
        <f>D1074</f>
        <v>7083.6</v>
      </c>
      <c r="E1073" s="17">
        <f t="shared" ref="E1073:F1073" si="538">E1074</f>
        <v>7083.6</v>
      </c>
      <c r="F1073" s="17">
        <f t="shared" si="538"/>
        <v>7083.6</v>
      </c>
      <c r="G1073" s="18">
        <f t="shared" si="516"/>
        <v>100</v>
      </c>
    </row>
    <row r="1074" spans="1:7" ht="267.75" x14ac:dyDescent="0.25">
      <c r="A1074" s="16" t="s">
        <v>81</v>
      </c>
      <c r="B1074" s="11" t="s">
        <v>1037</v>
      </c>
      <c r="C1074" s="11" t="s">
        <v>82</v>
      </c>
      <c r="D1074" s="17">
        <f>[1]Ведомственная!H213</f>
        <v>7083.6</v>
      </c>
      <c r="E1074" s="17">
        <f>[1]Ведомственная!I213</f>
        <v>7083.6</v>
      </c>
      <c r="F1074" s="17">
        <f>[1]Ведомственная!J213</f>
        <v>7083.6</v>
      </c>
      <c r="G1074" s="18">
        <f t="shared" si="516"/>
        <v>100</v>
      </c>
    </row>
    <row r="1075" spans="1:7" ht="409.5" x14ac:dyDescent="0.25">
      <c r="A1075" s="16" t="s">
        <v>1038</v>
      </c>
      <c r="B1075" s="11" t="s">
        <v>1039</v>
      </c>
      <c r="C1075" s="11" t="s">
        <v>14</v>
      </c>
      <c r="D1075" s="17">
        <f>D1076+D1081+D1083</f>
        <v>24213.8</v>
      </c>
      <c r="E1075" s="17">
        <f t="shared" ref="E1075:F1075" si="539">E1076+E1081+E1083</f>
        <v>24213.8</v>
      </c>
      <c r="F1075" s="17">
        <f t="shared" si="539"/>
        <v>24159.799999999996</v>
      </c>
      <c r="G1075" s="18">
        <f t="shared" si="516"/>
        <v>99.776986677018868</v>
      </c>
    </row>
    <row r="1076" spans="1:7" ht="204.75" x14ac:dyDescent="0.25">
      <c r="A1076" s="16" t="s">
        <v>1040</v>
      </c>
      <c r="B1076" s="11" t="s">
        <v>1041</v>
      </c>
      <c r="C1076" s="11" t="s">
        <v>14</v>
      </c>
      <c r="D1076" s="17">
        <f>D1077</f>
        <v>21149.8</v>
      </c>
      <c r="E1076" s="17">
        <f t="shared" ref="E1076:F1076" si="540">E1077</f>
        <v>21149.8</v>
      </c>
      <c r="F1076" s="17">
        <f t="shared" si="540"/>
        <v>21095.799999999996</v>
      </c>
      <c r="G1076" s="18">
        <f t="shared" si="516"/>
        <v>99.7446784366755</v>
      </c>
    </row>
    <row r="1077" spans="1:7" ht="126" x14ac:dyDescent="0.25">
      <c r="A1077" s="16" t="s">
        <v>206</v>
      </c>
      <c r="B1077" s="11" t="s">
        <v>1042</v>
      </c>
      <c r="C1077" s="11" t="s">
        <v>14</v>
      </c>
      <c r="D1077" s="17">
        <f>SUM(D1078:D1080)</f>
        <v>21149.8</v>
      </c>
      <c r="E1077" s="17">
        <f t="shared" ref="E1077:F1077" si="541">SUM(E1078:E1080)</f>
        <v>21149.8</v>
      </c>
      <c r="F1077" s="17">
        <f t="shared" si="541"/>
        <v>21095.799999999996</v>
      </c>
      <c r="G1077" s="18">
        <f t="shared" si="516"/>
        <v>99.7446784366755</v>
      </c>
    </row>
    <row r="1078" spans="1:7" ht="409.5" x14ac:dyDescent="0.25">
      <c r="A1078" s="16" t="s">
        <v>131</v>
      </c>
      <c r="B1078" s="11" t="s">
        <v>1042</v>
      </c>
      <c r="C1078" s="11" t="s">
        <v>132</v>
      </c>
      <c r="D1078" s="17">
        <f>[1]Ведомственная!H788</f>
        <v>19393.8</v>
      </c>
      <c r="E1078" s="17">
        <f>[1]Ведомственная!I788</f>
        <v>19393.8</v>
      </c>
      <c r="F1078" s="17">
        <f>[1]Ведомственная!J788</f>
        <v>19346.599999999999</v>
      </c>
      <c r="G1078" s="18">
        <f t="shared" si="516"/>
        <v>99.756623250729618</v>
      </c>
    </row>
    <row r="1079" spans="1:7" ht="220.5" x14ac:dyDescent="0.25">
      <c r="A1079" s="16" t="s">
        <v>25</v>
      </c>
      <c r="B1079" s="11" t="s">
        <v>1042</v>
      </c>
      <c r="C1079" s="11" t="s">
        <v>26</v>
      </c>
      <c r="D1079" s="17">
        <f>[1]Ведомственная!H789</f>
        <v>1721</v>
      </c>
      <c r="E1079" s="17">
        <f>[1]Ведомственная!I789</f>
        <v>1721</v>
      </c>
      <c r="F1079" s="17">
        <f>[1]Ведомственная!J789</f>
        <v>1717.6</v>
      </c>
      <c r="G1079" s="18">
        <f t="shared" si="516"/>
        <v>99.802440441603707</v>
      </c>
    </row>
    <row r="1080" spans="1:7" ht="78.75" x14ac:dyDescent="0.25">
      <c r="A1080" s="16" t="s">
        <v>94</v>
      </c>
      <c r="B1080" s="11" t="s">
        <v>1042</v>
      </c>
      <c r="C1080" s="11" t="s">
        <v>95</v>
      </c>
      <c r="D1080" s="17">
        <f>[1]Ведомственная!H790</f>
        <v>35</v>
      </c>
      <c r="E1080" s="17">
        <f>[1]Ведомственная!I790</f>
        <v>35</v>
      </c>
      <c r="F1080" s="17">
        <f>[1]Ведомственная!J790</f>
        <v>31.6</v>
      </c>
      <c r="G1080" s="18">
        <f t="shared" si="516"/>
        <v>90.285714285714292</v>
      </c>
    </row>
    <row r="1081" spans="1:7" ht="189" x14ac:dyDescent="0.25">
      <c r="A1081" s="16" t="s">
        <v>1043</v>
      </c>
      <c r="B1081" s="11" t="s">
        <v>1044</v>
      </c>
      <c r="C1081" s="11" t="s">
        <v>14</v>
      </c>
      <c r="D1081" s="17">
        <f>D1082</f>
        <v>1119</v>
      </c>
      <c r="E1081" s="17">
        <f t="shared" ref="E1081:F1081" si="542">E1082</f>
        <v>1119</v>
      </c>
      <c r="F1081" s="17">
        <f t="shared" si="542"/>
        <v>1119</v>
      </c>
      <c r="G1081" s="18">
        <f t="shared" si="516"/>
        <v>100</v>
      </c>
    </row>
    <row r="1082" spans="1:7" ht="220.5" x14ac:dyDescent="0.25">
      <c r="A1082" s="16" t="s">
        <v>25</v>
      </c>
      <c r="B1082" s="11" t="s">
        <v>1044</v>
      </c>
      <c r="C1082" s="11" t="s">
        <v>26</v>
      </c>
      <c r="D1082" s="17">
        <f>[1]Ведомственная!H846</f>
        <v>1119</v>
      </c>
      <c r="E1082" s="17">
        <f>[1]Ведомственная!I846</f>
        <v>1119</v>
      </c>
      <c r="F1082" s="17">
        <f>[1]Ведомственная!J846</f>
        <v>1119</v>
      </c>
      <c r="G1082" s="18">
        <f t="shared" si="516"/>
        <v>100</v>
      </c>
    </row>
    <row r="1083" spans="1:7" ht="315" x14ac:dyDescent="0.25">
      <c r="A1083" s="16" t="s">
        <v>1045</v>
      </c>
      <c r="B1083" s="11" t="s">
        <v>1046</v>
      </c>
      <c r="C1083" s="11" t="s">
        <v>14</v>
      </c>
      <c r="D1083" s="17">
        <f>D1084</f>
        <v>1945</v>
      </c>
      <c r="E1083" s="17">
        <f t="shared" ref="E1083:F1084" si="543">E1084</f>
        <v>1945</v>
      </c>
      <c r="F1083" s="17">
        <f t="shared" si="543"/>
        <v>1945</v>
      </c>
      <c r="G1083" s="18">
        <f t="shared" si="516"/>
        <v>100</v>
      </c>
    </row>
    <row r="1084" spans="1:7" ht="299.25" x14ac:dyDescent="0.25">
      <c r="A1084" s="16" t="s">
        <v>19</v>
      </c>
      <c r="B1084" s="11" t="s">
        <v>1047</v>
      </c>
      <c r="C1084" s="11" t="s">
        <v>14</v>
      </c>
      <c r="D1084" s="17">
        <f>D1085</f>
        <v>1945</v>
      </c>
      <c r="E1084" s="17">
        <f t="shared" si="543"/>
        <v>1945</v>
      </c>
      <c r="F1084" s="17">
        <f t="shared" si="543"/>
        <v>1945</v>
      </c>
      <c r="G1084" s="18">
        <f t="shared" si="516"/>
        <v>100</v>
      </c>
    </row>
    <row r="1085" spans="1:7" ht="252" x14ac:dyDescent="0.25">
      <c r="A1085" s="16" t="s">
        <v>21</v>
      </c>
      <c r="B1085" s="11" t="s">
        <v>1047</v>
      </c>
      <c r="C1085" s="11" t="s">
        <v>22</v>
      </c>
      <c r="D1085" s="17">
        <f>[1]Ведомственная!H793</f>
        <v>1945</v>
      </c>
      <c r="E1085" s="17">
        <f>[1]Ведомственная!I793</f>
        <v>1945</v>
      </c>
      <c r="F1085" s="17">
        <f>[1]Ведомственная!J793</f>
        <v>1945</v>
      </c>
      <c r="G1085" s="18">
        <f t="shared" si="516"/>
        <v>100</v>
      </c>
    </row>
    <row r="1086" spans="1:7" ht="252" x14ac:dyDescent="0.25">
      <c r="A1086" s="16" t="s">
        <v>1048</v>
      </c>
      <c r="B1086" s="11" t="s">
        <v>1049</v>
      </c>
      <c r="C1086" s="11" t="s">
        <v>14</v>
      </c>
      <c r="D1086" s="17">
        <f>D1087</f>
        <v>340</v>
      </c>
      <c r="E1086" s="17">
        <f t="shared" ref="E1086:F1086" si="544">E1087</f>
        <v>340</v>
      </c>
      <c r="F1086" s="17">
        <f t="shared" si="544"/>
        <v>340</v>
      </c>
      <c r="G1086" s="18">
        <f t="shared" si="516"/>
        <v>100</v>
      </c>
    </row>
    <row r="1087" spans="1:7" ht="189" x14ac:dyDescent="0.25">
      <c r="A1087" s="16" t="s">
        <v>1050</v>
      </c>
      <c r="B1087" s="11" t="s">
        <v>1051</v>
      </c>
      <c r="C1087" s="11" t="s">
        <v>14</v>
      </c>
      <c r="D1087" s="17">
        <f>D1088+D1090</f>
        <v>340</v>
      </c>
      <c r="E1087" s="17">
        <f t="shared" ref="E1087:F1087" si="545">E1088+E1090</f>
        <v>340</v>
      </c>
      <c r="F1087" s="17">
        <f t="shared" si="545"/>
        <v>340</v>
      </c>
      <c r="G1087" s="18">
        <f t="shared" si="516"/>
        <v>100</v>
      </c>
    </row>
    <row r="1088" spans="1:7" ht="409.5" x14ac:dyDescent="0.25">
      <c r="A1088" s="16" t="s">
        <v>1052</v>
      </c>
      <c r="B1088" s="11" t="s">
        <v>1053</v>
      </c>
      <c r="C1088" s="11" t="s">
        <v>14</v>
      </c>
      <c r="D1088" s="17">
        <f>D1089</f>
        <v>323</v>
      </c>
      <c r="E1088" s="17">
        <f t="shared" ref="E1088:F1088" si="546">E1089</f>
        <v>323</v>
      </c>
      <c r="F1088" s="17">
        <f t="shared" si="546"/>
        <v>323</v>
      </c>
      <c r="G1088" s="18">
        <f t="shared" si="516"/>
        <v>100</v>
      </c>
    </row>
    <row r="1089" spans="1:7" ht="78.75" x14ac:dyDescent="0.25">
      <c r="A1089" s="16" t="s">
        <v>94</v>
      </c>
      <c r="B1089" s="11" t="s">
        <v>1053</v>
      </c>
      <c r="C1089" s="11" t="s">
        <v>95</v>
      </c>
      <c r="D1089" s="17">
        <f>[1]Ведомственная!H797</f>
        <v>323</v>
      </c>
      <c r="E1089" s="17">
        <f>[1]Ведомственная!I797</f>
        <v>323</v>
      </c>
      <c r="F1089" s="17">
        <f>[1]Ведомственная!J797</f>
        <v>323</v>
      </c>
      <c r="G1089" s="18">
        <f t="shared" si="516"/>
        <v>100</v>
      </c>
    </row>
    <row r="1090" spans="1:7" ht="409.5" x14ac:dyDescent="0.25">
      <c r="A1090" s="16" t="s">
        <v>1052</v>
      </c>
      <c r="B1090" s="11" t="s">
        <v>1054</v>
      </c>
      <c r="C1090" s="11" t="s">
        <v>14</v>
      </c>
      <c r="D1090" s="17">
        <f>D1091</f>
        <v>17</v>
      </c>
      <c r="E1090" s="17">
        <f t="shared" ref="E1090:F1090" si="547">E1091</f>
        <v>17</v>
      </c>
      <c r="F1090" s="17">
        <f t="shared" si="547"/>
        <v>17</v>
      </c>
      <c r="G1090" s="18">
        <f t="shared" si="516"/>
        <v>100</v>
      </c>
    </row>
    <row r="1091" spans="1:7" ht="78.75" x14ac:dyDescent="0.25">
      <c r="A1091" s="16" t="s">
        <v>94</v>
      </c>
      <c r="B1091" s="11" t="s">
        <v>1054</v>
      </c>
      <c r="C1091" s="11" t="s">
        <v>95</v>
      </c>
      <c r="D1091" s="17">
        <f>[1]Ведомственная!H799</f>
        <v>17</v>
      </c>
      <c r="E1091" s="17">
        <f>[1]Ведомственная!I799</f>
        <v>17</v>
      </c>
      <c r="F1091" s="17">
        <f>[1]Ведомственная!J799</f>
        <v>17</v>
      </c>
      <c r="G1091" s="18">
        <f t="shared" si="516"/>
        <v>100</v>
      </c>
    </row>
    <row r="1092" spans="1:7" ht="126" x14ac:dyDescent="0.25">
      <c r="A1092" s="16" t="s">
        <v>1055</v>
      </c>
      <c r="B1092" s="11" t="s">
        <v>1056</v>
      </c>
      <c r="C1092" s="11" t="s">
        <v>14</v>
      </c>
      <c r="D1092" s="17">
        <f>D1093+D1098</f>
        <v>26770.1</v>
      </c>
      <c r="E1092" s="17">
        <f t="shared" ref="E1092:F1092" si="548">E1093+E1098</f>
        <v>26770.1</v>
      </c>
      <c r="F1092" s="17">
        <f t="shared" si="548"/>
        <v>26770.1</v>
      </c>
      <c r="G1092" s="18">
        <f t="shared" si="516"/>
        <v>100</v>
      </c>
    </row>
    <row r="1093" spans="1:7" ht="236.25" x14ac:dyDescent="0.25">
      <c r="A1093" s="16" t="s">
        <v>1057</v>
      </c>
      <c r="B1093" s="11" t="s">
        <v>1058</v>
      </c>
      <c r="C1093" s="11" t="s">
        <v>14</v>
      </c>
      <c r="D1093" s="17">
        <f>D1094+D1096</f>
        <v>14328.1</v>
      </c>
      <c r="E1093" s="17">
        <f t="shared" ref="E1093:F1093" si="549">E1094+E1096</f>
        <v>14328.1</v>
      </c>
      <c r="F1093" s="17">
        <f t="shared" si="549"/>
        <v>14328.1</v>
      </c>
      <c r="G1093" s="18">
        <f t="shared" si="516"/>
        <v>100</v>
      </c>
    </row>
    <row r="1094" spans="1:7" ht="236.25" x14ac:dyDescent="0.25">
      <c r="A1094" s="16" t="s">
        <v>1057</v>
      </c>
      <c r="B1094" s="11" t="s">
        <v>1059</v>
      </c>
      <c r="C1094" s="11" t="s">
        <v>14</v>
      </c>
      <c r="D1094" s="17">
        <f>D1095</f>
        <v>13589.2</v>
      </c>
      <c r="E1094" s="17">
        <f t="shared" ref="E1094:F1094" si="550">E1095</f>
        <v>13589.2</v>
      </c>
      <c r="F1094" s="17">
        <f t="shared" si="550"/>
        <v>13589.2</v>
      </c>
      <c r="G1094" s="18">
        <f t="shared" si="516"/>
        <v>100</v>
      </c>
    </row>
    <row r="1095" spans="1:7" ht="78.75" x14ac:dyDescent="0.25">
      <c r="A1095" s="16" t="s">
        <v>94</v>
      </c>
      <c r="B1095" s="11" t="s">
        <v>1059</v>
      </c>
      <c r="C1095" s="11" t="s">
        <v>95</v>
      </c>
      <c r="D1095" s="17">
        <f>[1]Ведомственная!H803</f>
        <v>13589.2</v>
      </c>
      <c r="E1095" s="17">
        <f>[1]Ведомственная!I803</f>
        <v>13589.2</v>
      </c>
      <c r="F1095" s="17">
        <f>[1]Ведомственная!J803</f>
        <v>13589.2</v>
      </c>
      <c r="G1095" s="18">
        <f t="shared" si="516"/>
        <v>100</v>
      </c>
    </row>
    <row r="1096" spans="1:7" ht="236.25" x14ac:dyDescent="0.25">
      <c r="A1096" s="16" t="s">
        <v>1057</v>
      </c>
      <c r="B1096" s="11" t="s">
        <v>1060</v>
      </c>
      <c r="C1096" s="11" t="s">
        <v>14</v>
      </c>
      <c r="D1096" s="17">
        <f>D1097</f>
        <v>738.9</v>
      </c>
      <c r="E1096" s="17">
        <f t="shared" ref="E1096:F1096" si="551">E1097</f>
        <v>738.9</v>
      </c>
      <c r="F1096" s="17">
        <f t="shared" si="551"/>
        <v>738.9</v>
      </c>
      <c r="G1096" s="18">
        <f t="shared" ref="G1096:G1159" si="552">F1096/E1096*100</f>
        <v>100</v>
      </c>
    </row>
    <row r="1097" spans="1:7" ht="78.75" x14ac:dyDescent="0.25">
      <c r="A1097" s="16" t="s">
        <v>94</v>
      </c>
      <c r="B1097" s="11" t="s">
        <v>1060</v>
      </c>
      <c r="C1097" s="11" t="s">
        <v>95</v>
      </c>
      <c r="D1097" s="17">
        <f>[1]Ведомственная!H805</f>
        <v>738.9</v>
      </c>
      <c r="E1097" s="17">
        <f>[1]Ведомственная!I805</f>
        <v>738.9</v>
      </c>
      <c r="F1097" s="17">
        <f>[1]Ведомственная!J805</f>
        <v>738.9</v>
      </c>
      <c r="G1097" s="18">
        <f t="shared" si="552"/>
        <v>100</v>
      </c>
    </row>
    <row r="1098" spans="1:7" ht="204.75" x14ac:dyDescent="0.25">
      <c r="A1098" s="16" t="s">
        <v>1061</v>
      </c>
      <c r="B1098" s="11" t="s">
        <v>1062</v>
      </c>
      <c r="C1098" s="11" t="s">
        <v>14</v>
      </c>
      <c r="D1098" s="17">
        <f>D1099+D1101</f>
        <v>12442</v>
      </c>
      <c r="E1098" s="17">
        <f t="shared" ref="E1098:F1098" si="553">E1099+E1101</f>
        <v>12442</v>
      </c>
      <c r="F1098" s="17">
        <f t="shared" si="553"/>
        <v>12442</v>
      </c>
      <c r="G1098" s="18">
        <f t="shared" si="552"/>
        <v>100</v>
      </c>
    </row>
    <row r="1099" spans="1:7" ht="299.25" x14ac:dyDescent="0.25">
      <c r="A1099" s="16" t="s">
        <v>1063</v>
      </c>
      <c r="B1099" s="11" t="s">
        <v>1064</v>
      </c>
      <c r="C1099" s="11" t="s">
        <v>14</v>
      </c>
      <c r="D1099" s="17">
        <f>D1100</f>
        <v>9709.1</v>
      </c>
      <c r="E1099" s="17">
        <f t="shared" ref="E1099:F1099" si="554">E1100</f>
        <v>9709.1</v>
      </c>
      <c r="F1099" s="17">
        <f t="shared" si="554"/>
        <v>9709.1</v>
      </c>
      <c r="G1099" s="18">
        <f t="shared" si="552"/>
        <v>100</v>
      </c>
    </row>
    <row r="1100" spans="1:7" ht="78.75" x14ac:dyDescent="0.25">
      <c r="A1100" s="16" t="s">
        <v>94</v>
      </c>
      <c r="B1100" s="11" t="s">
        <v>1064</v>
      </c>
      <c r="C1100" s="11" t="s">
        <v>95</v>
      </c>
      <c r="D1100" s="17">
        <f>[1]Ведомственная!H808</f>
        <v>9709.1</v>
      </c>
      <c r="E1100" s="17">
        <f>[1]Ведомственная!I808</f>
        <v>9709.1</v>
      </c>
      <c r="F1100" s="17">
        <f>[1]Ведомственная!J808</f>
        <v>9709.1</v>
      </c>
      <c r="G1100" s="18">
        <f t="shared" si="552"/>
        <v>100</v>
      </c>
    </row>
    <row r="1101" spans="1:7" ht="299.25" x14ac:dyDescent="0.25">
      <c r="A1101" s="16" t="s">
        <v>1063</v>
      </c>
      <c r="B1101" s="11" t="s">
        <v>1065</v>
      </c>
      <c r="C1101" s="11" t="s">
        <v>14</v>
      </c>
      <c r="D1101" s="17">
        <f>D1102</f>
        <v>2732.9</v>
      </c>
      <c r="E1101" s="17">
        <f t="shared" ref="E1101:F1101" si="555">E1102</f>
        <v>2732.9</v>
      </c>
      <c r="F1101" s="17">
        <f t="shared" si="555"/>
        <v>2732.9</v>
      </c>
      <c r="G1101" s="18">
        <f t="shared" si="552"/>
        <v>100</v>
      </c>
    </row>
    <row r="1102" spans="1:7" ht="78.75" x14ac:dyDescent="0.25">
      <c r="A1102" s="16" t="s">
        <v>94</v>
      </c>
      <c r="B1102" s="11" t="s">
        <v>1065</v>
      </c>
      <c r="C1102" s="11" t="s">
        <v>95</v>
      </c>
      <c r="D1102" s="17">
        <f>[1]Ведомственная!H810</f>
        <v>2732.9</v>
      </c>
      <c r="E1102" s="17">
        <f>[1]Ведомственная!I810</f>
        <v>2732.9</v>
      </c>
      <c r="F1102" s="17">
        <f>[1]Ведомственная!J810</f>
        <v>2732.9</v>
      </c>
      <c r="G1102" s="18">
        <f t="shared" si="552"/>
        <v>100</v>
      </c>
    </row>
    <row r="1103" spans="1:7" ht="173.25" x14ac:dyDescent="0.25">
      <c r="A1103" s="16" t="s">
        <v>1066</v>
      </c>
      <c r="B1103" s="11" t="s">
        <v>1067</v>
      </c>
      <c r="C1103" s="11" t="s">
        <v>14</v>
      </c>
      <c r="D1103" s="17">
        <f>D1104+D1109</f>
        <v>13272</v>
      </c>
      <c r="E1103" s="17">
        <f t="shared" ref="E1103:F1103" si="556">E1104+E1109</f>
        <v>13272</v>
      </c>
      <c r="F1103" s="17">
        <f t="shared" si="556"/>
        <v>13272</v>
      </c>
      <c r="G1103" s="18">
        <f t="shared" si="552"/>
        <v>100</v>
      </c>
    </row>
    <row r="1104" spans="1:7" ht="94.5" x14ac:dyDescent="0.25">
      <c r="A1104" s="16" t="s">
        <v>1068</v>
      </c>
      <c r="B1104" s="11" t="s">
        <v>1069</v>
      </c>
      <c r="C1104" s="11" t="s">
        <v>14</v>
      </c>
      <c r="D1104" s="17">
        <f>D1105+D1107</f>
        <v>8798.2000000000007</v>
      </c>
      <c r="E1104" s="17">
        <f t="shared" ref="E1104:F1104" si="557">E1105+E1107</f>
        <v>8798.2000000000007</v>
      </c>
      <c r="F1104" s="17">
        <f t="shared" si="557"/>
        <v>8798.2000000000007</v>
      </c>
      <c r="G1104" s="18">
        <f t="shared" si="552"/>
        <v>100</v>
      </c>
    </row>
    <row r="1105" spans="1:7" ht="141.75" x14ac:dyDescent="0.25">
      <c r="A1105" s="16" t="s">
        <v>1070</v>
      </c>
      <c r="B1105" s="11" t="s">
        <v>1071</v>
      </c>
      <c r="C1105" s="11" t="s">
        <v>14</v>
      </c>
      <c r="D1105" s="17">
        <f>D1106</f>
        <v>8358.2000000000007</v>
      </c>
      <c r="E1105" s="17">
        <f t="shared" ref="E1105:F1105" si="558">E1106</f>
        <v>8358.2000000000007</v>
      </c>
      <c r="F1105" s="17">
        <f t="shared" si="558"/>
        <v>8358.2000000000007</v>
      </c>
      <c r="G1105" s="18">
        <f t="shared" si="552"/>
        <v>100</v>
      </c>
    </row>
    <row r="1106" spans="1:7" ht="78.75" x14ac:dyDescent="0.25">
      <c r="A1106" s="16" t="s">
        <v>94</v>
      </c>
      <c r="B1106" s="11" t="s">
        <v>1071</v>
      </c>
      <c r="C1106" s="11" t="s">
        <v>95</v>
      </c>
      <c r="D1106" s="17">
        <f>[1]Ведомственная!H814</f>
        <v>8358.2000000000007</v>
      </c>
      <c r="E1106" s="17">
        <f>[1]Ведомственная!I814</f>
        <v>8358.2000000000007</v>
      </c>
      <c r="F1106" s="17">
        <f>[1]Ведомственная!J814</f>
        <v>8358.2000000000007</v>
      </c>
      <c r="G1106" s="18">
        <f t="shared" si="552"/>
        <v>100</v>
      </c>
    </row>
    <row r="1107" spans="1:7" ht="141.75" x14ac:dyDescent="0.25">
      <c r="A1107" s="16" t="s">
        <v>1070</v>
      </c>
      <c r="B1107" s="11" t="s">
        <v>1072</v>
      </c>
      <c r="C1107" s="11" t="s">
        <v>14</v>
      </c>
      <c r="D1107" s="17">
        <f>D1108</f>
        <v>440</v>
      </c>
      <c r="E1107" s="17">
        <f t="shared" ref="E1107:F1107" si="559">E1108</f>
        <v>440</v>
      </c>
      <c r="F1107" s="17">
        <f t="shared" si="559"/>
        <v>440</v>
      </c>
      <c r="G1107" s="18">
        <f t="shared" si="552"/>
        <v>100</v>
      </c>
    </row>
    <row r="1108" spans="1:7" ht="78.75" x14ac:dyDescent="0.25">
      <c r="A1108" s="16" t="s">
        <v>94</v>
      </c>
      <c r="B1108" s="11" t="s">
        <v>1072</v>
      </c>
      <c r="C1108" s="11" t="s">
        <v>95</v>
      </c>
      <c r="D1108" s="17">
        <f>[1]Ведомственная!H816</f>
        <v>440</v>
      </c>
      <c r="E1108" s="17">
        <f>[1]Ведомственная!I816</f>
        <v>440</v>
      </c>
      <c r="F1108" s="17">
        <f>[1]Ведомственная!J816</f>
        <v>440</v>
      </c>
      <c r="G1108" s="18">
        <f t="shared" si="552"/>
        <v>100</v>
      </c>
    </row>
    <row r="1109" spans="1:7" ht="110.25" x14ac:dyDescent="0.25">
      <c r="A1109" s="16" t="s">
        <v>1073</v>
      </c>
      <c r="B1109" s="11" t="s">
        <v>1074</v>
      </c>
      <c r="C1109" s="11" t="s">
        <v>14</v>
      </c>
      <c r="D1109" s="17">
        <f>D1110+D1112</f>
        <v>4473.8</v>
      </c>
      <c r="E1109" s="17">
        <f t="shared" ref="E1109:F1109" si="560">E1110+E1112</f>
        <v>4473.8</v>
      </c>
      <c r="F1109" s="17">
        <f t="shared" si="560"/>
        <v>4473.8</v>
      </c>
      <c r="G1109" s="18">
        <f t="shared" si="552"/>
        <v>100</v>
      </c>
    </row>
    <row r="1110" spans="1:7" ht="110.25" x14ac:dyDescent="0.25">
      <c r="A1110" s="16" t="s">
        <v>1073</v>
      </c>
      <c r="B1110" s="11" t="s">
        <v>1075</v>
      </c>
      <c r="C1110" s="11" t="s">
        <v>14</v>
      </c>
      <c r="D1110" s="17">
        <f>D1111</f>
        <v>4250.1000000000004</v>
      </c>
      <c r="E1110" s="17">
        <f t="shared" ref="E1110:F1110" si="561">E1111</f>
        <v>4250.1000000000004</v>
      </c>
      <c r="F1110" s="17">
        <f t="shared" si="561"/>
        <v>4250.1000000000004</v>
      </c>
      <c r="G1110" s="18">
        <f t="shared" si="552"/>
        <v>100</v>
      </c>
    </row>
    <row r="1111" spans="1:7" ht="78.75" x14ac:dyDescent="0.25">
      <c r="A1111" s="16" t="s">
        <v>94</v>
      </c>
      <c r="B1111" s="11" t="s">
        <v>1075</v>
      </c>
      <c r="C1111" s="11" t="s">
        <v>95</v>
      </c>
      <c r="D1111" s="17">
        <f>[1]Ведомственная!H819</f>
        <v>4250.1000000000004</v>
      </c>
      <c r="E1111" s="17">
        <f>[1]Ведомственная!I819</f>
        <v>4250.1000000000004</v>
      </c>
      <c r="F1111" s="17">
        <f>[1]Ведомственная!J819</f>
        <v>4250.1000000000004</v>
      </c>
      <c r="G1111" s="18">
        <f t="shared" si="552"/>
        <v>100</v>
      </c>
    </row>
    <row r="1112" spans="1:7" ht="110.25" x14ac:dyDescent="0.25">
      <c r="A1112" s="16" t="s">
        <v>1073</v>
      </c>
      <c r="B1112" s="11" t="s">
        <v>1076</v>
      </c>
      <c r="C1112" s="11" t="s">
        <v>14</v>
      </c>
      <c r="D1112" s="17">
        <f>D1113</f>
        <v>223.7</v>
      </c>
      <c r="E1112" s="17">
        <f t="shared" ref="E1112:F1112" si="562">E1113</f>
        <v>223.7</v>
      </c>
      <c r="F1112" s="17">
        <f t="shared" si="562"/>
        <v>223.7</v>
      </c>
      <c r="G1112" s="18">
        <f t="shared" si="552"/>
        <v>100</v>
      </c>
    </row>
    <row r="1113" spans="1:7" ht="78.75" x14ac:dyDescent="0.25">
      <c r="A1113" s="16" t="s">
        <v>94</v>
      </c>
      <c r="B1113" s="11" t="s">
        <v>1076</v>
      </c>
      <c r="C1113" s="11" t="s">
        <v>95</v>
      </c>
      <c r="D1113" s="17">
        <f>[1]Ведомственная!H821</f>
        <v>223.7</v>
      </c>
      <c r="E1113" s="17">
        <f>[1]Ведомственная!I821</f>
        <v>223.7</v>
      </c>
      <c r="F1113" s="17">
        <f>[1]Ведомственная!J821</f>
        <v>223.7</v>
      </c>
      <c r="G1113" s="18">
        <f t="shared" si="552"/>
        <v>100</v>
      </c>
    </row>
    <row r="1114" spans="1:7" ht="283.5" x14ac:dyDescent="0.25">
      <c r="A1114" s="16" t="s">
        <v>1077</v>
      </c>
      <c r="B1114" s="11" t="s">
        <v>1078</v>
      </c>
      <c r="C1114" s="11" t="s">
        <v>14</v>
      </c>
      <c r="D1114" s="17">
        <f>D1115</f>
        <v>20890</v>
      </c>
      <c r="E1114" s="17">
        <f t="shared" ref="E1114:F1114" si="563">E1115</f>
        <v>20890</v>
      </c>
      <c r="F1114" s="17">
        <f t="shared" si="563"/>
        <v>20890</v>
      </c>
      <c r="G1114" s="18">
        <f t="shared" si="552"/>
        <v>100</v>
      </c>
    </row>
    <row r="1115" spans="1:7" ht="409.5" x14ac:dyDescent="0.25">
      <c r="A1115" s="16" t="s">
        <v>1079</v>
      </c>
      <c r="B1115" s="11" t="s">
        <v>1080</v>
      </c>
      <c r="C1115" s="11" t="s">
        <v>14</v>
      </c>
      <c r="D1115" s="17">
        <f>D1116+D1118</f>
        <v>20890</v>
      </c>
      <c r="E1115" s="17">
        <f t="shared" ref="E1115:F1115" si="564">E1116+E1118</f>
        <v>20890</v>
      </c>
      <c r="F1115" s="17">
        <f t="shared" si="564"/>
        <v>20890</v>
      </c>
      <c r="G1115" s="18">
        <f t="shared" si="552"/>
        <v>100</v>
      </c>
    </row>
    <row r="1116" spans="1:7" ht="362.25" x14ac:dyDescent="0.25">
      <c r="A1116" s="16" t="s">
        <v>1081</v>
      </c>
      <c r="B1116" s="11" t="s">
        <v>1082</v>
      </c>
      <c r="C1116" s="11" t="s">
        <v>14</v>
      </c>
      <c r="D1116" s="17">
        <f>D1117</f>
        <v>16869.5</v>
      </c>
      <c r="E1116" s="17">
        <f t="shared" ref="E1116:F1116" si="565">E1117</f>
        <v>16869.5</v>
      </c>
      <c r="F1116" s="17">
        <f t="shared" si="565"/>
        <v>16869.5</v>
      </c>
      <c r="G1116" s="18">
        <f t="shared" si="552"/>
        <v>100</v>
      </c>
    </row>
    <row r="1117" spans="1:7" ht="78.75" x14ac:dyDescent="0.25">
      <c r="A1117" s="16" t="s">
        <v>94</v>
      </c>
      <c r="B1117" s="11" t="s">
        <v>1082</v>
      </c>
      <c r="C1117" s="11" t="s">
        <v>95</v>
      </c>
      <c r="D1117" s="17">
        <f>[1]Ведомственная!H825</f>
        <v>16869.5</v>
      </c>
      <c r="E1117" s="17">
        <f>[1]Ведомственная!I825</f>
        <v>16869.5</v>
      </c>
      <c r="F1117" s="17">
        <f>[1]Ведомственная!J825</f>
        <v>16869.5</v>
      </c>
      <c r="G1117" s="18">
        <f t="shared" si="552"/>
        <v>100</v>
      </c>
    </row>
    <row r="1118" spans="1:7" ht="362.25" x14ac:dyDescent="0.25">
      <c r="A1118" s="16" t="s">
        <v>1081</v>
      </c>
      <c r="B1118" s="11" t="s">
        <v>1083</v>
      </c>
      <c r="C1118" s="11" t="s">
        <v>14</v>
      </c>
      <c r="D1118" s="17">
        <f>D1119</f>
        <v>4020.5</v>
      </c>
      <c r="E1118" s="17">
        <f t="shared" ref="E1118:F1118" si="566">E1119</f>
        <v>4020.5</v>
      </c>
      <c r="F1118" s="17">
        <f t="shared" si="566"/>
        <v>4020.5</v>
      </c>
      <c r="G1118" s="18">
        <f t="shared" si="552"/>
        <v>100</v>
      </c>
    </row>
    <row r="1119" spans="1:7" ht="78.75" x14ac:dyDescent="0.25">
      <c r="A1119" s="16" t="s">
        <v>94</v>
      </c>
      <c r="B1119" s="11" t="s">
        <v>1083</v>
      </c>
      <c r="C1119" s="11" t="s">
        <v>95</v>
      </c>
      <c r="D1119" s="17">
        <f>[1]Ведомственная!H827</f>
        <v>4020.5</v>
      </c>
      <c r="E1119" s="17">
        <f>[1]Ведомственная!I827</f>
        <v>4020.5</v>
      </c>
      <c r="F1119" s="17">
        <f>[1]Ведомственная!J827</f>
        <v>4020.5</v>
      </c>
      <c r="G1119" s="18">
        <f t="shared" si="552"/>
        <v>100</v>
      </c>
    </row>
    <row r="1120" spans="1:7" ht="283.5" x14ac:dyDescent="0.25">
      <c r="A1120" s="14" t="s">
        <v>1084</v>
      </c>
      <c r="B1120" s="15" t="s">
        <v>1085</v>
      </c>
      <c r="C1120" s="16" t="s">
        <v>14</v>
      </c>
      <c r="D1120" s="12">
        <f>D1121+D1124+D1127+D1141</f>
        <v>1148233.2</v>
      </c>
      <c r="E1120" s="12">
        <f t="shared" ref="E1120:F1120" si="567">E1121+E1124+E1127+E1141</f>
        <v>1148233.2</v>
      </c>
      <c r="F1120" s="12">
        <f t="shared" si="567"/>
        <v>1147408.6000000001</v>
      </c>
      <c r="G1120" s="13">
        <f t="shared" si="552"/>
        <v>99.928185319846179</v>
      </c>
    </row>
    <row r="1121" spans="1:7" ht="252" x14ac:dyDescent="0.25">
      <c r="A1121" s="16" t="s">
        <v>1086</v>
      </c>
      <c r="B1121" s="11" t="s">
        <v>1087</v>
      </c>
      <c r="C1121" s="11" t="s">
        <v>14</v>
      </c>
      <c r="D1121" s="17">
        <f>D1122</f>
        <v>7970</v>
      </c>
      <c r="E1121" s="17">
        <f t="shared" ref="E1121:F1122" si="568">E1122</f>
        <v>7970</v>
      </c>
      <c r="F1121" s="17">
        <f t="shared" si="568"/>
        <v>7969.6</v>
      </c>
      <c r="G1121" s="18">
        <f t="shared" si="552"/>
        <v>99.994981179422837</v>
      </c>
    </row>
    <row r="1122" spans="1:7" ht="299.25" x14ac:dyDescent="0.25">
      <c r="A1122" s="16" t="s">
        <v>1088</v>
      </c>
      <c r="B1122" s="11" t="s">
        <v>1089</v>
      </c>
      <c r="C1122" s="11" t="s">
        <v>14</v>
      </c>
      <c r="D1122" s="17">
        <f>D1123</f>
        <v>7970</v>
      </c>
      <c r="E1122" s="17">
        <f t="shared" si="568"/>
        <v>7970</v>
      </c>
      <c r="F1122" s="17">
        <f t="shared" si="568"/>
        <v>7969.6</v>
      </c>
      <c r="G1122" s="18">
        <f t="shared" si="552"/>
        <v>99.994981179422837</v>
      </c>
    </row>
    <row r="1123" spans="1:7" ht="220.5" x14ac:dyDescent="0.25">
      <c r="A1123" s="16" t="s">
        <v>25</v>
      </c>
      <c r="B1123" s="11" t="s">
        <v>1089</v>
      </c>
      <c r="C1123" s="11" t="s">
        <v>26</v>
      </c>
      <c r="D1123" s="17">
        <f>[1]Ведомственная!H871</f>
        <v>7970</v>
      </c>
      <c r="E1123" s="17">
        <f>[1]Ведомственная!I871</f>
        <v>7970</v>
      </c>
      <c r="F1123" s="17">
        <f>[1]Ведомственная!J871</f>
        <v>7969.6</v>
      </c>
      <c r="G1123" s="18">
        <f t="shared" si="552"/>
        <v>99.994981179422837</v>
      </c>
    </row>
    <row r="1124" spans="1:7" ht="173.25" x14ac:dyDescent="0.25">
      <c r="A1124" s="16" t="s">
        <v>1090</v>
      </c>
      <c r="B1124" s="11" t="s">
        <v>1091</v>
      </c>
      <c r="C1124" s="11" t="s">
        <v>14</v>
      </c>
      <c r="D1124" s="17">
        <f>D1125</f>
        <v>112400</v>
      </c>
      <c r="E1124" s="17">
        <f t="shared" ref="E1124:F1125" si="569">E1125</f>
        <v>112400</v>
      </c>
      <c r="F1124" s="17">
        <f t="shared" si="569"/>
        <v>112313.5</v>
      </c>
      <c r="G1124" s="18">
        <f t="shared" si="552"/>
        <v>99.923042704626326</v>
      </c>
    </row>
    <row r="1125" spans="1:7" ht="126" x14ac:dyDescent="0.25">
      <c r="A1125" s="16" t="s">
        <v>1092</v>
      </c>
      <c r="B1125" s="11" t="s">
        <v>1093</v>
      </c>
      <c r="C1125" s="11" t="s">
        <v>14</v>
      </c>
      <c r="D1125" s="17">
        <f>D1126</f>
        <v>112400</v>
      </c>
      <c r="E1125" s="17">
        <f t="shared" si="569"/>
        <v>112400</v>
      </c>
      <c r="F1125" s="17">
        <f t="shared" si="569"/>
        <v>112313.5</v>
      </c>
      <c r="G1125" s="18">
        <f t="shared" si="552"/>
        <v>99.923042704626326</v>
      </c>
    </row>
    <row r="1126" spans="1:7" ht="141.75" x14ac:dyDescent="0.25">
      <c r="A1126" s="16" t="s">
        <v>1094</v>
      </c>
      <c r="B1126" s="11" t="s">
        <v>1093</v>
      </c>
      <c r="C1126" s="11" t="s">
        <v>1095</v>
      </c>
      <c r="D1126" s="17">
        <f>[1]Ведомственная!H910</f>
        <v>112400</v>
      </c>
      <c r="E1126" s="17">
        <f>[1]Ведомственная!I910</f>
        <v>112400</v>
      </c>
      <c r="F1126" s="17">
        <f>[1]Ведомственная!J910</f>
        <v>112313.5</v>
      </c>
      <c r="G1126" s="18">
        <f t="shared" si="552"/>
        <v>99.923042704626326</v>
      </c>
    </row>
    <row r="1127" spans="1:7" ht="393.75" x14ac:dyDescent="0.25">
      <c r="A1127" s="16" t="s">
        <v>1096</v>
      </c>
      <c r="B1127" s="11" t="s">
        <v>1097</v>
      </c>
      <c r="C1127" s="11" t="s">
        <v>14</v>
      </c>
      <c r="D1127" s="17">
        <f>D1128+D1135+D1138</f>
        <v>991932</v>
      </c>
      <c r="E1127" s="17">
        <f t="shared" ref="E1127:F1127" si="570">E1128+E1135+E1138</f>
        <v>991932</v>
      </c>
      <c r="F1127" s="17">
        <f t="shared" si="570"/>
        <v>991932</v>
      </c>
      <c r="G1127" s="18">
        <f t="shared" si="552"/>
        <v>100</v>
      </c>
    </row>
    <row r="1128" spans="1:7" ht="173.25" x14ac:dyDescent="0.25">
      <c r="A1128" s="16" t="s">
        <v>1098</v>
      </c>
      <c r="B1128" s="11" t="s">
        <v>1099</v>
      </c>
      <c r="C1128" s="11" t="s">
        <v>14</v>
      </c>
      <c r="D1128" s="17">
        <f>D1129+D1131+D1133</f>
        <v>675333.5</v>
      </c>
      <c r="E1128" s="17">
        <f t="shared" ref="E1128:F1128" si="571">E1129+E1131+E1133</f>
        <v>675333.5</v>
      </c>
      <c r="F1128" s="17">
        <f t="shared" si="571"/>
        <v>675333.5</v>
      </c>
      <c r="G1128" s="18">
        <f t="shared" si="552"/>
        <v>100</v>
      </c>
    </row>
    <row r="1129" spans="1:7" ht="236.25" x14ac:dyDescent="0.25">
      <c r="A1129" s="16" t="s">
        <v>1100</v>
      </c>
      <c r="B1129" s="11" t="s">
        <v>1101</v>
      </c>
      <c r="C1129" s="11" t="s">
        <v>14</v>
      </c>
      <c r="D1129" s="17">
        <f>D1130</f>
        <v>643319</v>
      </c>
      <c r="E1129" s="17">
        <f t="shared" ref="E1129:F1129" si="572">E1130</f>
        <v>643319</v>
      </c>
      <c r="F1129" s="17">
        <f t="shared" si="572"/>
        <v>643319</v>
      </c>
      <c r="G1129" s="18">
        <f t="shared" si="552"/>
        <v>100</v>
      </c>
    </row>
    <row r="1130" spans="1:7" ht="78.75" x14ac:dyDescent="0.25">
      <c r="A1130" s="16" t="s">
        <v>223</v>
      </c>
      <c r="B1130" s="11" t="s">
        <v>1101</v>
      </c>
      <c r="C1130" s="11" t="s">
        <v>224</v>
      </c>
      <c r="D1130" s="17">
        <f>[1]Ведомственная!H917</f>
        <v>643319</v>
      </c>
      <c r="E1130" s="17">
        <f>[1]Ведомственная!I917</f>
        <v>643319</v>
      </c>
      <c r="F1130" s="17">
        <f>[1]Ведомственная!J917</f>
        <v>643319</v>
      </c>
      <c r="G1130" s="18">
        <f t="shared" si="552"/>
        <v>100</v>
      </c>
    </row>
    <row r="1131" spans="1:7" ht="157.5" x14ac:dyDescent="0.25">
      <c r="A1131" s="16" t="s">
        <v>1102</v>
      </c>
      <c r="B1131" s="11" t="s">
        <v>1103</v>
      </c>
      <c r="C1131" s="11" t="s">
        <v>14</v>
      </c>
      <c r="D1131" s="17">
        <f>D1132</f>
        <v>12611.2</v>
      </c>
      <c r="E1131" s="17">
        <f t="shared" ref="E1131:F1131" si="573">E1132</f>
        <v>12611.2</v>
      </c>
      <c r="F1131" s="17">
        <f t="shared" si="573"/>
        <v>12611.2</v>
      </c>
      <c r="G1131" s="18">
        <f t="shared" si="552"/>
        <v>100</v>
      </c>
    </row>
    <row r="1132" spans="1:7" ht="78.75" x14ac:dyDescent="0.25">
      <c r="A1132" s="16" t="s">
        <v>223</v>
      </c>
      <c r="B1132" s="11" t="s">
        <v>1103</v>
      </c>
      <c r="C1132" s="11" t="s">
        <v>224</v>
      </c>
      <c r="D1132" s="17">
        <f>[1]Ведомственная!H919</f>
        <v>12611.2</v>
      </c>
      <c r="E1132" s="17">
        <f>[1]Ведомственная!I919</f>
        <v>12611.2</v>
      </c>
      <c r="F1132" s="17">
        <f>[1]Ведомственная!J919</f>
        <v>12611.2</v>
      </c>
      <c r="G1132" s="18">
        <f t="shared" si="552"/>
        <v>100</v>
      </c>
    </row>
    <row r="1133" spans="1:7" ht="409.5" x14ac:dyDescent="0.25">
      <c r="A1133" s="16" t="s">
        <v>1104</v>
      </c>
      <c r="B1133" s="11" t="s">
        <v>1105</v>
      </c>
      <c r="C1133" s="11" t="s">
        <v>14</v>
      </c>
      <c r="D1133" s="17">
        <f>D1134</f>
        <v>19403.3</v>
      </c>
      <c r="E1133" s="17">
        <f t="shared" ref="E1133:F1133" si="574">E1134</f>
        <v>19403.3</v>
      </c>
      <c r="F1133" s="17">
        <f t="shared" si="574"/>
        <v>19403.3</v>
      </c>
      <c r="G1133" s="18">
        <f t="shared" si="552"/>
        <v>100</v>
      </c>
    </row>
    <row r="1134" spans="1:7" ht="78.75" x14ac:dyDescent="0.25">
      <c r="A1134" s="16" t="s">
        <v>223</v>
      </c>
      <c r="B1134" s="11" t="s">
        <v>1105</v>
      </c>
      <c r="C1134" s="11" t="s">
        <v>224</v>
      </c>
      <c r="D1134" s="17">
        <f>[1]Ведомственная!H934</f>
        <v>19403.3</v>
      </c>
      <c r="E1134" s="17">
        <f>[1]Ведомственная!I934</f>
        <v>19403.3</v>
      </c>
      <c r="F1134" s="17">
        <f>[1]Ведомственная!J934</f>
        <v>19403.3</v>
      </c>
      <c r="G1134" s="18">
        <f t="shared" si="552"/>
        <v>100</v>
      </c>
    </row>
    <row r="1135" spans="1:7" ht="189" x14ac:dyDescent="0.25">
      <c r="A1135" s="16" t="s">
        <v>1106</v>
      </c>
      <c r="B1135" s="11" t="s">
        <v>1107</v>
      </c>
      <c r="C1135" s="11" t="s">
        <v>14</v>
      </c>
      <c r="D1135" s="17">
        <f>D1136</f>
        <v>311598.5</v>
      </c>
      <c r="E1135" s="17">
        <f t="shared" ref="E1135:F1136" si="575">E1136</f>
        <v>311598.5</v>
      </c>
      <c r="F1135" s="17">
        <f t="shared" si="575"/>
        <v>311598.5</v>
      </c>
      <c r="G1135" s="18">
        <f t="shared" si="552"/>
        <v>100</v>
      </c>
    </row>
    <row r="1136" spans="1:7" ht="346.5" x14ac:dyDescent="0.25">
      <c r="A1136" s="16" t="s">
        <v>1108</v>
      </c>
      <c r="B1136" s="11" t="s">
        <v>1109</v>
      </c>
      <c r="C1136" s="11" t="s">
        <v>14</v>
      </c>
      <c r="D1136" s="17">
        <f>D1137</f>
        <v>311598.5</v>
      </c>
      <c r="E1136" s="17">
        <f t="shared" si="575"/>
        <v>311598.5</v>
      </c>
      <c r="F1136" s="17">
        <f t="shared" si="575"/>
        <v>311598.5</v>
      </c>
      <c r="G1136" s="18">
        <f t="shared" si="552"/>
        <v>100</v>
      </c>
    </row>
    <row r="1137" spans="1:7" ht="78.75" x14ac:dyDescent="0.25">
      <c r="A1137" s="16" t="s">
        <v>223</v>
      </c>
      <c r="B1137" s="11" t="s">
        <v>1109</v>
      </c>
      <c r="C1137" s="11" t="s">
        <v>224</v>
      </c>
      <c r="D1137" s="17">
        <f>[1]Ведомственная!H925</f>
        <v>311598.5</v>
      </c>
      <c r="E1137" s="17">
        <f>[1]Ведомственная!I925</f>
        <v>311598.5</v>
      </c>
      <c r="F1137" s="17">
        <f>[1]Ведомственная!J925</f>
        <v>311598.5</v>
      </c>
      <c r="G1137" s="18">
        <f t="shared" si="552"/>
        <v>100</v>
      </c>
    </row>
    <row r="1138" spans="1:7" ht="346.5" x14ac:dyDescent="0.25">
      <c r="A1138" s="16" t="s">
        <v>1110</v>
      </c>
      <c r="B1138" s="11" t="s">
        <v>1111</v>
      </c>
      <c r="C1138" s="11" t="s">
        <v>14</v>
      </c>
      <c r="D1138" s="17">
        <f>D1139</f>
        <v>5000</v>
      </c>
      <c r="E1138" s="17">
        <f t="shared" ref="E1138:F1139" si="576">E1139</f>
        <v>5000</v>
      </c>
      <c r="F1138" s="17">
        <f t="shared" si="576"/>
        <v>5000</v>
      </c>
      <c r="G1138" s="18">
        <f t="shared" si="552"/>
        <v>100</v>
      </c>
    </row>
    <row r="1139" spans="1:7" ht="393.75" x14ac:dyDescent="0.25">
      <c r="A1139" s="16" t="s">
        <v>1112</v>
      </c>
      <c r="B1139" s="11" t="s">
        <v>1113</v>
      </c>
      <c r="C1139" s="11" t="s">
        <v>14</v>
      </c>
      <c r="D1139" s="17">
        <f>D1140</f>
        <v>5000</v>
      </c>
      <c r="E1139" s="17">
        <f t="shared" si="576"/>
        <v>5000</v>
      </c>
      <c r="F1139" s="17">
        <f t="shared" si="576"/>
        <v>5000</v>
      </c>
      <c r="G1139" s="18">
        <f t="shared" si="552"/>
        <v>100</v>
      </c>
    </row>
    <row r="1140" spans="1:7" ht="78.75" x14ac:dyDescent="0.25">
      <c r="A1140" s="16" t="s">
        <v>223</v>
      </c>
      <c r="B1140" s="11" t="s">
        <v>1113</v>
      </c>
      <c r="C1140" s="11" t="s">
        <v>224</v>
      </c>
      <c r="D1140" s="17">
        <f>[1]Ведомственная!H928</f>
        <v>5000</v>
      </c>
      <c r="E1140" s="17">
        <f>[1]Ведомственная!I928</f>
        <v>5000</v>
      </c>
      <c r="F1140" s="17">
        <f>[1]Ведомственная!J928</f>
        <v>5000</v>
      </c>
      <c r="G1140" s="18">
        <f t="shared" si="552"/>
        <v>100</v>
      </c>
    </row>
    <row r="1141" spans="1:7" ht="378" x14ac:dyDescent="0.25">
      <c r="A1141" s="16" t="s">
        <v>1114</v>
      </c>
      <c r="B1141" s="11" t="s">
        <v>1115</v>
      </c>
      <c r="C1141" s="11" t="s">
        <v>14</v>
      </c>
      <c r="D1141" s="17">
        <f>D1142+D1147</f>
        <v>35931.199999999997</v>
      </c>
      <c r="E1141" s="17">
        <f t="shared" ref="E1141:F1141" si="577">E1142+E1147</f>
        <v>35931.199999999997</v>
      </c>
      <c r="F1141" s="17">
        <f t="shared" si="577"/>
        <v>35193.5</v>
      </c>
      <c r="G1141" s="18">
        <f t="shared" si="552"/>
        <v>97.946909649552481</v>
      </c>
    </row>
    <row r="1142" spans="1:7" ht="236.25" x14ac:dyDescent="0.25">
      <c r="A1142" s="16" t="s">
        <v>1116</v>
      </c>
      <c r="B1142" s="11" t="s">
        <v>1117</v>
      </c>
      <c r="C1142" s="11" t="s">
        <v>14</v>
      </c>
      <c r="D1142" s="17">
        <f>D1143</f>
        <v>29353.7</v>
      </c>
      <c r="E1142" s="17">
        <f t="shared" ref="E1142:F1142" si="578">E1143</f>
        <v>29353.7</v>
      </c>
      <c r="F1142" s="17">
        <f t="shared" si="578"/>
        <v>28655.3</v>
      </c>
      <c r="G1142" s="18">
        <f t="shared" si="552"/>
        <v>97.620742870575086</v>
      </c>
    </row>
    <row r="1143" spans="1:7" ht="126" x14ac:dyDescent="0.25">
      <c r="A1143" s="16" t="s">
        <v>206</v>
      </c>
      <c r="B1143" s="11" t="s">
        <v>1118</v>
      </c>
      <c r="C1143" s="11" t="s">
        <v>14</v>
      </c>
      <c r="D1143" s="17">
        <f>SUM(D1144:D1146)</f>
        <v>29353.7</v>
      </c>
      <c r="E1143" s="17">
        <f t="shared" ref="E1143:F1143" si="579">SUM(E1144:E1146)</f>
        <v>29353.7</v>
      </c>
      <c r="F1143" s="17">
        <f t="shared" si="579"/>
        <v>28655.3</v>
      </c>
      <c r="G1143" s="18">
        <f t="shared" si="552"/>
        <v>97.620742870575086</v>
      </c>
    </row>
    <row r="1144" spans="1:7" ht="409.5" x14ac:dyDescent="0.25">
      <c r="A1144" s="16" t="s">
        <v>131</v>
      </c>
      <c r="B1144" s="11" t="s">
        <v>1118</v>
      </c>
      <c r="C1144" s="11" t="s">
        <v>132</v>
      </c>
      <c r="D1144" s="17">
        <f>[1]Ведомственная!H875</f>
        <v>26362</v>
      </c>
      <c r="E1144" s="17">
        <f>[1]Ведомственная!I875</f>
        <v>26362</v>
      </c>
      <c r="F1144" s="17">
        <f>[1]Ведомственная!J875</f>
        <v>26142</v>
      </c>
      <c r="G1144" s="18">
        <f t="shared" si="552"/>
        <v>99.16546544268266</v>
      </c>
    </row>
    <row r="1145" spans="1:7" ht="220.5" x14ac:dyDescent="0.25">
      <c r="A1145" s="16" t="s">
        <v>25</v>
      </c>
      <c r="B1145" s="11" t="s">
        <v>1118</v>
      </c>
      <c r="C1145" s="11" t="s">
        <v>26</v>
      </c>
      <c r="D1145" s="17">
        <f>[1]Ведомственная!H876</f>
        <v>2891.7</v>
      </c>
      <c r="E1145" s="17">
        <f>[1]Ведомственная!I876</f>
        <v>2891.7</v>
      </c>
      <c r="F1145" s="17">
        <f>[1]Ведомственная!J876</f>
        <v>2456.1</v>
      </c>
      <c r="G1145" s="18">
        <f t="shared" si="552"/>
        <v>84.936196700902585</v>
      </c>
    </row>
    <row r="1146" spans="1:7" ht="78.75" x14ac:dyDescent="0.25">
      <c r="A1146" s="16" t="s">
        <v>94</v>
      </c>
      <c r="B1146" s="11" t="s">
        <v>1118</v>
      </c>
      <c r="C1146" s="11" t="s">
        <v>95</v>
      </c>
      <c r="D1146" s="17">
        <f>[1]Ведомственная!H877</f>
        <v>100</v>
      </c>
      <c r="E1146" s="17">
        <f>[1]Ведомственная!I877</f>
        <v>100</v>
      </c>
      <c r="F1146" s="17">
        <f>[1]Ведомственная!J877</f>
        <v>57.2</v>
      </c>
      <c r="G1146" s="18">
        <f t="shared" si="552"/>
        <v>57.2</v>
      </c>
    </row>
    <row r="1147" spans="1:7" ht="409.5" x14ac:dyDescent="0.25">
      <c r="A1147" s="16" t="s">
        <v>1119</v>
      </c>
      <c r="B1147" s="11" t="s">
        <v>1120</v>
      </c>
      <c r="C1147" s="11" t="s">
        <v>14</v>
      </c>
      <c r="D1147" s="17">
        <f>D1148</f>
        <v>6577.5</v>
      </c>
      <c r="E1147" s="17">
        <f t="shared" ref="E1147:F1147" si="580">E1148</f>
        <v>6577.5</v>
      </c>
      <c r="F1147" s="17">
        <f t="shared" si="580"/>
        <v>6538.2000000000007</v>
      </c>
      <c r="G1147" s="18">
        <f t="shared" si="552"/>
        <v>99.402508551881425</v>
      </c>
    </row>
    <row r="1148" spans="1:7" ht="220.5" x14ac:dyDescent="0.25">
      <c r="A1148" s="16" t="s">
        <v>129</v>
      </c>
      <c r="B1148" s="11" t="s">
        <v>1121</v>
      </c>
      <c r="C1148" s="11" t="s">
        <v>14</v>
      </c>
      <c r="D1148" s="17">
        <f>SUM(D1149:D1151)</f>
        <v>6577.5</v>
      </c>
      <c r="E1148" s="17">
        <f t="shared" ref="E1148:F1148" si="581">SUM(E1149:E1151)</f>
        <v>6577.5</v>
      </c>
      <c r="F1148" s="17">
        <f t="shared" si="581"/>
        <v>6538.2000000000007</v>
      </c>
      <c r="G1148" s="18">
        <f t="shared" si="552"/>
        <v>99.402508551881425</v>
      </c>
    </row>
    <row r="1149" spans="1:7" ht="409.5" x14ac:dyDescent="0.25">
      <c r="A1149" s="16" t="s">
        <v>131</v>
      </c>
      <c r="B1149" s="11" t="s">
        <v>1121</v>
      </c>
      <c r="C1149" s="11" t="s">
        <v>132</v>
      </c>
      <c r="D1149" s="17">
        <f>[1]Ведомственная!H891</f>
        <v>5749.1</v>
      </c>
      <c r="E1149" s="17">
        <f>[1]Ведомственная!I891</f>
        <v>5749.1</v>
      </c>
      <c r="F1149" s="17">
        <f>[1]Ведомственная!J891</f>
        <v>5722.3</v>
      </c>
      <c r="G1149" s="18">
        <f t="shared" si="552"/>
        <v>99.533840079316761</v>
      </c>
    </row>
    <row r="1150" spans="1:7" ht="220.5" x14ac:dyDescent="0.25">
      <c r="A1150" s="16" t="s">
        <v>25</v>
      </c>
      <c r="B1150" s="11" t="s">
        <v>1121</v>
      </c>
      <c r="C1150" s="11" t="s">
        <v>26</v>
      </c>
      <c r="D1150" s="17">
        <f>[1]Ведомственная!H892</f>
        <v>822.9</v>
      </c>
      <c r="E1150" s="17">
        <f>[1]Ведомственная!I892</f>
        <v>822.9</v>
      </c>
      <c r="F1150" s="17">
        <f>[1]Ведомственная!J892</f>
        <v>812.6</v>
      </c>
      <c r="G1150" s="18">
        <f t="shared" si="552"/>
        <v>98.748329080082641</v>
      </c>
    </row>
    <row r="1151" spans="1:7" ht="78.75" x14ac:dyDescent="0.25">
      <c r="A1151" s="16" t="s">
        <v>94</v>
      </c>
      <c r="B1151" s="11" t="s">
        <v>1121</v>
      </c>
      <c r="C1151" s="11" t="s">
        <v>95</v>
      </c>
      <c r="D1151" s="17">
        <f>[1]Ведомственная!H893</f>
        <v>5.5</v>
      </c>
      <c r="E1151" s="17">
        <f>[1]Ведомственная!I893</f>
        <v>5.5</v>
      </c>
      <c r="F1151" s="17">
        <f>[1]Ведомственная!J893</f>
        <v>3.3</v>
      </c>
      <c r="G1151" s="18">
        <f t="shared" si="552"/>
        <v>60</v>
      </c>
    </row>
    <row r="1152" spans="1:7" ht="330.75" x14ac:dyDescent="0.25">
      <c r="A1152" s="14" t="s">
        <v>1122</v>
      </c>
      <c r="B1152" s="15" t="s">
        <v>1123</v>
      </c>
      <c r="C1152" s="16" t="s">
        <v>14</v>
      </c>
      <c r="D1152" s="12">
        <f>D1153+D1157</f>
        <v>12500</v>
      </c>
      <c r="E1152" s="12">
        <f t="shared" ref="E1152:F1152" si="582">E1153+E1157</f>
        <v>12500</v>
      </c>
      <c r="F1152" s="12">
        <f t="shared" si="582"/>
        <v>12252.6</v>
      </c>
      <c r="G1152" s="13">
        <f t="shared" si="552"/>
        <v>98.020800000000008</v>
      </c>
    </row>
    <row r="1153" spans="1:7" ht="220.5" x14ac:dyDescent="0.25">
      <c r="A1153" s="16" t="s">
        <v>1124</v>
      </c>
      <c r="B1153" s="11" t="s">
        <v>1125</v>
      </c>
      <c r="C1153" s="11" t="s">
        <v>14</v>
      </c>
      <c r="D1153" s="17">
        <f>D1154</f>
        <v>10000</v>
      </c>
      <c r="E1153" s="17">
        <f t="shared" ref="E1153:F1155" si="583">E1154</f>
        <v>10000</v>
      </c>
      <c r="F1153" s="17">
        <f t="shared" si="583"/>
        <v>10000</v>
      </c>
      <c r="G1153" s="18">
        <f t="shared" si="552"/>
        <v>100</v>
      </c>
    </row>
    <row r="1154" spans="1:7" ht="330.75" x14ac:dyDescent="0.25">
      <c r="A1154" s="16" t="s">
        <v>1126</v>
      </c>
      <c r="B1154" s="11" t="s">
        <v>1127</v>
      </c>
      <c r="C1154" s="11" t="s">
        <v>14</v>
      </c>
      <c r="D1154" s="17">
        <f>D1155</f>
        <v>10000</v>
      </c>
      <c r="E1154" s="17">
        <f t="shared" si="583"/>
        <v>10000</v>
      </c>
      <c r="F1154" s="17">
        <f t="shared" si="583"/>
        <v>10000</v>
      </c>
      <c r="G1154" s="18">
        <f t="shared" si="552"/>
        <v>100</v>
      </c>
    </row>
    <row r="1155" spans="1:7" ht="283.5" x14ac:dyDescent="0.25">
      <c r="A1155" s="16" t="s">
        <v>1128</v>
      </c>
      <c r="B1155" s="11" t="s">
        <v>1129</v>
      </c>
      <c r="C1155" s="11" t="s">
        <v>14</v>
      </c>
      <c r="D1155" s="17">
        <f>D1156</f>
        <v>10000</v>
      </c>
      <c r="E1155" s="17">
        <f t="shared" si="583"/>
        <v>10000</v>
      </c>
      <c r="F1155" s="17">
        <f t="shared" si="583"/>
        <v>10000</v>
      </c>
      <c r="G1155" s="18">
        <f t="shared" si="552"/>
        <v>100</v>
      </c>
    </row>
    <row r="1156" spans="1:7" ht="78.75" x14ac:dyDescent="0.25">
      <c r="A1156" s="16" t="s">
        <v>223</v>
      </c>
      <c r="B1156" s="11" t="s">
        <v>1129</v>
      </c>
      <c r="C1156" s="11" t="s">
        <v>224</v>
      </c>
      <c r="D1156" s="17">
        <f>[1]Ведомственная!H1751</f>
        <v>10000</v>
      </c>
      <c r="E1156" s="17">
        <f>[1]Ведомственная!I1751</f>
        <v>10000</v>
      </c>
      <c r="F1156" s="17">
        <f>[1]Ведомственная!J1751</f>
        <v>10000</v>
      </c>
      <c r="G1156" s="18">
        <f t="shared" si="552"/>
        <v>100</v>
      </c>
    </row>
    <row r="1157" spans="1:7" ht="267.75" x14ac:dyDescent="0.25">
      <c r="A1157" s="16" t="s">
        <v>1130</v>
      </c>
      <c r="B1157" s="11" t="s">
        <v>1131</v>
      </c>
      <c r="C1157" s="11" t="s">
        <v>14</v>
      </c>
      <c r="D1157" s="17">
        <f>D1158+D1160</f>
        <v>2500</v>
      </c>
      <c r="E1157" s="17">
        <f t="shared" ref="E1157:F1157" si="584">E1158+E1160</f>
        <v>2500</v>
      </c>
      <c r="F1157" s="17">
        <f t="shared" si="584"/>
        <v>2252.6</v>
      </c>
      <c r="G1157" s="18">
        <f t="shared" si="552"/>
        <v>90.103999999999999</v>
      </c>
    </row>
    <row r="1158" spans="1:7" ht="157.5" x14ac:dyDescent="0.25">
      <c r="A1158" s="16" t="s">
        <v>1132</v>
      </c>
      <c r="B1158" s="11" t="s">
        <v>1133</v>
      </c>
      <c r="C1158" s="11" t="s">
        <v>14</v>
      </c>
      <c r="D1158" s="17">
        <f>D1159</f>
        <v>500</v>
      </c>
      <c r="E1158" s="17">
        <f t="shared" ref="E1158:F1158" si="585">E1159</f>
        <v>500</v>
      </c>
      <c r="F1158" s="17">
        <f t="shared" si="585"/>
        <v>500</v>
      </c>
      <c r="G1158" s="18">
        <f t="shared" si="552"/>
        <v>100</v>
      </c>
    </row>
    <row r="1159" spans="1:7" ht="220.5" x14ac:dyDescent="0.25">
      <c r="A1159" s="16" t="s">
        <v>25</v>
      </c>
      <c r="B1159" s="11" t="s">
        <v>1133</v>
      </c>
      <c r="C1159" s="11" t="s">
        <v>26</v>
      </c>
      <c r="D1159" s="17">
        <f>[1]Ведомственная!H1640</f>
        <v>500</v>
      </c>
      <c r="E1159" s="17">
        <f>[1]Ведомственная!I1640</f>
        <v>500</v>
      </c>
      <c r="F1159" s="17">
        <f>[1]Ведомственная!J1640</f>
        <v>500</v>
      </c>
      <c r="G1159" s="18">
        <f t="shared" si="552"/>
        <v>100</v>
      </c>
    </row>
    <row r="1160" spans="1:7" ht="110.25" x14ac:dyDescent="0.25">
      <c r="A1160" s="16" t="s">
        <v>1134</v>
      </c>
      <c r="B1160" s="11" t="s">
        <v>1135</v>
      </c>
      <c r="C1160" s="11" t="s">
        <v>14</v>
      </c>
      <c r="D1160" s="17">
        <f>D1161</f>
        <v>2000</v>
      </c>
      <c r="E1160" s="17">
        <f t="shared" ref="E1160:F1161" si="586">E1161</f>
        <v>2000</v>
      </c>
      <c r="F1160" s="17">
        <f t="shared" si="586"/>
        <v>1752.6</v>
      </c>
      <c r="G1160" s="18">
        <f t="shared" ref="G1160:G1223" si="587">F1160/E1160*100</f>
        <v>87.63</v>
      </c>
    </row>
    <row r="1161" spans="1:7" ht="220.5" x14ac:dyDescent="0.25">
      <c r="A1161" s="16" t="s">
        <v>689</v>
      </c>
      <c r="B1161" s="11" t="s">
        <v>1136</v>
      </c>
      <c r="C1161" s="11" t="s">
        <v>14</v>
      </c>
      <c r="D1161" s="17">
        <f>D1162</f>
        <v>2000</v>
      </c>
      <c r="E1161" s="17">
        <f t="shared" si="586"/>
        <v>2000</v>
      </c>
      <c r="F1161" s="17">
        <f t="shared" si="586"/>
        <v>1752.6</v>
      </c>
      <c r="G1161" s="18">
        <f t="shared" si="587"/>
        <v>87.63</v>
      </c>
    </row>
    <row r="1162" spans="1:7" ht="78.75" x14ac:dyDescent="0.25">
      <c r="A1162" s="16" t="s">
        <v>223</v>
      </c>
      <c r="B1162" s="11" t="s">
        <v>1136</v>
      </c>
      <c r="C1162" s="11" t="s">
        <v>224</v>
      </c>
      <c r="D1162" s="17">
        <f>[1]Ведомственная!H1643</f>
        <v>2000</v>
      </c>
      <c r="E1162" s="17">
        <f>[1]Ведомственная!I1643</f>
        <v>2000</v>
      </c>
      <c r="F1162" s="17">
        <f>[1]Ведомственная!J1643</f>
        <v>1752.6</v>
      </c>
      <c r="G1162" s="18">
        <f t="shared" si="587"/>
        <v>87.63</v>
      </c>
    </row>
    <row r="1163" spans="1:7" ht="362.25" x14ac:dyDescent="0.25">
      <c r="A1163" s="14" t="s">
        <v>1137</v>
      </c>
      <c r="B1163" s="15" t="s">
        <v>1138</v>
      </c>
      <c r="C1163" s="16" t="s">
        <v>14</v>
      </c>
      <c r="D1163" s="12">
        <f>D1164+D1177+D1192+D1201+D1211</f>
        <v>82856.200000000012</v>
      </c>
      <c r="E1163" s="12">
        <f>E1164+E1177+E1192+E1201+E1211</f>
        <v>82856.200000000012</v>
      </c>
      <c r="F1163" s="12">
        <f t="shared" ref="F1163" si="588">F1164+F1177+F1192+F1201+F1211</f>
        <v>82351.799999999988</v>
      </c>
      <c r="G1163" s="13">
        <f t="shared" si="587"/>
        <v>99.391234451978221</v>
      </c>
    </row>
    <row r="1164" spans="1:7" ht="346.5" x14ac:dyDescent="0.25">
      <c r="A1164" s="16" t="s">
        <v>1139</v>
      </c>
      <c r="B1164" s="11" t="s">
        <v>1140</v>
      </c>
      <c r="C1164" s="11" t="s">
        <v>14</v>
      </c>
      <c r="D1164" s="17">
        <f>D1165+D1167+D1170+D1173+D1175</f>
        <v>14992.2</v>
      </c>
      <c r="E1164" s="17">
        <f t="shared" ref="E1164:F1164" si="589">E1165+E1167+E1170+E1173+E1175</f>
        <v>14992.2</v>
      </c>
      <c r="F1164" s="17">
        <f t="shared" si="589"/>
        <v>14821.8</v>
      </c>
      <c r="G1164" s="18">
        <f t="shared" si="587"/>
        <v>98.863408972665781</v>
      </c>
    </row>
    <row r="1165" spans="1:7" ht="236.25" x14ac:dyDescent="0.25">
      <c r="A1165" s="16" t="s">
        <v>1141</v>
      </c>
      <c r="B1165" s="11" t="s">
        <v>1142</v>
      </c>
      <c r="C1165" s="11" t="s">
        <v>14</v>
      </c>
      <c r="D1165" s="17">
        <f>D1166</f>
        <v>620</v>
      </c>
      <c r="E1165" s="17">
        <f t="shared" ref="E1165:F1165" si="590">E1166</f>
        <v>620</v>
      </c>
      <c r="F1165" s="17">
        <f t="shared" si="590"/>
        <v>586.6</v>
      </c>
      <c r="G1165" s="18">
        <f t="shared" si="587"/>
        <v>94.612903225806448</v>
      </c>
    </row>
    <row r="1166" spans="1:7" ht="220.5" x14ac:dyDescent="0.25">
      <c r="A1166" s="16" t="s">
        <v>25</v>
      </c>
      <c r="B1166" s="11" t="s">
        <v>1142</v>
      </c>
      <c r="C1166" s="11" t="s">
        <v>26</v>
      </c>
      <c r="D1166" s="17">
        <f>[1]Ведомственная!H655+[1]Ведомственная!H2134</f>
        <v>620</v>
      </c>
      <c r="E1166" s="17">
        <f>[1]Ведомственная!I655+[1]Ведомственная!I2134</f>
        <v>620</v>
      </c>
      <c r="F1166" s="17">
        <f>[1]Ведомственная!J655+[1]Ведомственная!J2134</f>
        <v>586.6</v>
      </c>
      <c r="G1166" s="18">
        <f t="shared" si="587"/>
        <v>94.612903225806448</v>
      </c>
    </row>
    <row r="1167" spans="1:7" ht="409.5" x14ac:dyDescent="0.25">
      <c r="A1167" s="16" t="s">
        <v>1143</v>
      </c>
      <c r="B1167" s="11" t="s">
        <v>1144</v>
      </c>
      <c r="C1167" s="11" t="s">
        <v>14</v>
      </c>
      <c r="D1167" s="17">
        <f>SUM(D1168:D1169)</f>
        <v>342.5</v>
      </c>
      <c r="E1167" s="17">
        <f t="shared" ref="E1167:F1167" si="591">SUM(E1168:E1169)</f>
        <v>342.5</v>
      </c>
      <c r="F1167" s="17">
        <f t="shared" si="591"/>
        <v>342.5</v>
      </c>
      <c r="G1167" s="18">
        <f t="shared" si="587"/>
        <v>100</v>
      </c>
    </row>
    <row r="1168" spans="1:7" ht="220.5" x14ac:dyDescent="0.25">
      <c r="A1168" s="16" t="s">
        <v>25</v>
      </c>
      <c r="B1168" s="11" t="s">
        <v>1144</v>
      </c>
      <c r="C1168" s="11" t="s">
        <v>26</v>
      </c>
      <c r="D1168" s="17">
        <f>[1]Ведомственная!H2136</f>
        <v>200</v>
      </c>
      <c r="E1168" s="17">
        <f>[1]Ведомственная!I2136</f>
        <v>200</v>
      </c>
      <c r="F1168" s="17">
        <f>[1]Ведомственная!J2136</f>
        <v>200</v>
      </c>
      <c r="G1168" s="18">
        <f t="shared" si="587"/>
        <v>100</v>
      </c>
    </row>
    <row r="1169" spans="1:7" ht="252" x14ac:dyDescent="0.25">
      <c r="A1169" s="16" t="s">
        <v>21</v>
      </c>
      <c r="B1169" s="11" t="s">
        <v>1144</v>
      </c>
      <c r="C1169" s="11" t="s">
        <v>22</v>
      </c>
      <c r="D1169" s="17">
        <f>[1]Ведомственная!H446</f>
        <v>142.5</v>
      </c>
      <c r="E1169" s="17">
        <f>[1]Ведомственная!I446</f>
        <v>142.5</v>
      </c>
      <c r="F1169" s="17">
        <f>[1]Ведомственная!J446</f>
        <v>142.5</v>
      </c>
      <c r="G1169" s="18">
        <f t="shared" si="587"/>
        <v>100</v>
      </c>
    </row>
    <row r="1170" spans="1:7" ht="267.75" x14ac:dyDescent="0.25">
      <c r="A1170" s="16" t="s">
        <v>1145</v>
      </c>
      <c r="B1170" s="11" t="s">
        <v>1146</v>
      </c>
      <c r="C1170" s="11" t="s">
        <v>14</v>
      </c>
      <c r="D1170" s="17">
        <f>SUM(D1171:D1172)</f>
        <v>302</v>
      </c>
      <c r="E1170" s="17">
        <f t="shared" ref="E1170:F1170" si="592">SUM(E1171:E1172)</f>
        <v>302</v>
      </c>
      <c r="F1170" s="17">
        <f t="shared" si="592"/>
        <v>264.3</v>
      </c>
      <c r="G1170" s="18">
        <f t="shared" si="587"/>
        <v>87.516556291390728</v>
      </c>
    </row>
    <row r="1171" spans="1:7" ht="220.5" x14ac:dyDescent="0.25">
      <c r="A1171" s="16" t="s">
        <v>25</v>
      </c>
      <c r="B1171" s="11" t="s">
        <v>1146</v>
      </c>
      <c r="C1171" s="11" t="s">
        <v>26</v>
      </c>
      <c r="D1171" s="17">
        <f>[1]Ведомственная!H2138</f>
        <v>223.8</v>
      </c>
      <c r="E1171" s="17">
        <f>[1]Ведомственная!I2138</f>
        <v>223.8</v>
      </c>
      <c r="F1171" s="17">
        <f>[1]Ведомственная!J2138</f>
        <v>186.1</v>
      </c>
      <c r="G1171" s="18">
        <f t="shared" si="587"/>
        <v>83.154602323503127</v>
      </c>
    </row>
    <row r="1172" spans="1:7" ht="141.75" x14ac:dyDescent="0.25">
      <c r="A1172" s="16" t="s">
        <v>103</v>
      </c>
      <c r="B1172" s="11" t="s">
        <v>1146</v>
      </c>
      <c r="C1172" s="11" t="s">
        <v>104</v>
      </c>
      <c r="D1172" s="17">
        <f>[1]Ведомственная!H2139</f>
        <v>78.2</v>
      </c>
      <c r="E1172" s="17">
        <f>[1]Ведомственная!I2139</f>
        <v>78.2</v>
      </c>
      <c r="F1172" s="17">
        <f>[1]Ведомственная!J2139</f>
        <v>78.2</v>
      </c>
      <c r="G1172" s="18">
        <f t="shared" si="587"/>
        <v>100</v>
      </c>
    </row>
    <row r="1173" spans="1:7" ht="173.25" x14ac:dyDescent="0.25">
      <c r="A1173" s="16" t="s">
        <v>1147</v>
      </c>
      <c r="B1173" s="11" t="s">
        <v>1148</v>
      </c>
      <c r="C1173" s="11" t="s">
        <v>14</v>
      </c>
      <c r="D1173" s="17">
        <f>D1174</f>
        <v>2327.6999999999998</v>
      </c>
      <c r="E1173" s="17">
        <f t="shared" ref="E1173:F1173" si="593">E1174</f>
        <v>2327.6999999999998</v>
      </c>
      <c r="F1173" s="17">
        <f t="shared" si="593"/>
        <v>2228.4</v>
      </c>
      <c r="G1173" s="18">
        <f t="shared" si="587"/>
        <v>95.733986338445689</v>
      </c>
    </row>
    <row r="1174" spans="1:7" ht="220.5" x14ac:dyDescent="0.25">
      <c r="A1174" s="16" t="s">
        <v>25</v>
      </c>
      <c r="B1174" s="11" t="s">
        <v>1148</v>
      </c>
      <c r="C1174" s="11" t="s">
        <v>26</v>
      </c>
      <c r="D1174" s="17">
        <f>[1]Ведомственная!H2141</f>
        <v>2327.6999999999998</v>
      </c>
      <c r="E1174" s="17">
        <f>[1]Ведомственная!I2141</f>
        <v>2327.6999999999998</v>
      </c>
      <c r="F1174" s="17">
        <f>[1]Ведомственная!J2141</f>
        <v>2228.4</v>
      </c>
      <c r="G1174" s="18">
        <f t="shared" si="587"/>
        <v>95.733986338445689</v>
      </c>
    </row>
    <row r="1175" spans="1:7" ht="220.5" x14ac:dyDescent="0.25">
      <c r="A1175" s="16" t="s">
        <v>1149</v>
      </c>
      <c r="B1175" s="11" t="s">
        <v>1150</v>
      </c>
      <c r="C1175" s="11" t="s">
        <v>14</v>
      </c>
      <c r="D1175" s="17">
        <f>D1176</f>
        <v>11400</v>
      </c>
      <c r="E1175" s="17">
        <f t="shared" ref="E1175:F1175" si="594">E1176</f>
        <v>11400</v>
      </c>
      <c r="F1175" s="17">
        <f t="shared" si="594"/>
        <v>11400</v>
      </c>
      <c r="G1175" s="18">
        <f t="shared" si="587"/>
        <v>100</v>
      </c>
    </row>
    <row r="1176" spans="1:7" ht="252" x14ac:dyDescent="0.25">
      <c r="A1176" s="16" t="s">
        <v>21</v>
      </c>
      <c r="B1176" s="11" t="s">
        <v>1150</v>
      </c>
      <c r="C1176" s="11" t="s">
        <v>22</v>
      </c>
      <c r="D1176" s="17">
        <f>[1]Ведомственная!H2143</f>
        <v>11400</v>
      </c>
      <c r="E1176" s="17">
        <f>[1]Ведомственная!I2143</f>
        <v>11400</v>
      </c>
      <c r="F1176" s="17">
        <f>[1]Ведомственная!J2143</f>
        <v>11400</v>
      </c>
      <c r="G1176" s="18">
        <f t="shared" si="587"/>
        <v>100</v>
      </c>
    </row>
    <row r="1177" spans="1:7" ht="189" x14ac:dyDescent="0.25">
      <c r="A1177" s="16" t="s">
        <v>1151</v>
      </c>
      <c r="B1177" s="11" t="s">
        <v>1152</v>
      </c>
      <c r="C1177" s="11" t="s">
        <v>14</v>
      </c>
      <c r="D1177" s="17">
        <f>D1178+D1182+D1185+D1188+D1190</f>
        <v>3648.3999999999996</v>
      </c>
      <c r="E1177" s="17">
        <f t="shared" ref="E1177:F1177" si="595">E1178+E1182+E1185+E1188+E1190</f>
        <v>3648.3999999999996</v>
      </c>
      <c r="F1177" s="17">
        <f t="shared" si="595"/>
        <v>3575.0999999999995</v>
      </c>
      <c r="G1177" s="18">
        <f t="shared" si="587"/>
        <v>97.990900120600813</v>
      </c>
    </row>
    <row r="1178" spans="1:7" ht="267.75" x14ac:dyDescent="0.25">
      <c r="A1178" s="16" t="s">
        <v>1153</v>
      </c>
      <c r="B1178" s="11" t="s">
        <v>1154</v>
      </c>
      <c r="C1178" s="11" t="s">
        <v>14</v>
      </c>
      <c r="D1178" s="17">
        <f>SUM(D1179:D1181)</f>
        <v>2322.3999999999996</v>
      </c>
      <c r="E1178" s="17">
        <f t="shared" ref="E1178:F1178" si="596">SUM(E1179:E1181)</f>
        <v>2322.3999999999996</v>
      </c>
      <c r="F1178" s="17">
        <f t="shared" si="596"/>
        <v>2291.6</v>
      </c>
      <c r="G1178" s="18">
        <f t="shared" si="587"/>
        <v>98.673785738890814</v>
      </c>
    </row>
    <row r="1179" spans="1:7" ht="220.5" x14ac:dyDescent="0.25">
      <c r="A1179" s="16" t="s">
        <v>25</v>
      </c>
      <c r="B1179" s="11" t="s">
        <v>1154</v>
      </c>
      <c r="C1179" s="11" t="s">
        <v>26</v>
      </c>
      <c r="D1179" s="17">
        <f>[1]Ведомственная!H658+[1]Ведомственная!H2146</f>
        <v>1955.2</v>
      </c>
      <c r="E1179" s="17">
        <f>[1]Ведомственная!I658+[1]Ведомственная!I2146</f>
        <v>1955.2</v>
      </c>
      <c r="F1179" s="17">
        <f>[1]Ведомственная!J658+[1]Ведомственная!J2146</f>
        <v>1925.5</v>
      </c>
      <c r="G1179" s="18">
        <f t="shared" si="587"/>
        <v>98.480973813420619</v>
      </c>
    </row>
    <row r="1180" spans="1:7" ht="141.75" x14ac:dyDescent="0.25">
      <c r="A1180" s="16" t="s">
        <v>103</v>
      </c>
      <c r="B1180" s="11" t="s">
        <v>1154</v>
      </c>
      <c r="C1180" s="11" t="s">
        <v>104</v>
      </c>
      <c r="D1180" s="17">
        <f>[1]Ведомственная!H2147</f>
        <v>200</v>
      </c>
      <c r="E1180" s="17">
        <f>[1]Ведомственная!I2147</f>
        <v>200</v>
      </c>
      <c r="F1180" s="17">
        <f>[1]Ведомственная!J2147</f>
        <v>200</v>
      </c>
      <c r="G1180" s="18">
        <f t="shared" si="587"/>
        <v>100</v>
      </c>
    </row>
    <row r="1181" spans="1:7" ht="252" x14ac:dyDescent="0.25">
      <c r="A1181" s="16" t="s">
        <v>21</v>
      </c>
      <c r="B1181" s="11" t="s">
        <v>1154</v>
      </c>
      <c r="C1181" s="11" t="s">
        <v>22</v>
      </c>
      <c r="D1181" s="17">
        <f>[1]Ведомственная!H2148+[1]Ведомственная!H659</f>
        <v>167.2</v>
      </c>
      <c r="E1181" s="17">
        <f>[1]Ведомственная!I2148+[1]Ведомственная!I659</f>
        <v>167.2</v>
      </c>
      <c r="F1181" s="17">
        <f>[1]Ведомственная!J2148+[1]Ведомственная!J659</f>
        <v>166.1</v>
      </c>
      <c r="G1181" s="18">
        <f t="shared" si="587"/>
        <v>99.342105263157904</v>
      </c>
    </row>
    <row r="1182" spans="1:7" ht="141.75" x14ac:dyDescent="0.25">
      <c r="A1182" s="16" t="s">
        <v>1155</v>
      </c>
      <c r="B1182" s="11" t="s">
        <v>1156</v>
      </c>
      <c r="C1182" s="11" t="s">
        <v>14</v>
      </c>
      <c r="D1182" s="17">
        <f>SUM(D1183:D1184)</f>
        <v>200</v>
      </c>
      <c r="E1182" s="17">
        <f t="shared" ref="E1182:F1182" si="597">SUM(E1183:E1184)</f>
        <v>200</v>
      </c>
      <c r="F1182" s="17">
        <f t="shared" si="597"/>
        <v>199.4</v>
      </c>
      <c r="G1182" s="18">
        <f t="shared" si="587"/>
        <v>99.7</v>
      </c>
    </row>
    <row r="1183" spans="1:7" ht="409.5" x14ac:dyDescent="0.25">
      <c r="A1183" s="16" t="s">
        <v>131</v>
      </c>
      <c r="B1183" s="11" t="s">
        <v>1156</v>
      </c>
      <c r="C1183" s="11" t="s">
        <v>132</v>
      </c>
      <c r="D1183" s="17">
        <f>[1]Ведомственная!H1195</f>
        <v>58.6</v>
      </c>
      <c r="E1183" s="17">
        <f>[1]Ведомственная!I1195</f>
        <v>58.6</v>
      </c>
      <c r="F1183" s="17">
        <f>[1]Ведомственная!J1195</f>
        <v>58.6</v>
      </c>
      <c r="G1183" s="18">
        <f t="shared" si="587"/>
        <v>100</v>
      </c>
    </row>
    <row r="1184" spans="1:7" ht="220.5" x14ac:dyDescent="0.25">
      <c r="A1184" s="16" t="s">
        <v>25</v>
      </c>
      <c r="B1184" s="11" t="s">
        <v>1156</v>
      </c>
      <c r="C1184" s="11" t="s">
        <v>26</v>
      </c>
      <c r="D1184" s="17">
        <f>[1]Ведомственная!H1196</f>
        <v>141.4</v>
      </c>
      <c r="E1184" s="17">
        <f>[1]Ведомственная!I1196</f>
        <v>141.4</v>
      </c>
      <c r="F1184" s="17">
        <f>[1]Ведомственная!J1196</f>
        <v>140.80000000000001</v>
      </c>
      <c r="G1184" s="18">
        <f t="shared" si="587"/>
        <v>99.575671852899589</v>
      </c>
    </row>
    <row r="1185" spans="1:7" ht="189" x14ac:dyDescent="0.25">
      <c r="A1185" s="16" t="s">
        <v>1157</v>
      </c>
      <c r="B1185" s="11" t="s">
        <v>1158</v>
      </c>
      <c r="C1185" s="11" t="s">
        <v>14</v>
      </c>
      <c r="D1185" s="17">
        <f>SUM(D1186:D1187)</f>
        <v>120</v>
      </c>
      <c r="E1185" s="17">
        <f t="shared" ref="E1185:F1185" si="598">SUM(E1186:E1187)</f>
        <v>120</v>
      </c>
      <c r="F1185" s="17">
        <f t="shared" si="598"/>
        <v>99.6</v>
      </c>
      <c r="G1185" s="18">
        <f t="shared" si="587"/>
        <v>83</v>
      </c>
    </row>
    <row r="1186" spans="1:7" ht="220.5" x14ac:dyDescent="0.25">
      <c r="A1186" s="16" t="s">
        <v>25</v>
      </c>
      <c r="B1186" s="11" t="s">
        <v>1158</v>
      </c>
      <c r="C1186" s="11" t="s">
        <v>26</v>
      </c>
      <c r="D1186" s="17">
        <f>[1]Ведомственная!H2150</f>
        <v>65</v>
      </c>
      <c r="E1186" s="17">
        <f>[1]Ведомственная!I2150</f>
        <v>65</v>
      </c>
      <c r="F1186" s="17">
        <f>[1]Ведомственная!J2150</f>
        <v>44.7</v>
      </c>
      <c r="G1186" s="18">
        <f t="shared" si="587"/>
        <v>68.769230769230774</v>
      </c>
    </row>
    <row r="1187" spans="1:7" ht="141.75" x14ac:dyDescent="0.25">
      <c r="A1187" s="16" t="s">
        <v>103</v>
      </c>
      <c r="B1187" s="11" t="s">
        <v>1158</v>
      </c>
      <c r="C1187" s="11" t="s">
        <v>104</v>
      </c>
      <c r="D1187" s="17">
        <f>[1]Ведомственная!H2151</f>
        <v>55</v>
      </c>
      <c r="E1187" s="17">
        <f>[1]Ведомственная!I2151</f>
        <v>55</v>
      </c>
      <c r="F1187" s="17">
        <f>[1]Ведомственная!J2151</f>
        <v>54.9</v>
      </c>
      <c r="G1187" s="18">
        <f t="shared" si="587"/>
        <v>99.818181818181813</v>
      </c>
    </row>
    <row r="1188" spans="1:7" ht="409.5" x14ac:dyDescent="0.25">
      <c r="A1188" s="16" t="s">
        <v>1159</v>
      </c>
      <c r="B1188" s="11" t="s">
        <v>1160</v>
      </c>
      <c r="C1188" s="11" t="s">
        <v>14</v>
      </c>
      <c r="D1188" s="17">
        <f>D1189</f>
        <v>906</v>
      </c>
      <c r="E1188" s="17">
        <f t="shared" ref="E1188:F1188" si="599">E1189</f>
        <v>906</v>
      </c>
      <c r="F1188" s="17">
        <f t="shared" si="599"/>
        <v>905.8</v>
      </c>
      <c r="G1188" s="18">
        <f t="shared" si="587"/>
        <v>99.977924944812358</v>
      </c>
    </row>
    <row r="1189" spans="1:7" ht="141.75" x14ac:dyDescent="0.25">
      <c r="A1189" s="16" t="s">
        <v>103</v>
      </c>
      <c r="B1189" s="11" t="s">
        <v>1160</v>
      </c>
      <c r="C1189" s="11" t="s">
        <v>104</v>
      </c>
      <c r="D1189" s="17">
        <f>[1]Ведомственная!H1098</f>
        <v>906</v>
      </c>
      <c r="E1189" s="17">
        <f>[1]Ведомственная!I1098</f>
        <v>906</v>
      </c>
      <c r="F1189" s="17">
        <f>[1]Ведомственная!J1098</f>
        <v>905.8</v>
      </c>
      <c r="G1189" s="18">
        <f t="shared" si="587"/>
        <v>99.977924944812358</v>
      </c>
    </row>
    <row r="1190" spans="1:7" ht="378" x14ac:dyDescent="0.25">
      <c r="A1190" s="16" t="s">
        <v>1161</v>
      </c>
      <c r="B1190" s="11" t="s">
        <v>1162</v>
      </c>
      <c r="C1190" s="11" t="s">
        <v>14</v>
      </c>
      <c r="D1190" s="17">
        <f>D1191</f>
        <v>100</v>
      </c>
      <c r="E1190" s="17">
        <f t="shared" ref="E1190:F1190" si="600">E1191</f>
        <v>100</v>
      </c>
      <c r="F1190" s="17">
        <f t="shared" si="600"/>
        <v>78.7</v>
      </c>
      <c r="G1190" s="18">
        <f t="shared" si="587"/>
        <v>78.7</v>
      </c>
    </row>
    <row r="1191" spans="1:7" ht="141.75" x14ac:dyDescent="0.25">
      <c r="A1191" s="16" t="s">
        <v>103</v>
      </c>
      <c r="B1191" s="11" t="s">
        <v>1162</v>
      </c>
      <c r="C1191" s="11" t="s">
        <v>104</v>
      </c>
      <c r="D1191" s="17">
        <f>[1]Ведомственная!H2153</f>
        <v>100</v>
      </c>
      <c r="E1191" s="17">
        <f>[1]Ведомственная!I2153</f>
        <v>100</v>
      </c>
      <c r="F1191" s="17">
        <f>[1]Ведомственная!J2153</f>
        <v>78.7</v>
      </c>
      <c r="G1191" s="18">
        <f t="shared" si="587"/>
        <v>78.7</v>
      </c>
    </row>
    <row r="1192" spans="1:7" ht="409.5" x14ac:dyDescent="0.25">
      <c r="A1192" s="16" t="s">
        <v>1163</v>
      </c>
      <c r="B1192" s="11" t="s">
        <v>1164</v>
      </c>
      <c r="C1192" s="11" t="s">
        <v>14</v>
      </c>
      <c r="D1192" s="17">
        <f>D1193+D1196</f>
        <v>4192.3999999999996</v>
      </c>
      <c r="E1192" s="17">
        <f t="shared" ref="E1192:F1192" si="601">E1193+E1196</f>
        <v>4192.3999999999996</v>
      </c>
      <c r="F1192" s="17">
        <f t="shared" si="601"/>
        <v>4080.7999999999997</v>
      </c>
      <c r="G1192" s="18">
        <f t="shared" si="587"/>
        <v>97.338040263333653</v>
      </c>
    </row>
    <row r="1193" spans="1:7" ht="409.5" x14ac:dyDescent="0.25">
      <c r="A1193" s="16" t="s">
        <v>1165</v>
      </c>
      <c r="B1193" s="11" t="s">
        <v>1166</v>
      </c>
      <c r="C1193" s="11" t="s">
        <v>14</v>
      </c>
      <c r="D1193" s="17">
        <f>SUM(D1194:D1195)</f>
        <v>548</v>
      </c>
      <c r="E1193" s="17">
        <f t="shared" ref="E1193:F1193" si="602">SUM(E1194:E1195)</f>
        <v>548</v>
      </c>
      <c r="F1193" s="17">
        <f t="shared" si="602"/>
        <v>518</v>
      </c>
      <c r="G1193" s="18">
        <f t="shared" si="587"/>
        <v>94.525547445255469</v>
      </c>
    </row>
    <row r="1194" spans="1:7" ht="220.5" x14ac:dyDescent="0.25">
      <c r="A1194" s="16" t="s">
        <v>25</v>
      </c>
      <c r="B1194" s="11" t="s">
        <v>1166</v>
      </c>
      <c r="C1194" s="11" t="s">
        <v>26</v>
      </c>
      <c r="D1194" s="17">
        <f>[1]Ведомственная!H662+[1]Ведомственная!H2156</f>
        <v>491</v>
      </c>
      <c r="E1194" s="17">
        <f>[1]Ведомственная!I662+[1]Ведомственная!I2156</f>
        <v>491</v>
      </c>
      <c r="F1194" s="17">
        <f>[1]Ведомственная!J662+[1]Ведомственная!J2156</f>
        <v>461</v>
      </c>
      <c r="G1194" s="18">
        <f t="shared" si="587"/>
        <v>93.890020366598776</v>
      </c>
    </row>
    <row r="1195" spans="1:7" ht="141.75" x14ac:dyDescent="0.25">
      <c r="A1195" s="16" t="s">
        <v>103</v>
      </c>
      <c r="B1195" s="11" t="s">
        <v>1166</v>
      </c>
      <c r="C1195" s="11" t="s">
        <v>104</v>
      </c>
      <c r="D1195" s="17">
        <f>[1]Ведомственная!H2157</f>
        <v>57</v>
      </c>
      <c r="E1195" s="17">
        <f>[1]Ведомственная!I2157</f>
        <v>57</v>
      </c>
      <c r="F1195" s="17">
        <f>[1]Ведомственная!J2157</f>
        <v>57</v>
      </c>
      <c r="G1195" s="18">
        <f t="shared" si="587"/>
        <v>100</v>
      </c>
    </row>
    <row r="1196" spans="1:7" ht="409.5" x14ac:dyDescent="0.25">
      <c r="A1196" s="16" t="s">
        <v>1167</v>
      </c>
      <c r="B1196" s="11" t="s">
        <v>1168</v>
      </c>
      <c r="C1196" s="11" t="s">
        <v>14</v>
      </c>
      <c r="D1196" s="17">
        <f>D1197</f>
        <v>3644.3999999999996</v>
      </c>
      <c r="E1196" s="17">
        <f t="shared" ref="E1196:F1196" si="603">E1197</f>
        <v>3644.3999999999996</v>
      </c>
      <c r="F1196" s="17">
        <f t="shared" si="603"/>
        <v>3562.7999999999997</v>
      </c>
      <c r="G1196" s="18">
        <f t="shared" si="587"/>
        <v>97.76094830424762</v>
      </c>
    </row>
    <row r="1197" spans="1:7" ht="220.5" x14ac:dyDescent="0.25">
      <c r="A1197" s="16" t="s">
        <v>129</v>
      </c>
      <c r="B1197" s="11" t="s">
        <v>1169</v>
      </c>
      <c r="C1197" s="11" t="s">
        <v>14</v>
      </c>
      <c r="D1197" s="17">
        <f>SUM(D1198:D1200)</f>
        <v>3644.3999999999996</v>
      </c>
      <c r="E1197" s="17">
        <f t="shared" ref="E1197:F1197" si="604">SUM(E1198:E1200)</f>
        <v>3644.3999999999996</v>
      </c>
      <c r="F1197" s="17">
        <f t="shared" si="604"/>
        <v>3562.7999999999997</v>
      </c>
      <c r="G1197" s="18">
        <f t="shared" si="587"/>
        <v>97.76094830424762</v>
      </c>
    </row>
    <row r="1198" spans="1:7" ht="409.5" x14ac:dyDescent="0.25">
      <c r="A1198" s="16" t="s">
        <v>131</v>
      </c>
      <c r="B1198" s="11" t="s">
        <v>1169</v>
      </c>
      <c r="C1198" s="11" t="s">
        <v>132</v>
      </c>
      <c r="D1198" s="17">
        <f>[1]Ведомственная!H2098</f>
        <v>1873.6</v>
      </c>
      <c r="E1198" s="17">
        <f>[1]Ведомственная!I2098</f>
        <v>1873.6</v>
      </c>
      <c r="F1198" s="17">
        <f>[1]Ведомственная!J2098</f>
        <v>1868.8</v>
      </c>
      <c r="G1198" s="18">
        <f t="shared" si="587"/>
        <v>99.743808710503842</v>
      </c>
    </row>
    <row r="1199" spans="1:7" ht="220.5" x14ac:dyDescent="0.25">
      <c r="A1199" s="16" t="s">
        <v>25</v>
      </c>
      <c r="B1199" s="11" t="s">
        <v>1169</v>
      </c>
      <c r="C1199" s="11" t="s">
        <v>26</v>
      </c>
      <c r="D1199" s="17">
        <f>[1]Ведомственная!H2099</f>
        <v>1612.8</v>
      </c>
      <c r="E1199" s="17">
        <f>[1]Ведомственная!I2099</f>
        <v>1612.8</v>
      </c>
      <c r="F1199" s="17">
        <f>[1]Ведомственная!J2099</f>
        <v>1539.3</v>
      </c>
      <c r="G1199" s="18">
        <f t="shared" si="587"/>
        <v>95.442708333333343</v>
      </c>
    </row>
    <row r="1200" spans="1:7" ht="78.75" x14ac:dyDescent="0.25">
      <c r="A1200" s="16" t="s">
        <v>94</v>
      </c>
      <c r="B1200" s="11" t="s">
        <v>1169</v>
      </c>
      <c r="C1200" s="11" t="s">
        <v>95</v>
      </c>
      <c r="D1200" s="17">
        <f>[1]Ведомственная!H2100</f>
        <v>158</v>
      </c>
      <c r="E1200" s="17">
        <f>[1]Ведомственная!I2100</f>
        <v>158</v>
      </c>
      <c r="F1200" s="17">
        <f>[1]Ведомственная!J2100</f>
        <v>154.69999999999999</v>
      </c>
      <c r="G1200" s="18">
        <f t="shared" si="587"/>
        <v>97.911392405063282</v>
      </c>
    </row>
    <row r="1201" spans="1:7" ht="409.5" x14ac:dyDescent="0.25">
      <c r="A1201" s="16" t="s">
        <v>1170</v>
      </c>
      <c r="B1201" s="11" t="s">
        <v>1171</v>
      </c>
      <c r="C1201" s="11" t="s">
        <v>14</v>
      </c>
      <c r="D1201" s="17">
        <f>D1202+D1205+D1208</f>
        <v>52462.1</v>
      </c>
      <c r="E1201" s="17">
        <f t="shared" ref="E1201:F1201" si="605">E1202+E1205+E1208</f>
        <v>52462.1</v>
      </c>
      <c r="F1201" s="17">
        <f t="shared" si="605"/>
        <v>52462.1</v>
      </c>
      <c r="G1201" s="18">
        <f t="shared" si="587"/>
        <v>100</v>
      </c>
    </row>
    <row r="1202" spans="1:7" ht="409.5" x14ac:dyDescent="0.25">
      <c r="A1202" s="16" t="s">
        <v>1172</v>
      </c>
      <c r="B1202" s="11" t="s">
        <v>1173</v>
      </c>
      <c r="C1202" s="11" t="s">
        <v>14</v>
      </c>
      <c r="D1202" s="17">
        <f>D1203</f>
        <v>41900.1</v>
      </c>
      <c r="E1202" s="17">
        <f t="shared" ref="E1202:F1203" si="606">E1203</f>
        <v>41900.1</v>
      </c>
      <c r="F1202" s="17">
        <f t="shared" si="606"/>
        <v>41900.1</v>
      </c>
      <c r="G1202" s="18">
        <f t="shared" si="587"/>
        <v>100</v>
      </c>
    </row>
    <row r="1203" spans="1:7" ht="299.25" x14ac:dyDescent="0.25">
      <c r="A1203" s="16" t="s">
        <v>19</v>
      </c>
      <c r="B1203" s="11" t="s">
        <v>1174</v>
      </c>
      <c r="C1203" s="11" t="s">
        <v>14</v>
      </c>
      <c r="D1203" s="17">
        <f>D1204</f>
        <v>41900.1</v>
      </c>
      <c r="E1203" s="17">
        <f t="shared" si="606"/>
        <v>41900.1</v>
      </c>
      <c r="F1203" s="17">
        <f t="shared" si="606"/>
        <v>41900.1</v>
      </c>
      <c r="G1203" s="18">
        <f t="shared" si="587"/>
        <v>100</v>
      </c>
    </row>
    <row r="1204" spans="1:7" ht="252" x14ac:dyDescent="0.25">
      <c r="A1204" s="16" t="s">
        <v>21</v>
      </c>
      <c r="B1204" s="11" t="s">
        <v>1174</v>
      </c>
      <c r="C1204" s="11" t="s">
        <v>22</v>
      </c>
      <c r="D1204" s="17">
        <f>[1]Ведомственная!H2107</f>
        <v>41900.1</v>
      </c>
      <c r="E1204" s="17">
        <f>[1]Ведомственная!I2107</f>
        <v>41900.1</v>
      </c>
      <c r="F1204" s="17">
        <f>[1]Ведомственная!J2107</f>
        <v>41900.1</v>
      </c>
      <c r="G1204" s="18">
        <f t="shared" si="587"/>
        <v>100</v>
      </c>
    </row>
    <row r="1205" spans="1:7" ht="110.25" x14ac:dyDescent="0.25">
      <c r="A1205" s="16" t="s">
        <v>1175</v>
      </c>
      <c r="B1205" s="11" t="s">
        <v>1176</v>
      </c>
      <c r="C1205" s="11" t="s">
        <v>14</v>
      </c>
      <c r="D1205" s="17">
        <f>SUM(D1206:D1207)</f>
        <v>10400</v>
      </c>
      <c r="E1205" s="17">
        <f t="shared" ref="E1205:F1205" si="607">SUM(E1206:E1207)</f>
        <v>10400</v>
      </c>
      <c r="F1205" s="17">
        <f t="shared" si="607"/>
        <v>10400</v>
      </c>
      <c r="G1205" s="18">
        <f t="shared" si="587"/>
        <v>100</v>
      </c>
    </row>
    <row r="1206" spans="1:7" ht="220.5" x14ac:dyDescent="0.25">
      <c r="A1206" s="16" t="s">
        <v>25</v>
      </c>
      <c r="B1206" s="11" t="s">
        <v>1176</v>
      </c>
      <c r="C1206" s="11" t="s">
        <v>26</v>
      </c>
      <c r="D1206" s="17">
        <f>[1]Ведомственная!H2160</f>
        <v>10000</v>
      </c>
      <c r="E1206" s="17">
        <f>[1]Ведомственная!I2160</f>
        <v>10000</v>
      </c>
      <c r="F1206" s="17">
        <f>[1]Ведомственная!J2160</f>
        <v>10000</v>
      </c>
      <c r="G1206" s="18">
        <f t="shared" si="587"/>
        <v>100</v>
      </c>
    </row>
    <row r="1207" spans="1:7" ht="252" x14ac:dyDescent="0.25">
      <c r="A1207" s="16" t="s">
        <v>21</v>
      </c>
      <c r="B1207" s="11" t="s">
        <v>1176</v>
      </c>
      <c r="C1207" s="11" t="s">
        <v>22</v>
      </c>
      <c r="D1207" s="17">
        <f>[1]Ведомственная!H2109</f>
        <v>400</v>
      </c>
      <c r="E1207" s="17">
        <f>[1]Ведомственная!I2109</f>
        <v>400</v>
      </c>
      <c r="F1207" s="17">
        <f>[1]Ведомственная!J2109</f>
        <v>400</v>
      </c>
      <c r="G1207" s="18">
        <f t="shared" si="587"/>
        <v>100</v>
      </c>
    </row>
    <row r="1208" spans="1:7" ht="94.5" x14ac:dyDescent="0.25">
      <c r="A1208" s="16" t="s">
        <v>1177</v>
      </c>
      <c r="B1208" s="11" t="s">
        <v>1178</v>
      </c>
      <c r="C1208" s="11" t="s">
        <v>14</v>
      </c>
      <c r="D1208" s="17">
        <f>SUM(D1209:D1210)</f>
        <v>162</v>
      </c>
      <c r="E1208" s="17">
        <f t="shared" ref="E1208:F1208" si="608">SUM(E1209:E1210)</f>
        <v>162</v>
      </c>
      <c r="F1208" s="17">
        <f t="shared" si="608"/>
        <v>162</v>
      </c>
      <c r="G1208" s="18">
        <f t="shared" si="587"/>
        <v>100</v>
      </c>
    </row>
    <row r="1209" spans="1:7" ht="220.5" x14ac:dyDescent="0.25">
      <c r="A1209" s="16" t="s">
        <v>25</v>
      </c>
      <c r="B1209" s="11" t="s">
        <v>1178</v>
      </c>
      <c r="C1209" s="11" t="s">
        <v>26</v>
      </c>
      <c r="D1209" s="17">
        <f>[1]Ведомственная!H2162</f>
        <v>9</v>
      </c>
      <c r="E1209" s="17">
        <f>[1]Ведомственная!I2162</f>
        <v>9</v>
      </c>
      <c r="F1209" s="17">
        <f>[1]Ведомственная!J2162</f>
        <v>9</v>
      </c>
      <c r="G1209" s="18">
        <f t="shared" si="587"/>
        <v>100</v>
      </c>
    </row>
    <row r="1210" spans="1:7" ht="141.75" x14ac:dyDescent="0.25">
      <c r="A1210" s="16" t="s">
        <v>103</v>
      </c>
      <c r="B1210" s="11" t="s">
        <v>1178</v>
      </c>
      <c r="C1210" s="11" t="s">
        <v>104</v>
      </c>
      <c r="D1210" s="17">
        <f>[1]Ведомственная!H2163</f>
        <v>153</v>
      </c>
      <c r="E1210" s="17">
        <f>[1]Ведомственная!I2163</f>
        <v>153</v>
      </c>
      <c r="F1210" s="17">
        <f>[1]Ведомственная!J2163</f>
        <v>153</v>
      </c>
      <c r="G1210" s="18">
        <f t="shared" si="587"/>
        <v>100</v>
      </c>
    </row>
    <row r="1211" spans="1:7" ht="409.5" x14ac:dyDescent="0.25">
      <c r="A1211" s="16" t="s">
        <v>1179</v>
      </c>
      <c r="B1211" s="11" t="s">
        <v>1180</v>
      </c>
      <c r="C1211" s="11" t="s">
        <v>14</v>
      </c>
      <c r="D1211" s="17">
        <f>D1212</f>
        <v>7561.1</v>
      </c>
      <c r="E1211" s="17">
        <f t="shared" ref="E1211:F1212" si="609">E1212</f>
        <v>7561.1</v>
      </c>
      <c r="F1211" s="17">
        <f t="shared" si="609"/>
        <v>7412</v>
      </c>
      <c r="G1211" s="18">
        <f t="shared" si="587"/>
        <v>98.028064699580739</v>
      </c>
    </row>
    <row r="1212" spans="1:7" ht="378" x14ac:dyDescent="0.25">
      <c r="A1212" s="16" t="s">
        <v>1181</v>
      </c>
      <c r="B1212" s="11" t="s">
        <v>1182</v>
      </c>
      <c r="C1212" s="11" t="s">
        <v>14</v>
      </c>
      <c r="D1212" s="17">
        <f>D1213</f>
        <v>7561.1</v>
      </c>
      <c r="E1212" s="17">
        <f t="shared" si="609"/>
        <v>7561.1</v>
      </c>
      <c r="F1212" s="17">
        <f t="shared" si="609"/>
        <v>7412</v>
      </c>
      <c r="G1212" s="18">
        <f t="shared" si="587"/>
        <v>98.028064699580739</v>
      </c>
    </row>
    <row r="1213" spans="1:7" ht="126" x14ac:dyDescent="0.25">
      <c r="A1213" s="16" t="s">
        <v>206</v>
      </c>
      <c r="B1213" s="11" t="s">
        <v>1183</v>
      </c>
      <c r="C1213" s="11" t="s">
        <v>14</v>
      </c>
      <c r="D1213" s="17">
        <f>SUM(D1214:D1216)</f>
        <v>7561.1</v>
      </c>
      <c r="E1213" s="17">
        <f t="shared" ref="E1213:F1213" si="610">SUM(E1214:E1216)</f>
        <v>7561.1</v>
      </c>
      <c r="F1213" s="17">
        <f t="shared" si="610"/>
        <v>7412</v>
      </c>
      <c r="G1213" s="18">
        <f t="shared" si="587"/>
        <v>98.028064699580739</v>
      </c>
    </row>
    <row r="1214" spans="1:7" ht="409.5" x14ac:dyDescent="0.25">
      <c r="A1214" s="16" t="s">
        <v>131</v>
      </c>
      <c r="B1214" s="11" t="s">
        <v>1183</v>
      </c>
      <c r="C1214" s="11" t="s">
        <v>132</v>
      </c>
      <c r="D1214" s="17">
        <f>[1]Ведомственная!H2167</f>
        <v>6871.3</v>
      </c>
      <c r="E1214" s="17">
        <f>[1]Ведомственная!I2167</f>
        <v>6871.3</v>
      </c>
      <c r="F1214" s="17">
        <f>[1]Ведомственная!J2167</f>
        <v>6826.6</v>
      </c>
      <c r="G1214" s="18">
        <f t="shared" si="587"/>
        <v>99.349468077365273</v>
      </c>
    </row>
    <row r="1215" spans="1:7" ht="220.5" x14ac:dyDescent="0.25">
      <c r="A1215" s="16" t="s">
        <v>25</v>
      </c>
      <c r="B1215" s="11" t="s">
        <v>1183</v>
      </c>
      <c r="C1215" s="11" t="s">
        <v>26</v>
      </c>
      <c r="D1215" s="17">
        <f>[1]Ведомственная!H2168</f>
        <v>661.5</v>
      </c>
      <c r="E1215" s="17">
        <f>[1]Ведомственная!I2168</f>
        <v>661.5</v>
      </c>
      <c r="F1215" s="17">
        <f>[1]Ведомственная!J2168</f>
        <v>577.20000000000005</v>
      </c>
      <c r="G1215" s="18">
        <f t="shared" si="587"/>
        <v>87.256235827664412</v>
      </c>
    </row>
    <row r="1216" spans="1:7" ht="78.75" x14ac:dyDescent="0.25">
      <c r="A1216" s="16" t="s">
        <v>94</v>
      </c>
      <c r="B1216" s="11" t="s">
        <v>1183</v>
      </c>
      <c r="C1216" s="11" t="s">
        <v>95</v>
      </c>
      <c r="D1216" s="17">
        <f>[1]Ведомственная!H2169</f>
        <v>28.3</v>
      </c>
      <c r="E1216" s="17">
        <f>[1]Ведомственная!I2169</f>
        <v>28.3</v>
      </c>
      <c r="F1216" s="17">
        <f>[1]Ведомственная!J2169</f>
        <v>8.1999999999999993</v>
      </c>
      <c r="G1216" s="18">
        <f t="shared" si="587"/>
        <v>28.975265017667841</v>
      </c>
    </row>
    <row r="1217" spans="1:7" ht="141.75" x14ac:dyDescent="0.25">
      <c r="A1217" s="14" t="s">
        <v>1184</v>
      </c>
      <c r="B1217" s="15" t="s">
        <v>1185</v>
      </c>
      <c r="C1217" s="16" t="s">
        <v>14</v>
      </c>
      <c r="D1217" s="12">
        <f>D1218+D1220+D1222+D1224+D1226+D1229+D1233+D1235+D1237+D1239+D1243+D1247+D1251+D1253+D1256+D1268+D1281+D1288+D1297+D1311+D1318+D1323+D1332+D1334+D1336+D1338</f>
        <v>355977.2</v>
      </c>
      <c r="E1217" s="12">
        <f t="shared" ref="E1217:F1217" si="611">E1218+E1220+E1222+E1224+E1226+E1229+E1233+E1235+E1237+E1239+E1243+E1247+E1251+E1253+E1256+E1268+E1281+E1288+E1297+E1311+E1318+E1323+E1332+E1334+E1336+E1338</f>
        <v>355977.2</v>
      </c>
      <c r="F1217" s="12">
        <f t="shared" si="611"/>
        <v>347474.19999999995</v>
      </c>
      <c r="G1217" s="13">
        <f t="shared" si="587"/>
        <v>97.611363873866068</v>
      </c>
    </row>
    <row r="1218" spans="1:7" ht="409.5" x14ac:dyDescent="0.25">
      <c r="A1218" s="16" t="s">
        <v>1186</v>
      </c>
      <c r="B1218" s="11" t="s">
        <v>1187</v>
      </c>
      <c r="C1218" s="11" t="s">
        <v>14</v>
      </c>
      <c r="D1218" s="17">
        <f>D1219</f>
        <v>450</v>
      </c>
      <c r="E1218" s="17">
        <f t="shared" ref="E1218:F1218" si="612">E1219</f>
        <v>450</v>
      </c>
      <c r="F1218" s="17">
        <f t="shared" si="612"/>
        <v>449</v>
      </c>
      <c r="G1218" s="18">
        <f t="shared" si="587"/>
        <v>99.777777777777771</v>
      </c>
    </row>
    <row r="1219" spans="1:7" ht="220.5" x14ac:dyDescent="0.25">
      <c r="A1219" s="16" t="s">
        <v>25</v>
      </c>
      <c r="B1219" s="11" t="s">
        <v>1187</v>
      </c>
      <c r="C1219" s="11" t="s">
        <v>26</v>
      </c>
      <c r="D1219" s="17">
        <f>[1]Ведомственная!H665</f>
        <v>450</v>
      </c>
      <c r="E1219" s="17">
        <f>[1]Ведомственная!I665</f>
        <v>450</v>
      </c>
      <c r="F1219" s="17">
        <f>[1]Ведомственная!J665</f>
        <v>449</v>
      </c>
      <c r="G1219" s="18">
        <f t="shared" si="587"/>
        <v>99.777777777777771</v>
      </c>
    </row>
    <row r="1220" spans="1:7" ht="252" x14ac:dyDescent="0.25">
      <c r="A1220" s="16" t="s">
        <v>1188</v>
      </c>
      <c r="B1220" s="11" t="s">
        <v>1189</v>
      </c>
      <c r="C1220" s="11" t="s">
        <v>14</v>
      </c>
      <c r="D1220" s="17">
        <f>D1221</f>
        <v>8181.6</v>
      </c>
      <c r="E1220" s="17">
        <f t="shared" ref="E1220:F1220" si="613">E1221</f>
        <v>8181.6</v>
      </c>
      <c r="F1220" s="17">
        <f t="shared" si="613"/>
        <v>8181.6</v>
      </c>
      <c r="G1220" s="18">
        <f t="shared" si="587"/>
        <v>100</v>
      </c>
    </row>
    <row r="1221" spans="1:7" ht="78.75" x14ac:dyDescent="0.25">
      <c r="A1221" s="16" t="s">
        <v>223</v>
      </c>
      <c r="B1221" s="11" t="s">
        <v>1189</v>
      </c>
      <c r="C1221" s="11" t="s">
        <v>224</v>
      </c>
      <c r="D1221" s="17">
        <f>[1]Ведомственная!H1987</f>
        <v>8181.6</v>
      </c>
      <c r="E1221" s="17">
        <f>[1]Ведомственная!I1987</f>
        <v>8181.6</v>
      </c>
      <c r="F1221" s="17">
        <f>[1]Ведомственная!J1987</f>
        <v>8181.6</v>
      </c>
      <c r="G1221" s="18">
        <f t="shared" si="587"/>
        <v>100</v>
      </c>
    </row>
    <row r="1222" spans="1:7" ht="393.75" x14ac:dyDescent="0.25">
      <c r="A1222" s="16" t="s">
        <v>1190</v>
      </c>
      <c r="B1222" s="11" t="s">
        <v>1191</v>
      </c>
      <c r="C1222" s="11" t="s">
        <v>14</v>
      </c>
      <c r="D1222" s="17">
        <f>D1223</f>
        <v>142</v>
      </c>
      <c r="E1222" s="17">
        <f t="shared" ref="E1222:F1222" si="614">E1223</f>
        <v>142</v>
      </c>
      <c r="F1222" s="17">
        <f t="shared" si="614"/>
        <v>0</v>
      </c>
      <c r="G1222" s="18">
        <f t="shared" si="587"/>
        <v>0</v>
      </c>
    </row>
    <row r="1223" spans="1:7" ht="409.5" x14ac:dyDescent="0.25">
      <c r="A1223" s="16" t="s">
        <v>131</v>
      </c>
      <c r="B1223" s="11" t="s">
        <v>1191</v>
      </c>
      <c r="C1223" s="11" t="s">
        <v>132</v>
      </c>
      <c r="D1223" s="17">
        <f>[1]Ведомственная!H1330</f>
        <v>142</v>
      </c>
      <c r="E1223" s="17">
        <f>[1]Ведомственная!I1330</f>
        <v>142</v>
      </c>
      <c r="F1223" s="17">
        <f>[1]Ведомственная!J1330</f>
        <v>0</v>
      </c>
      <c r="G1223" s="18">
        <f t="shared" si="587"/>
        <v>0</v>
      </c>
    </row>
    <row r="1224" spans="1:7" ht="157.5" x14ac:dyDescent="0.25">
      <c r="A1224" s="16" t="s">
        <v>1192</v>
      </c>
      <c r="B1224" s="11" t="s">
        <v>1193</v>
      </c>
      <c r="C1224" s="11" t="s">
        <v>14</v>
      </c>
      <c r="D1224" s="17">
        <f>D1225</f>
        <v>15099.4</v>
      </c>
      <c r="E1224" s="17">
        <f t="shared" ref="E1224:F1224" si="615">E1225</f>
        <v>15099.4</v>
      </c>
      <c r="F1224" s="17">
        <f t="shared" si="615"/>
        <v>11557.1</v>
      </c>
      <c r="G1224" s="18">
        <f t="shared" ref="G1224:G1287" si="616">F1224/E1224*100</f>
        <v>76.540127422281685</v>
      </c>
    </row>
    <row r="1225" spans="1:7" ht="220.5" x14ac:dyDescent="0.25">
      <c r="A1225" s="16" t="s">
        <v>25</v>
      </c>
      <c r="B1225" s="11" t="s">
        <v>1193</v>
      </c>
      <c r="C1225" s="11" t="s">
        <v>26</v>
      </c>
      <c r="D1225" s="17">
        <f>[1]Ведомственная!H1879</f>
        <v>15099.4</v>
      </c>
      <c r="E1225" s="17">
        <f>[1]Ведомственная!I1879</f>
        <v>15099.4</v>
      </c>
      <c r="F1225" s="17">
        <f>[1]Ведомственная!J1879</f>
        <v>11557.1</v>
      </c>
      <c r="G1225" s="18">
        <f t="shared" si="616"/>
        <v>76.540127422281685</v>
      </c>
    </row>
    <row r="1226" spans="1:7" ht="236.25" x14ac:dyDescent="0.25">
      <c r="A1226" s="16" t="s">
        <v>1194</v>
      </c>
      <c r="B1226" s="11" t="s">
        <v>1195</v>
      </c>
      <c r="C1226" s="11" t="s">
        <v>14</v>
      </c>
      <c r="D1226" s="17">
        <f>SUM(D1227:D1228)</f>
        <v>3895.1000000000004</v>
      </c>
      <c r="E1226" s="17">
        <f t="shared" ref="E1226:F1226" si="617">SUM(E1227:E1228)</f>
        <v>3895.1000000000004</v>
      </c>
      <c r="F1226" s="17">
        <f t="shared" si="617"/>
        <v>3893.9</v>
      </c>
      <c r="G1226" s="18">
        <f t="shared" si="616"/>
        <v>99.969192061821261</v>
      </c>
    </row>
    <row r="1227" spans="1:7" ht="409.5" x14ac:dyDescent="0.25">
      <c r="A1227" s="16" t="s">
        <v>131</v>
      </c>
      <c r="B1227" s="11" t="s">
        <v>1195</v>
      </c>
      <c r="C1227" s="11" t="s">
        <v>132</v>
      </c>
      <c r="D1227" s="17">
        <f>[1]Ведомственная!H1322</f>
        <v>2209.3000000000002</v>
      </c>
      <c r="E1227" s="17">
        <f>[1]Ведомственная!I1322</f>
        <v>2209.3000000000002</v>
      </c>
      <c r="F1227" s="17">
        <f>[1]Ведомственная!J1322</f>
        <v>2209.3000000000002</v>
      </c>
      <c r="G1227" s="18">
        <f t="shared" si="616"/>
        <v>100</v>
      </c>
    </row>
    <row r="1228" spans="1:7" ht="220.5" x14ac:dyDescent="0.25">
      <c r="A1228" s="16" t="s">
        <v>25</v>
      </c>
      <c r="B1228" s="11" t="s">
        <v>1195</v>
      </c>
      <c r="C1228" s="11" t="s">
        <v>26</v>
      </c>
      <c r="D1228" s="17">
        <f>[1]Ведомственная!H1323</f>
        <v>1685.8</v>
      </c>
      <c r="E1228" s="17">
        <f>[1]Ведомственная!I1323</f>
        <v>1685.8</v>
      </c>
      <c r="F1228" s="17">
        <f>[1]Ведомственная!J1323</f>
        <v>1684.6</v>
      </c>
      <c r="G1228" s="18">
        <f t="shared" si="616"/>
        <v>99.928817178787526</v>
      </c>
    </row>
    <row r="1229" spans="1:7" ht="236.25" x14ac:dyDescent="0.25">
      <c r="A1229" s="16" t="s">
        <v>1196</v>
      </c>
      <c r="B1229" s="11" t="s">
        <v>1197</v>
      </c>
      <c r="C1229" s="11" t="s">
        <v>14</v>
      </c>
      <c r="D1229" s="17">
        <f>SUM(D1230:D1232)</f>
        <v>1768.8</v>
      </c>
      <c r="E1229" s="17">
        <f t="shared" ref="E1229:F1229" si="618">SUM(E1230:E1232)</f>
        <v>1768.8</v>
      </c>
      <c r="F1229" s="17">
        <f t="shared" si="618"/>
        <v>1768.7999999999997</v>
      </c>
      <c r="G1229" s="18">
        <f t="shared" si="616"/>
        <v>99.999999999999986</v>
      </c>
    </row>
    <row r="1230" spans="1:7" ht="409.5" x14ac:dyDescent="0.25">
      <c r="A1230" s="16" t="s">
        <v>131</v>
      </c>
      <c r="B1230" s="11" t="s">
        <v>1197</v>
      </c>
      <c r="C1230" s="11" t="s">
        <v>132</v>
      </c>
      <c r="D1230" s="17">
        <f>[1]Ведомственная!H1325+[1]Ведомственная!H1438</f>
        <v>1557.2</v>
      </c>
      <c r="E1230" s="17">
        <f>[1]Ведомственная!I1325+[1]Ведомственная!I1438</f>
        <v>1557.2</v>
      </c>
      <c r="F1230" s="17">
        <f>[1]Ведомственная!J1325+[1]Ведомственная!J1438</f>
        <v>1557.1999999999998</v>
      </c>
      <c r="G1230" s="18">
        <f t="shared" si="616"/>
        <v>99.999999999999986</v>
      </c>
    </row>
    <row r="1231" spans="1:7" ht="220.5" x14ac:dyDescent="0.25">
      <c r="A1231" s="16" t="s">
        <v>25</v>
      </c>
      <c r="B1231" s="11" t="s">
        <v>1197</v>
      </c>
      <c r="C1231" s="11" t="s">
        <v>26</v>
      </c>
      <c r="D1231" s="17">
        <f>[1]Ведомственная!H1326+[1]Ведомственная!H1439</f>
        <v>61.6</v>
      </c>
      <c r="E1231" s="17">
        <f>[1]Ведомственная!I1326+[1]Ведомственная!I1439</f>
        <v>61.6</v>
      </c>
      <c r="F1231" s="17">
        <f>[1]Ведомственная!J1326+[1]Ведомственная!J1439</f>
        <v>61.6</v>
      </c>
      <c r="G1231" s="18">
        <f t="shared" si="616"/>
        <v>100</v>
      </c>
    </row>
    <row r="1232" spans="1:7" ht="141.75" x14ac:dyDescent="0.25">
      <c r="A1232" s="16" t="s">
        <v>103</v>
      </c>
      <c r="B1232" s="11" t="s">
        <v>1197</v>
      </c>
      <c r="C1232" s="11" t="s">
        <v>104</v>
      </c>
      <c r="D1232" s="17">
        <f>[1]Ведомственная!H1440</f>
        <v>150</v>
      </c>
      <c r="E1232" s="17">
        <f>[1]Ведомственная!I1440</f>
        <v>150</v>
      </c>
      <c r="F1232" s="17">
        <f>[1]Ведомственная!J1440</f>
        <v>150</v>
      </c>
      <c r="G1232" s="18">
        <f t="shared" si="616"/>
        <v>100</v>
      </c>
    </row>
    <row r="1233" spans="1:7" ht="157.5" x14ac:dyDescent="0.25">
      <c r="A1233" s="16" t="s">
        <v>1198</v>
      </c>
      <c r="B1233" s="11" t="s">
        <v>1199</v>
      </c>
      <c r="C1233" s="11" t="s">
        <v>14</v>
      </c>
      <c r="D1233" s="17">
        <f>D1234</f>
        <v>7404.3</v>
      </c>
      <c r="E1233" s="17">
        <f t="shared" ref="E1233:F1233" si="619">E1234</f>
        <v>7404.3</v>
      </c>
      <c r="F1233" s="17">
        <f t="shared" si="619"/>
        <v>7404.3</v>
      </c>
      <c r="G1233" s="18">
        <f t="shared" si="616"/>
        <v>100</v>
      </c>
    </row>
    <row r="1234" spans="1:7" ht="78.75" x14ac:dyDescent="0.25">
      <c r="A1234" s="16" t="s">
        <v>223</v>
      </c>
      <c r="B1234" s="11" t="s">
        <v>1199</v>
      </c>
      <c r="C1234" s="11" t="s">
        <v>224</v>
      </c>
      <c r="D1234" s="17">
        <f>[1]Ведомственная!H700</f>
        <v>7404.3</v>
      </c>
      <c r="E1234" s="17">
        <f>[1]Ведомственная!I700</f>
        <v>7404.3</v>
      </c>
      <c r="F1234" s="17">
        <f>[1]Ведомственная!J700</f>
        <v>7404.3</v>
      </c>
      <c r="G1234" s="18">
        <f t="shared" si="616"/>
        <v>100</v>
      </c>
    </row>
    <row r="1235" spans="1:7" ht="409.5" x14ac:dyDescent="0.25">
      <c r="A1235" s="16" t="s">
        <v>1200</v>
      </c>
      <c r="B1235" s="11" t="s">
        <v>1201</v>
      </c>
      <c r="C1235" s="11" t="s">
        <v>14</v>
      </c>
      <c r="D1235" s="17">
        <f>D1236</f>
        <v>29.8</v>
      </c>
      <c r="E1235" s="17">
        <f t="shared" ref="E1235:F1235" si="620">E1236</f>
        <v>29.8</v>
      </c>
      <c r="F1235" s="17">
        <f t="shared" si="620"/>
        <v>29.8</v>
      </c>
      <c r="G1235" s="18">
        <f t="shared" si="616"/>
        <v>100</v>
      </c>
    </row>
    <row r="1236" spans="1:7" ht="220.5" x14ac:dyDescent="0.25">
      <c r="A1236" s="16" t="s">
        <v>25</v>
      </c>
      <c r="B1236" s="11" t="s">
        <v>1201</v>
      </c>
      <c r="C1236" s="11" t="s">
        <v>26</v>
      </c>
      <c r="D1236" s="17">
        <f>[1]Ведомственная!H1912</f>
        <v>29.8</v>
      </c>
      <c r="E1236" s="17">
        <f>[1]Ведомственная!I1912</f>
        <v>29.8</v>
      </c>
      <c r="F1236" s="17">
        <f>[1]Ведомственная!J1912</f>
        <v>29.8</v>
      </c>
      <c r="G1236" s="18">
        <f t="shared" si="616"/>
        <v>100</v>
      </c>
    </row>
    <row r="1237" spans="1:7" ht="409.5" x14ac:dyDescent="0.25">
      <c r="A1237" s="16" t="s">
        <v>1202</v>
      </c>
      <c r="B1237" s="11" t="s">
        <v>1203</v>
      </c>
      <c r="C1237" s="11" t="s">
        <v>14</v>
      </c>
      <c r="D1237" s="17">
        <f>D1238</f>
        <v>81.099999999999994</v>
      </c>
      <c r="E1237" s="17">
        <f t="shared" ref="E1237:F1237" si="621">E1238</f>
        <v>81.099999999999994</v>
      </c>
      <c r="F1237" s="17">
        <f t="shared" si="621"/>
        <v>81.099999999999994</v>
      </c>
      <c r="G1237" s="18">
        <f t="shared" si="616"/>
        <v>100</v>
      </c>
    </row>
    <row r="1238" spans="1:7" ht="220.5" x14ac:dyDescent="0.25">
      <c r="A1238" s="16" t="s">
        <v>25</v>
      </c>
      <c r="B1238" s="11" t="s">
        <v>1203</v>
      </c>
      <c r="C1238" s="11" t="s">
        <v>26</v>
      </c>
      <c r="D1238" s="17">
        <f>[1]Ведомственная!H1923</f>
        <v>81.099999999999994</v>
      </c>
      <c r="E1238" s="17">
        <f>[1]Ведомственная!I1923</f>
        <v>81.099999999999994</v>
      </c>
      <c r="F1238" s="17">
        <f>[1]Ведомственная!J1923</f>
        <v>81.099999999999994</v>
      </c>
      <c r="G1238" s="18">
        <f t="shared" si="616"/>
        <v>100</v>
      </c>
    </row>
    <row r="1239" spans="1:7" ht="409.5" x14ac:dyDescent="0.25">
      <c r="A1239" s="16" t="s">
        <v>1204</v>
      </c>
      <c r="B1239" s="11" t="s">
        <v>1205</v>
      </c>
      <c r="C1239" s="11" t="s">
        <v>14</v>
      </c>
      <c r="D1239" s="17">
        <f>SUM(D1240:D1242)</f>
        <v>19159.099999999999</v>
      </c>
      <c r="E1239" s="17">
        <f t="shared" ref="E1239:F1239" si="622">SUM(E1240:E1242)</f>
        <v>19159.099999999999</v>
      </c>
      <c r="F1239" s="17">
        <f t="shared" si="622"/>
        <v>19159.099999999999</v>
      </c>
      <c r="G1239" s="18">
        <f t="shared" si="616"/>
        <v>100</v>
      </c>
    </row>
    <row r="1240" spans="1:7" ht="409.5" x14ac:dyDescent="0.25">
      <c r="A1240" s="16" t="s">
        <v>131</v>
      </c>
      <c r="B1240" s="11" t="s">
        <v>1205</v>
      </c>
      <c r="C1240" s="11" t="s">
        <v>132</v>
      </c>
      <c r="D1240" s="17">
        <f>[1]Ведомственная!H1382</f>
        <v>15158.2</v>
      </c>
      <c r="E1240" s="17">
        <f>[1]Ведомственная!I1382</f>
        <v>15158.2</v>
      </c>
      <c r="F1240" s="17">
        <f>[1]Ведомственная!J1382</f>
        <v>15158.2</v>
      </c>
      <c r="G1240" s="18">
        <f t="shared" si="616"/>
        <v>100</v>
      </c>
    </row>
    <row r="1241" spans="1:7" ht="220.5" x14ac:dyDescent="0.25">
      <c r="A1241" s="16" t="s">
        <v>25</v>
      </c>
      <c r="B1241" s="11" t="s">
        <v>1205</v>
      </c>
      <c r="C1241" s="11" t="s">
        <v>26</v>
      </c>
      <c r="D1241" s="17">
        <f>[1]Ведомственная!H1383</f>
        <v>3963.3</v>
      </c>
      <c r="E1241" s="17">
        <f>[1]Ведомственная!I1383</f>
        <v>3963.3</v>
      </c>
      <c r="F1241" s="17">
        <f>[1]Ведомственная!J1383</f>
        <v>3963.3</v>
      </c>
      <c r="G1241" s="18">
        <f t="shared" si="616"/>
        <v>100</v>
      </c>
    </row>
    <row r="1242" spans="1:7" ht="78.75" x14ac:dyDescent="0.25">
      <c r="A1242" s="16" t="s">
        <v>94</v>
      </c>
      <c r="B1242" s="11" t="s">
        <v>1205</v>
      </c>
      <c r="C1242" s="11" t="s">
        <v>95</v>
      </c>
      <c r="D1242" s="17">
        <f>[1]Ведомственная!H1384</f>
        <v>37.6</v>
      </c>
      <c r="E1242" s="17">
        <f>[1]Ведомственная!I1384</f>
        <v>37.6</v>
      </c>
      <c r="F1242" s="17">
        <f>[1]Ведомственная!J1384</f>
        <v>37.6</v>
      </c>
      <c r="G1242" s="18">
        <f t="shared" si="616"/>
        <v>100</v>
      </c>
    </row>
    <row r="1243" spans="1:7" ht="409.5" x14ac:dyDescent="0.25">
      <c r="A1243" s="16" t="s">
        <v>1206</v>
      </c>
      <c r="B1243" s="11" t="s">
        <v>1207</v>
      </c>
      <c r="C1243" s="11" t="s">
        <v>14</v>
      </c>
      <c r="D1243" s="17">
        <f>SUM(D1244:D1246)</f>
        <v>591</v>
      </c>
      <c r="E1243" s="17">
        <f t="shared" ref="E1243:F1243" si="623">SUM(E1244:E1246)</f>
        <v>591</v>
      </c>
      <c r="F1243" s="17">
        <f t="shared" si="623"/>
        <v>591</v>
      </c>
      <c r="G1243" s="18">
        <f t="shared" si="616"/>
        <v>100</v>
      </c>
    </row>
    <row r="1244" spans="1:7" ht="409.5" x14ac:dyDescent="0.25">
      <c r="A1244" s="16" t="s">
        <v>131</v>
      </c>
      <c r="B1244" s="11" t="s">
        <v>1207</v>
      </c>
      <c r="C1244" s="11" t="s">
        <v>132</v>
      </c>
      <c r="D1244" s="17">
        <f>[1]Ведомственная!H1953</f>
        <v>490.3</v>
      </c>
      <c r="E1244" s="17">
        <f>[1]Ведомственная!I1953</f>
        <v>490.3</v>
      </c>
      <c r="F1244" s="17">
        <f>[1]Ведомственная!J1953</f>
        <v>490.3</v>
      </c>
      <c r="G1244" s="18">
        <f t="shared" si="616"/>
        <v>100</v>
      </c>
    </row>
    <row r="1245" spans="1:7" ht="220.5" x14ac:dyDescent="0.25">
      <c r="A1245" s="16" t="s">
        <v>25</v>
      </c>
      <c r="B1245" s="11" t="s">
        <v>1207</v>
      </c>
      <c r="C1245" s="11" t="s">
        <v>26</v>
      </c>
      <c r="D1245" s="17">
        <f>[1]Ведомственная!H1954</f>
        <v>99.9</v>
      </c>
      <c r="E1245" s="17">
        <f>[1]Ведомственная!I1954</f>
        <v>99.9</v>
      </c>
      <c r="F1245" s="17">
        <f>[1]Ведомственная!J1954</f>
        <v>99.9</v>
      </c>
      <c r="G1245" s="18">
        <f t="shared" si="616"/>
        <v>100</v>
      </c>
    </row>
    <row r="1246" spans="1:7" ht="78.75" x14ac:dyDescent="0.25">
      <c r="A1246" s="16" t="s">
        <v>94</v>
      </c>
      <c r="B1246" s="11" t="s">
        <v>1207</v>
      </c>
      <c r="C1246" s="11" t="s">
        <v>95</v>
      </c>
      <c r="D1246" s="17">
        <f>[1]Ведомственная!H1955</f>
        <v>0.8</v>
      </c>
      <c r="E1246" s="17">
        <f>[1]Ведомственная!I1955</f>
        <v>0.8</v>
      </c>
      <c r="F1246" s="17">
        <f>[1]Ведомственная!J1955</f>
        <v>0.8</v>
      </c>
      <c r="G1246" s="18">
        <f t="shared" si="616"/>
        <v>100</v>
      </c>
    </row>
    <row r="1247" spans="1:7" ht="409.5" x14ac:dyDescent="0.25">
      <c r="A1247" s="16" t="s">
        <v>1208</v>
      </c>
      <c r="B1247" s="11" t="s">
        <v>1209</v>
      </c>
      <c r="C1247" s="11" t="s">
        <v>14</v>
      </c>
      <c r="D1247" s="17">
        <f>SUM(D1248:D1250)</f>
        <v>5521.4</v>
      </c>
      <c r="E1247" s="17">
        <f t="shared" ref="E1247:F1247" si="624">SUM(E1248:E1250)</f>
        <v>5521.4</v>
      </c>
      <c r="F1247" s="17">
        <f t="shared" si="624"/>
        <v>5521.4</v>
      </c>
      <c r="G1247" s="18">
        <f t="shared" si="616"/>
        <v>100</v>
      </c>
    </row>
    <row r="1248" spans="1:7" ht="409.5" x14ac:dyDescent="0.25">
      <c r="A1248" s="16" t="s">
        <v>131</v>
      </c>
      <c r="B1248" s="11" t="s">
        <v>1209</v>
      </c>
      <c r="C1248" s="11" t="s">
        <v>132</v>
      </c>
      <c r="D1248" s="17">
        <f>[1]Ведомственная!H1925</f>
        <v>3120.5</v>
      </c>
      <c r="E1248" s="17">
        <f>[1]Ведомственная!I1925</f>
        <v>3120.5</v>
      </c>
      <c r="F1248" s="17">
        <f>[1]Ведомственная!J1925</f>
        <v>3120.5</v>
      </c>
      <c r="G1248" s="18">
        <f t="shared" si="616"/>
        <v>100</v>
      </c>
    </row>
    <row r="1249" spans="1:7" ht="220.5" x14ac:dyDescent="0.25">
      <c r="A1249" s="16" t="s">
        <v>25</v>
      </c>
      <c r="B1249" s="11" t="s">
        <v>1209</v>
      </c>
      <c r="C1249" s="11" t="s">
        <v>26</v>
      </c>
      <c r="D1249" s="17">
        <f>[1]Ведомственная!H1926</f>
        <v>2397.6999999999998</v>
      </c>
      <c r="E1249" s="17">
        <f>[1]Ведомственная!I1926</f>
        <v>2397.6999999999998</v>
      </c>
      <c r="F1249" s="17">
        <f>[1]Ведомственная!J1926</f>
        <v>2397.6999999999998</v>
      </c>
      <c r="G1249" s="18">
        <f t="shared" si="616"/>
        <v>100</v>
      </c>
    </row>
    <row r="1250" spans="1:7" ht="78.75" x14ac:dyDescent="0.25">
      <c r="A1250" s="16" t="s">
        <v>94</v>
      </c>
      <c r="B1250" s="11" t="s">
        <v>1209</v>
      </c>
      <c r="C1250" s="11" t="s">
        <v>95</v>
      </c>
      <c r="D1250" s="17">
        <f>[1]Ведомственная!H1927</f>
        <v>3.2</v>
      </c>
      <c r="E1250" s="17">
        <f>[1]Ведомственная!I1927</f>
        <v>3.2</v>
      </c>
      <c r="F1250" s="17">
        <f>[1]Ведомственная!J1927</f>
        <v>3.2</v>
      </c>
      <c r="G1250" s="18">
        <f t="shared" si="616"/>
        <v>100</v>
      </c>
    </row>
    <row r="1251" spans="1:7" ht="409.5" x14ac:dyDescent="0.25">
      <c r="A1251" s="16" t="s">
        <v>1210</v>
      </c>
      <c r="B1251" s="11" t="s">
        <v>1211</v>
      </c>
      <c r="C1251" s="11" t="s">
        <v>14</v>
      </c>
      <c r="D1251" s="17">
        <f>D1252</f>
        <v>1875.7</v>
      </c>
      <c r="E1251" s="17">
        <f t="shared" ref="E1251:F1251" si="625">E1252</f>
        <v>1875.7</v>
      </c>
      <c r="F1251" s="17">
        <f t="shared" si="625"/>
        <v>1875</v>
      </c>
      <c r="G1251" s="18">
        <f t="shared" si="616"/>
        <v>99.962680599242944</v>
      </c>
    </row>
    <row r="1252" spans="1:7" ht="409.5" x14ac:dyDescent="0.25">
      <c r="A1252" s="16" t="s">
        <v>131</v>
      </c>
      <c r="B1252" s="11" t="s">
        <v>1211</v>
      </c>
      <c r="C1252" s="11" t="s">
        <v>132</v>
      </c>
      <c r="D1252" s="17">
        <f>[1]Ведомственная!H350</f>
        <v>1875.7</v>
      </c>
      <c r="E1252" s="17">
        <f>[1]Ведомственная!I350</f>
        <v>1875.7</v>
      </c>
      <c r="F1252" s="17">
        <f>[1]Ведомственная!J350</f>
        <v>1875</v>
      </c>
      <c r="G1252" s="18">
        <f t="shared" si="616"/>
        <v>99.962680599242944</v>
      </c>
    </row>
    <row r="1253" spans="1:7" ht="409.5" x14ac:dyDescent="0.25">
      <c r="A1253" s="16" t="s">
        <v>1212</v>
      </c>
      <c r="B1253" s="11" t="s">
        <v>1213</v>
      </c>
      <c r="C1253" s="11" t="s">
        <v>14</v>
      </c>
      <c r="D1253" s="17">
        <f>SUM(D1254:D1255)</f>
        <v>3703.6</v>
      </c>
      <c r="E1253" s="17">
        <f t="shared" ref="E1253:F1253" si="626">SUM(E1254:E1255)</f>
        <v>3703.6</v>
      </c>
      <c r="F1253" s="17">
        <f t="shared" si="626"/>
        <v>3692.5</v>
      </c>
      <c r="G1253" s="18">
        <f t="shared" si="616"/>
        <v>99.700291608165031</v>
      </c>
    </row>
    <row r="1254" spans="1:7" ht="409.5" x14ac:dyDescent="0.25">
      <c r="A1254" s="16" t="s">
        <v>131</v>
      </c>
      <c r="B1254" s="11" t="s">
        <v>1213</v>
      </c>
      <c r="C1254" s="11" t="s">
        <v>132</v>
      </c>
      <c r="D1254" s="17">
        <f>[1]Ведомственная!H667</f>
        <v>3272.7</v>
      </c>
      <c r="E1254" s="17">
        <f>[1]Ведомственная!I667</f>
        <v>3272.7</v>
      </c>
      <c r="F1254" s="17">
        <f>[1]Ведомственная!J667</f>
        <v>3262</v>
      </c>
      <c r="G1254" s="18">
        <f t="shared" si="616"/>
        <v>99.673052830995829</v>
      </c>
    </row>
    <row r="1255" spans="1:7" ht="220.5" x14ac:dyDescent="0.25">
      <c r="A1255" s="16" t="s">
        <v>25</v>
      </c>
      <c r="B1255" s="11" t="s">
        <v>1213</v>
      </c>
      <c r="C1255" s="11" t="s">
        <v>26</v>
      </c>
      <c r="D1255" s="17">
        <f>[1]Ведомственная!H668</f>
        <v>430.9</v>
      </c>
      <c r="E1255" s="17">
        <f>[1]Ведомственная!I668</f>
        <v>430.9</v>
      </c>
      <c r="F1255" s="17">
        <f>[1]Ведомственная!J668</f>
        <v>430.5</v>
      </c>
      <c r="G1255" s="18">
        <f t="shared" si="616"/>
        <v>99.907171037363668</v>
      </c>
    </row>
    <row r="1256" spans="1:7" ht="189" x14ac:dyDescent="0.25">
      <c r="A1256" s="16" t="s">
        <v>1214</v>
      </c>
      <c r="B1256" s="11" t="s">
        <v>1215</v>
      </c>
      <c r="C1256" s="11" t="s">
        <v>14</v>
      </c>
      <c r="D1256" s="17">
        <f>D1257+D1259+D1261+D1264</f>
        <v>92213.6</v>
      </c>
      <c r="E1256" s="17">
        <f t="shared" ref="E1256:F1256" si="627">E1257+E1259+E1261+E1264</f>
        <v>92213.6</v>
      </c>
      <c r="F1256" s="17">
        <f t="shared" si="627"/>
        <v>90250.9</v>
      </c>
      <c r="G1256" s="18">
        <f t="shared" si="616"/>
        <v>97.871572089149524</v>
      </c>
    </row>
    <row r="1257" spans="1:7" ht="63" x14ac:dyDescent="0.25">
      <c r="A1257" s="16" t="s">
        <v>1216</v>
      </c>
      <c r="B1257" s="11" t="s">
        <v>1217</v>
      </c>
      <c r="C1257" s="11" t="s">
        <v>14</v>
      </c>
      <c r="D1257" s="17">
        <f>D1258</f>
        <v>1697.9</v>
      </c>
      <c r="E1257" s="17">
        <f t="shared" ref="E1257:F1257" si="628">E1258</f>
        <v>1697.9</v>
      </c>
      <c r="F1257" s="17">
        <f t="shared" si="628"/>
        <v>1695.2</v>
      </c>
      <c r="G1257" s="18">
        <f t="shared" si="616"/>
        <v>99.840980034159841</v>
      </c>
    </row>
    <row r="1258" spans="1:7" ht="409.5" x14ac:dyDescent="0.25">
      <c r="A1258" s="16" t="s">
        <v>131</v>
      </c>
      <c r="B1258" s="11" t="s">
        <v>1217</v>
      </c>
      <c r="C1258" s="11" t="s">
        <v>132</v>
      </c>
      <c r="D1258" s="17">
        <f>[1]Ведомственная!H1312</f>
        <v>1697.9</v>
      </c>
      <c r="E1258" s="17">
        <f>[1]Ведомственная!I1312</f>
        <v>1697.9</v>
      </c>
      <c r="F1258" s="17">
        <f>[1]Ведомственная!J1312</f>
        <v>1695.2</v>
      </c>
      <c r="G1258" s="18">
        <f t="shared" si="616"/>
        <v>99.840980034159841</v>
      </c>
    </row>
    <row r="1259" spans="1:7" ht="157.5" x14ac:dyDescent="0.25">
      <c r="A1259" s="16" t="s">
        <v>1218</v>
      </c>
      <c r="B1259" s="11" t="s">
        <v>1219</v>
      </c>
      <c r="C1259" s="11" t="s">
        <v>14</v>
      </c>
      <c r="D1259" s="17">
        <f>D1260</f>
        <v>3477.2</v>
      </c>
      <c r="E1259" s="17">
        <f t="shared" ref="E1259:F1259" si="629">E1260</f>
        <v>3477.2</v>
      </c>
      <c r="F1259" s="17">
        <f t="shared" si="629"/>
        <v>3309.9</v>
      </c>
      <c r="G1259" s="18">
        <f t="shared" si="616"/>
        <v>95.188657540549869</v>
      </c>
    </row>
    <row r="1260" spans="1:7" ht="409.5" x14ac:dyDescent="0.25">
      <c r="A1260" s="16" t="s">
        <v>131</v>
      </c>
      <c r="B1260" s="11" t="s">
        <v>1219</v>
      </c>
      <c r="C1260" s="11" t="s">
        <v>132</v>
      </c>
      <c r="D1260" s="17">
        <f>[1]Ведомственная!H1314</f>
        <v>3477.2</v>
      </c>
      <c r="E1260" s="17">
        <f>[1]Ведомственная!I1314</f>
        <v>3477.2</v>
      </c>
      <c r="F1260" s="17">
        <f>[1]Ведомственная!J1314</f>
        <v>3309.9</v>
      </c>
      <c r="G1260" s="18">
        <f t="shared" si="616"/>
        <v>95.188657540549869</v>
      </c>
    </row>
    <row r="1261" spans="1:7" ht="330.75" x14ac:dyDescent="0.25">
      <c r="A1261" s="16" t="s">
        <v>1220</v>
      </c>
      <c r="B1261" s="11" t="s">
        <v>1221</v>
      </c>
      <c r="C1261" s="11" t="s">
        <v>14</v>
      </c>
      <c r="D1261" s="17">
        <f>SUM(D1262:D1263)</f>
        <v>1270.4000000000001</v>
      </c>
      <c r="E1261" s="17">
        <f t="shared" ref="E1261:F1261" si="630">SUM(E1262:E1263)</f>
        <v>1270.4000000000001</v>
      </c>
      <c r="F1261" s="17">
        <f t="shared" si="630"/>
        <v>1263.2</v>
      </c>
      <c r="G1261" s="18">
        <f t="shared" si="616"/>
        <v>99.433249370277082</v>
      </c>
    </row>
    <row r="1262" spans="1:7" ht="409.5" x14ac:dyDescent="0.25">
      <c r="A1262" s="16" t="s">
        <v>131</v>
      </c>
      <c r="B1262" s="11" t="s">
        <v>1221</v>
      </c>
      <c r="C1262" s="11" t="s">
        <v>132</v>
      </c>
      <c r="D1262" s="17">
        <f>[1]Ведомственная!H1335</f>
        <v>1074.9000000000001</v>
      </c>
      <c r="E1262" s="17">
        <f>[1]Ведомственная!I1335</f>
        <v>1074.9000000000001</v>
      </c>
      <c r="F1262" s="17">
        <f>[1]Ведомственная!J1335</f>
        <v>1068</v>
      </c>
      <c r="G1262" s="18">
        <f t="shared" si="616"/>
        <v>99.358079821378723</v>
      </c>
    </row>
    <row r="1263" spans="1:7" ht="220.5" x14ac:dyDescent="0.25">
      <c r="A1263" s="16" t="s">
        <v>25</v>
      </c>
      <c r="B1263" s="11" t="s">
        <v>1221</v>
      </c>
      <c r="C1263" s="11" t="s">
        <v>26</v>
      </c>
      <c r="D1263" s="17">
        <f>[1]Ведомственная!H1336</f>
        <v>195.5</v>
      </c>
      <c r="E1263" s="17">
        <f>[1]Ведомственная!I1336</f>
        <v>195.5</v>
      </c>
      <c r="F1263" s="17">
        <f>[1]Ведомственная!J1336</f>
        <v>195.2</v>
      </c>
      <c r="G1263" s="18">
        <f t="shared" si="616"/>
        <v>99.846547314578004</v>
      </c>
    </row>
    <row r="1264" spans="1:7" ht="126" x14ac:dyDescent="0.25">
      <c r="A1264" s="16" t="s">
        <v>206</v>
      </c>
      <c r="B1264" s="11" t="s">
        <v>1222</v>
      </c>
      <c r="C1264" s="11" t="s">
        <v>14</v>
      </c>
      <c r="D1264" s="17">
        <f>SUM(D1265:D1267)</f>
        <v>85768.1</v>
      </c>
      <c r="E1264" s="17">
        <f t="shared" ref="E1264:F1264" si="631">SUM(E1265:E1267)</f>
        <v>85768.1</v>
      </c>
      <c r="F1264" s="17">
        <f t="shared" si="631"/>
        <v>83982.599999999991</v>
      </c>
      <c r="G1264" s="18">
        <f t="shared" si="616"/>
        <v>97.918223675235879</v>
      </c>
    </row>
    <row r="1265" spans="1:7" ht="409.5" x14ac:dyDescent="0.25">
      <c r="A1265" s="16" t="s">
        <v>131</v>
      </c>
      <c r="B1265" s="11" t="s">
        <v>1222</v>
      </c>
      <c r="C1265" s="11" t="s">
        <v>132</v>
      </c>
      <c r="D1265" s="17">
        <f>[1]Ведомственная!H1316</f>
        <v>68480.2</v>
      </c>
      <c r="E1265" s="17">
        <f>[1]Ведомственная!I1316</f>
        <v>68480.2</v>
      </c>
      <c r="F1265" s="17">
        <f>[1]Ведомственная!J1316</f>
        <v>68122.2</v>
      </c>
      <c r="G1265" s="18">
        <f t="shared" si="616"/>
        <v>99.477221152975602</v>
      </c>
    </row>
    <row r="1266" spans="1:7" ht="220.5" x14ac:dyDescent="0.25">
      <c r="A1266" s="16" t="s">
        <v>25</v>
      </c>
      <c r="B1266" s="11" t="s">
        <v>1222</v>
      </c>
      <c r="C1266" s="11" t="s">
        <v>26</v>
      </c>
      <c r="D1266" s="17">
        <f>[1]Ведомственная!H1317</f>
        <v>17197.900000000001</v>
      </c>
      <c r="E1266" s="17">
        <f>[1]Ведомственная!I1317</f>
        <v>17197.900000000001</v>
      </c>
      <c r="F1266" s="17">
        <f>[1]Ведомственная!J1317</f>
        <v>15804</v>
      </c>
      <c r="G1266" s="18">
        <f t="shared" si="616"/>
        <v>91.894940661359811</v>
      </c>
    </row>
    <row r="1267" spans="1:7" ht="78.75" x14ac:dyDescent="0.25">
      <c r="A1267" s="16" t="s">
        <v>94</v>
      </c>
      <c r="B1267" s="11" t="s">
        <v>1222</v>
      </c>
      <c r="C1267" s="11" t="s">
        <v>95</v>
      </c>
      <c r="D1267" s="17">
        <f>[1]Ведомственная!H1318</f>
        <v>90</v>
      </c>
      <c r="E1267" s="17">
        <f>[1]Ведомственная!I1318</f>
        <v>90</v>
      </c>
      <c r="F1267" s="17">
        <f>[1]Ведомственная!J1318</f>
        <v>56.4</v>
      </c>
      <c r="G1267" s="18">
        <f t="shared" si="616"/>
        <v>62.666666666666671</v>
      </c>
    </row>
    <row r="1268" spans="1:7" ht="283.5" x14ac:dyDescent="0.25">
      <c r="A1268" s="16" t="s">
        <v>1223</v>
      </c>
      <c r="B1268" s="11" t="s">
        <v>1224</v>
      </c>
      <c r="C1268" s="11" t="s">
        <v>14</v>
      </c>
      <c r="D1268" s="17">
        <f>D1269+D1271+D1273+D1277+D1279</f>
        <v>64731</v>
      </c>
      <c r="E1268" s="17">
        <f t="shared" ref="E1268:F1268" si="632">E1269+E1271+E1273+E1277+E1279</f>
        <v>64731</v>
      </c>
      <c r="F1268" s="17">
        <f t="shared" si="632"/>
        <v>63232.799999999996</v>
      </c>
      <c r="G1268" s="18">
        <f t="shared" si="616"/>
        <v>97.685498447420855</v>
      </c>
    </row>
    <row r="1269" spans="1:7" ht="252" x14ac:dyDescent="0.25">
      <c r="A1269" s="16" t="s">
        <v>1225</v>
      </c>
      <c r="B1269" s="11" t="s">
        <v>1226</v>
      </c>
      <c r="C1269" s="11" t="s">
        <v>14</v>
      </c>
      <c r="D1269" s="17">
        <f>D1270</f>
        <v>1557.9</v>
      </c>
      <c r="E1269" s="17">
        <f t="shared" ref="E1269:F1269" si="633">E1270</f>
        <v>1557.9</v>
      </c>
      <c r="F1269" s="17">
        <f t="shared" si="633"/>
        <v>1557.2</v>
      </c>
      <c r="G1269" s="18">
        <f t="shared" si="616"/>
        <v>99.955067719365815</v>
      </c>
    </row>
    <row r="1270" spans="1:7" ht="409.5" x14ac:dyDescent="0.25">
      <c r="A1270" s="16" t="s">
        <v>131</v>
      </c>
      <c r="B1270" s="11" t="s">
        <v>1226</v>
      </c>
      <c r="C1270" s="11" t="s">
        <v>132</v>
      </c>
      <c r="D1270" s="17">
        <f>[1]Ведомственная!H1443</f>
        <v>1557.9</v>
      </c>
      <c r="E1270" s="17">
        <f>[1]Ведомственная!I1443</f>
        <v>1557.9</v>
      </c>
      <c r="F1270" s="17">
        <f>[1]Ведомственная!J1443</f>
        <v>1557.2</v>
      </c>
      <c r="G1270" s="18">
        <f t="shared" si="616"/>
        <v>99.955067719365815</v>
      </c>
    </row>
    <row r="1271" spans="1:7" ht="267.75" x14ac:dyDescent="0.25">
      <c r="A1271" s="16" t="s">
        <v>1227</v>
      </c>
      <c r="B1271" s="11" t="s">
        <v>1228</v>
      </c>
      <c r="C1271" s="11" t="s">
        <v>14</v>
      </c>
      <c r="D1271" s="17">
        <f>D1272</f>
        <v>10268</v>
      </c>
      <c r="E1271" s="17">
        <f t="shared" ref="E1271:F1271" si="634">E1272</f>
        <v>10268</v>
      </c>
      <c r="F1271" s="17">
        <f t="shared" si="634"/>
        <v>9621.2000000000007</v>
      </c>
      <c r="G1271" s="18">
        <f t="shared" si="616"/>
        <v>93.700818075574617</v>
      </c>
    </row>
    <row r="1272" spans="1:7" ht="409.5" x14ac:dyDescent="0.25">
      <c r="A1272" s="16" t="s">
        <v>131</v>
      </c>
      <c r="B1272" s="11" t="s">
        <v>1228</v>
      </c>
      <c r="C1272" s="11" t="s">
        <v>132</v>
      </c>
      <c r="D1272" s="17">
        <f>[1]Ведомственная!H1445</f>
        <v>10268</v>
      </c>
      <c r="E1272" s="17">
        <f>[1]Ведомственная!I1445</f>
        <v>10268</v>
      </c>
      <c r="F1272" s="17">
        <f>[1]Ведомственная!J1445</f>
        <v>9621.2000000000007</v>
      </c>
      <c r="G1272" s="18">
        <f t="shared" si="616"/>
        <v>93.700818075574617</v>
      </c>
    </row>
    <row r="1273" spans="1:7" ht="126" x14ac:dyDescent="0.25">
      <c r="A1273" s="16" t="s">
        <v>206</v>
      </c>
      <c r="B1273" s="11" t="s">
        <v>1229</v>
      </c>
      <c r="C1273" s="11" t="s">
        <v>14</v>
      </c>
      <c r="D1273" s="17">
        <f>SUM(D1274:D1276)</f>
        <v>52281.9</v>
      </c>
      <c r="E1273" s="17">
        <f t="shared" ref="E1273:F1273" si="635">SUM(E1274:E1276)</f>
        <v>52281.9</v>
      </c>
      <c r="F1273" s="17">
        <f t="shared" si="635"/>
        <v>51453.299999999996</v>
      </c>
      <c r="G1273" s="18">
        <f t="shared" si="616"/>
        <v>98.415130284094488</v>
      </c>
    </row>
    <row r="1274" spans="1:7" ht="409.5" x14ac:dyDescent="0.25">
      <c r="A1274" s="16" t="s">
        <v>131</v>
      </c>
      <c r="B1274" s="11" t="s">
        <v>1229</v>
      </c>
      <c r="C1274" s="11" t="s">
        <v>132</v>
      </c>
      <c r="D1274" s="17">
        <f>[1]Ведомственная!H1447</f>
        <v>42928</v>
      </c>
      <c r="E1274" s="17">
        <f>[1]Ведомственная!I1447</f>
        <v>42928</v>
      </c>
      <c r="F1274" s="17">
        <f>[1]Ведомственная!J1447</f>
        <v>42526</v>
      </c>
      <c r="G1274" s="18">
        <f t="shared" si="616"/>
        <v>99.063548266865453</v>
      </c>
    </row>
    <row r="1275" spans="1:7" ht="220.5" x14ac:dyDescent="0.25">
      <c r="A1275" s="16" t="s">
        <v>25</v>
      </c>
      <c r="B1275" s="11" t="s">
        <v>1229</v>
      </c>
      <c r="C1275" s="11" t="s">
        <v>26</v>
      </c>
      <c r="D1275" s="17">
        <f>[1]Ведомственная!H1448</f>
        <v>9100.9</v>
      </c>
      <c r="E1275" s="17">
        <f>[1]Ведомственная!I1448</f>
        <v>9100.9</v>
      </c>
      <c r="F1275" s="17">
        <f>[1]Ведомственная!J1448</f>
        <v>8684.1</v>
      </c>
      <c r="G1275" s="18">
        <f t="shared" si="616"/>
        <v>95.420233163753039</v>
      </c>
    </row>
    <row r="1276" spans="1:7" ht="78.75" x14ac:dyDescent="0.25">
      <c r="A1276" s="16" t="s">
        <v>94</v>
      </c>
      <c r="B1276" s="11" t="s">
        <v>1229</v>
      </c>
      <c r="C1276" s="11" t="s">
        <v>95</v>
      </c>
      <c r="D1276" s="17">
        <f>[1]Ведомственная!H1449</f>
        <v>253</v>
      </c>
      <c r="E1276" s="17">
        <f>[1]Ведомственная!I1449</f>
        <v>253</v>
      </c>
      <c r="F1276" s="17">
        <f>[1]Ведомственная!J1449</f>
        <v>243.2</v>
      </c>
      <c r="G1276" s="18">
        <f t="shared" si="616"/>
        <v>96.126482213438734</v>
      </c>
    </row>
    <row r="1277" spans="1:7" ht="252" x14ac:dyDescent="0.25">
      <c r="A1277" s="16" t="s">
        <v>1230</v>
      </c>
      <c r="B1277" s="11" t="s">
        <v>1231</v>
      </c>
      <c r="C1277" s="11" t="s">
        <v>14</v>
      </c>
      <c r="D1277" s="17">
        <f>D1278</f>
        <v>523.20000000000005</v>
      </c>
      <c r="E1277" s="17">
        <f t="shared" ref="E1277:F1277" si="636">E1278</f>
        <v>523.20000000000005</v>
      </c>
      <c r="F1277" s="17">
        <f t="shared" si="636"/>
        <v>523.20000000000005</v>
      </c>
      <c r="G1277" s="18">
        <f t="shared" si="616"/>
        <v>100</v>
      </c>
    </row>
    <row r="1278" spans="1:7" ht="220.5" x14ac:dyDescent="0.25">
      <c r="A1278" s="16" t="s">
        <v>25</v>
      </c>
      <c r="B1278" s="11" t="s">
        <v>1231</v>
      </c>
      <c r="C1278" s="11" t="s">
        <v>26</v>
      </c>
      <c r="D1278" s="17">
        <f>[1]Ведомственная!H1451</f>
        <v>523.20000000000005</v>
      </c>
      <c r="E1278" s="17">
        <f>[1]Ведомственная!I1451</f>
        <v>523.20000000000005</v>
      </c>
      <c r="F1278" s="17">
        <f>[1]Ведомственная!J1451</f>
        <v>523.20000000000005</v>
      </c>
      <c r="G1278" s="18">
        <f t="shared" si="616"/>
        <v>100</v>
      </c>
    </row>
    <row r="1279" spans="1:7" ht="283.5" x14ac:dyDescent="0.25">
      <c r="A1279" s="16" t="s">
        <v>1232</v>
      </c>
      <c r="B1279" s="11" t="s">
        <v>1233</v>
      </c>
      <c r="C1279" s="11" t="s">
        <v>14</v>
      </c>
      <c r="D1279" s="17">
        <f>D1280</f>
        <v>100</v>
      </c>
      <c r="E1279" s="17">
        <f t="shared" ref="E1279:F1279" si="637">E1280</f>
        <v>100</v>
      </c>
      <c r="F1279" s="17">
        <f t="shared" si="637"/>
        <v>77.900000000000006</v>
      </c>
      <c r="G1279" s="18">
        <f t="shared" si="616"/>
        <v>77.900000000000006</v>
      </c>
    </row>
    <row r="1280" spans="1:7" ht="409.5" x14ac:dyDescent="0.25">
      <c r="A1280" s="16" t="s">
        <v>131</v>
      </c>
      <c r="B1280" s="11" t="s">
        <v>1233</v>
      </c>
      <c r="C1280" s="11" t="s">
        <v>132</v>
      </c>
      <c r="D1280" s="17">
        <f>[1]Ведомственная!H1453</f>
        <v>100</v>
      </c>
      <c r="E1280" s="17">
        <f>[1]Ведомственная!I1453</f>
        <v>100</v>
      </c>
      <c r="F1280" s="17">
        <f>[1]Ведомственная!J1453</f>
        <v>77.900000000000006</v>
      </c>
      <c r="G1280" s="18">
        <f t="shared" si="616"/>
        <v>77.900000000000006</v>
      </c>
    </row>
    <row r="1281" spans="1:7" ht="157.5" x14ac:dyDescent="0.25">
      <c r="A1281" s="16" t="s">
        <v>1234</v>
      </c>
      <c r="B1281" s="11" t="s">
        <v>1235</v>
      </c>
      <c r="C1281" s="11" t="s">
        <v>14</v>
      </c>
      <c r="D1281" s="17">
        <f>D1282+D1284</f>
        <v>9157.5</v>
      </c>
      <c r="E1281" s="17">
        <f t="shared" ref="E1281:F1281" si="638">E1282+E1284</f>
        <v>9157.5</v>
      </c>
      <c r="F1281" s="17">
        <f t="shared" si="638"/>
        <v>8899.7999999999993</v>
      </c>
      <c r="G1281" s="18">
        <f t="shared" si="616"/>
        <v>97.185913185913179</v>
      </c>
    </row>
    <row r="1282" spans="1:7" ht="267.75" x14ac:dyDescent="0.25">
      <c r="A1282" s="16" t="s">
        <v>1236</v>
      </c>
      <c r="B1282" s="11" t="s">
        <v>1237</v>
      </c>
      <c r="C1282" s="11" t="s">
        <v>14</v>
      </c>
      <c r="D1282" s="17">
        <f>D1283</f>
        <v>3693</v>
      </c>
      <c r="E1282" s="17">
        <f t="shared" ref="E1282:F1282" si="639">E1283</f>
        <v>3693</v>
      </c>
      <c r="F1282" s="17">
        <f t="shared" si="639"/>
        <v>3691.7</v>
      </c>
      <c r="G1282" s="18">
        <f t="shared" si="616"/>
        <v>99.964798266991608</v>
      </c>
    </row>
    <row r="1283" spans="1:7" ht="409.5" x14ac:dyDescent="0.25">
      <c r="A1283" s="16" t="s">
        <v>131</v>
      </c>
      <c r="B1283" s="11" t="s">
        <v>1237</v>
      </c>
      <c r="C1283" s="11" t="s">
        <v>132</v>
      </c>
      <c r="D1283" s="17">
        <f>[1]Ведомственная!H1467</f>
        <v>3693</v>
      </c>
      <c r="E1283" s="17">
        <f>[1]Ведомственная!I1467</f>
        <v>3693</v>
      </c>
      <c r="F1283" s="17">
        <f>[1]Ведомственная!J1467</f>
        <v>3691.7</v>
      </c>
      <c r="G1283" s="18">
        <f t="shared" si="616"/>
        <v>99.964798266991608</v>
      </c>
    </row>
    <row r="1284" spans="1:7" ht="126" x14ac:dyDescent="0.25">
      <c r="A1284" s="16" t="s">
        <v>206</v>
      </c>
      <c r="B1284" s="11" t="s">
        <v>1238</v>
      </c>
      <c r="C1284" s="11" t="s">
        <v>14</v>
      </c>
      <c r="D1284" s="17">
        <f>SUM(D1285:D1287)</f>
        <v>5464.5</v>
      </c>
      <c r="E1284" s="17">
        <f t="shared" ref="E1284:F1284" si="640">SUM(E1285:E1287)</f>
        <v>5464.5</v>
      </c>
      <c r="F1284" s="17">
        <f t="shared" si="640"/>
        <v>5208.0999999999995</v>
      </c>
      <c r="G1284" s="18">
        <f t="shared" si="616"/>
        <v>95.307896422362518</v>
      </c>
    </row>
    <row r="1285" spans="1:7" ht="409.5" x14ac:dyDescent="0.25">
      <c r="A1285" s="16" t="s">
        <v>131</v>
      </c>
      <c r="B1285" s="11" t="s">
        <v>1238</v>
      </c>
      <c r="C1285" s="11" t="s">
        <v>132</v>
      </c>
      <c r="D1285" s="17">
        <f>[1]Ведомственная!H1469</f>
        <v>3965.7</v>
      </c>
      <c r="E1285" s="17">
        <f>[1]Ведомственная!I1469</f>
        <v>3965.7</v>
      </c>
      <c r="F1285" s="17">
        <f>[1]Ведомственная!J1469</f>
        <v>3793</v>
      </c>
      <c r="G1285" s="18">
        <f t="shared" si="616"/>
        <v>95.645157223188846</v>
      </c>
    </row>
    <row r="1286" spans="1:7" ht="220.5" x14ac:dyDescent="0.25">
      <c r="A1286" s="16" t="s">
        <v>25</v>
      </c>
      <c r="B1286" s="11" t="s">
        <v>1238</v>
      </c>
      <c r="C1286" s="11" t="s">
        <v>26</v>
      </c>
      <c r="D1286" s="17">
        <f>[1]Ведомственная!H1470</f>
        <v>1477.8</v>
      </c>
      <c r="E1286" s="17">
        <f>[1]Ведомственная!I1470</f>
        <v>1477.8</v>
      </c>
      <c r="F1286" s="17">
        <f>[1]Ведомственная!J1470</f>
        <v>1396.9</v>
      </c>
      <c r="G1286" s="18">
        <f t="shared" si="616"/>
        <v>94.525646230883751</v>
      </c>
    </row>
    <row r="1287" spans="1:7" ht="78.75" x14ac:dyDescent="0.25">
      <c r="A1287" s="16" t="s">
        <v>94</v>
      </c>
      <c r="B1287" s="11" t="s">
        <v>1238</v>
      </c>
      <c r="C1287" s="11" t="s">
        <v>95</v>
      </c>
      <c r="D1287" s="17">
        <f>[1]Ведомственная!H1471</f>
        <v>21</v>
      </c>
      <c r="E1287" s="17">
        <f>[1]Ведомственная!I1471</f>
        <v>21</v>
      </c>
      <c r="F1287" s="17">
        <f>[1]Ведомственная!J1471</f>
        <v>18.2</v>
      </c>
      <c r="G1287" s="18">
        <f t="shared" si="616"/>
        <v>86.666666666666657</v>
      </c>
    </row>
    <row r="1288" spans="1:7" ht="173.25" x14ac:dyDescent="0.25">
      <c r="A1288" s="16" t="s">
        <v>1239</v>
      </c>
      <c r="B1288" s="11" t="s">
        <v>1240</v>
      </c>
      <c r="C1288" s="11" t="s">
        <v>14</v>
      </c>
      <c r="D1288" s="17">
        <f>D1289+D1291+D1293</f>
        <v>14066.8</v>
      </c>
      <c r="E1288" s="17">
        <f t="shared" ref="E1288:F1288" si="641">E1289+E1291+E1293</f>
        <v>14066.8</v>
      </c>
      <c r="F1288" s="17">
        <f t="shared" si="641"/>
        <v>14050.8</v>
      </c>
      <c r="G1288" s="18">
        <f t="shared" ref="G1288:G1351" si="642">F1288/E1288*100</f>
        <v>99.886257002303296</v>
      </c>
    </row>
    <row r="1289" spans="1:7" ht="189" x14ac:dyDescent="0.25">
      <c r="A1289" s="16" t="s">
        <v>1241</v>
      </c>
      <c r="B1289" s="11" t="s">
        <v>1242</v>
      </c>
      <c r="C1289" s="11" t="s">
        <v>14</v>
      </c>
      <c r="D1289" s="17">
        <f>D1290</f>
        <v>2417.9</v>
      </c>
      <c r="E1289" s="17">
        <f t="shared" ref="E1289:F1289" si="643">E1290</f>
        <v>2417.9</v>
      </c>
      <c r="F1289" s="17">
        <f t="shared" si="643"/>
        <v>2417.8000000000002</v>
      </c>
      <c r="G1289" s="18">
        <f t="shared" si="642"/>
        <v>99.995864179660046</v>
      </c>
    </row>
    <row r="1290" spans="1:7" ht="409.5" x14ac:dyDescent="0.25">
      <c r="A1290" s="16" t="s">
        <v>131</v>
      </c>
      <c r="B1290" s="11" t="s">
        <v>1242</v>
      </c>
      <c r="C1290" s="11" t="s">
        <v>132</v>
      </c>
      <c r="D1290" s="17">
        <f>[1]Ведомственная!H1403</f>
        <v>2417.9</v>
      </c>
      <c r="E1290" s="17">
        <f>[1]Ведомственная!I1403</f>
        <v>2417.9</v>
      </c>
      <c r="F1290" s="17">
        <f>[1]Ведомственная!J1403</f>
        <v>2417.8000000000002</v>
      </c>
      <c r="G1290" s="18">
        <f t="shared" si="642"/>
        <v>99.995864179660046</v>
      </c>
    </row>
    <row r="1291" spans="1:7" ht="141.75" x14ac:dyDescent="0.25">
      <c r="A1291" s="16" t="s">
        <v>1243</v>
      </c>
      <c r="B1291" s="11" t="s">
        <v>1244</v>
      </c>
      <c r="C1291" s="11" t="s">
        <v>14</v>
      </c>
      <c r="D1291" s="17">
        <f>D1292</f>
        <v>1767.5</v>
      </c>
      <c r="E1291" s="17">
        <f t="shared" ref="E1291:F1291" si="644">E1292</f>
        <v>1767.5</v>
      </c>
      <c r="F1291" s="17">
        <f t="shared" si="644"/>
        <v>1767.5</v>
      </c>
      <c r="G1291" s="18">
        <f t="shared" si="642"/>
        <v>100</v>
      </c>
    </row>
    <row r="1292" spans="1:7" ht="409.5" x14ac:dyDescent="0.25">
      <c r="A1292" s="16" t="s">
        <v>131</v>
      </c>
      <c r="B1292" s="11" t="s">
        <v>1244</v>
      </c>
      <c r="C1292" s="11" t="s">
        <v>132</v>
      </c>
      <c r="D1292" s="17">
        <f>[1]Ведомственная!H1405</f>
        <v>1767.5</v>
      </c>
      <c r="E1292" s="17">
        <f>[1]Ведомственная!I1405</f>
        <v>1767.5</v>
      </c>
      <c r="F1292" s="17">
        <f>[1]Ведомственная!J1405</f>
        <v>1767.5</v>
      </c>
      <c r="G1292" s="18">
        <f t="shared" si="642"/>
        <v>100</v>
      </c>
    </row>
    <row r="1293" spans="1:7" ht="126" x14ac:dyDescent="0.25">
      <c r="A1293" s="16" t="s">
        <v>206</v>
      </c>
      <c r="B1293" s="11" t="s">
        <v>1245</v>
      </c>
      <c r="C1293" s="11" t="s">
        <v>14</v>
      </c>
      <c r="D1293" s="17">
        <f>SUM(D1294:D1296)</f>
        <v>9881.4</v>
      </c>
      <c r="E1293" s="17">
        <f t="shared" ref="E1293:F1293" si="645">SUM(E1294:E1296)</f>
        <v>9881.4</v>
      </c>
      <c r="F1293" s="17">
        <f t="shared" si="645"/>
        <v>9865.5</v>
      </c>
      <c r="G1293" s="18">
        <f t="shared" si="642"/>
        <v>99.839091626692579</v>
      </c>
    </row>
    <row r="1294" spans="1:7" ht="409.5" x14ac:dyDescent="0.25">
      <c r="A1294" s="16" t="s">
        <v>131</v>
      </c>
      <c r="B1294" s="11" t="s">
        <v>1245</v>
      </c>
      <c r="C1294" s="11" t="s">
        <v>132</v>
      </c>
      <c r="D1294" s="17">
        <f>[1]Ведомственная!H1407</f>
        <v>8331.5</v>
      </c>
      <c r="E1294" s="17">
        <f>[1]Ведомственная!I1407</f>
        <v>8331.5</v>
      </c>
      <c r="F1294" s="17">
        <f>[1]Ведомственная!J1407</f>
        <v>8331.4</v>
      </c>
      <c r="G1294" s="18">
        <f t="shared" si="642"/>
        <v>99.998799735941901</v>
      </c>
    </row>
    <row r="1295" spans="1:7" ht="220.5" x14ac:dyDescent="0.25">
      <c r="A1295" s="16" t="s">
        <v>25</v>
      </c>
      <c r="B1295" s="11" t="s">
        <v>1245</v>
      </c>
      <c r="C1295" s="11" t="s">
        <v>26</v>
      </c>
      <c r="D1295" s="17">
        <f>[1]Ведомственная!H1408</f>
        <v>1487.1</v>
      </c>
      <c r="E1295" s="17">
        <f>[1]Ведомственная!I1408</f>
        <v>1487.1</v>
      </c>
      <c r="F1295" s="17">
        <f>[1]Ведомственная!J1408</f>
        <v>1487</v>
      </c>
      <c r="G1295" s="18">
        <f t="shared" si="642"/>
        <v>99.993275502656189</v>
      </c>
    </row>
    <row r="1296" spans="1:7" ht="78.75" x14ac:dyDescent="0.25">
      <c r="A1296" s="16" t="s">
        <v>94</v>
      </c>
      <c r="B1296" s="11" t="s">
        <v>1245</v>
      </c>
      <c r="C1296" s="11" t="s">
        <v>95</v>
      </c>
      <c r="D1296" s="17">
        <f>[1]Ведомственная!H1409</f>
        <v>62.8</v>
      </c>
      <c r="E1296" s="17">
        <f>[1]Ведомственная!I1409</f>
        <v>62.8</v>
      </c>
      <c r="F1296" s="17">
        <f>[1]Ведомственная!J1409</f>
        <v>47.1</v>
      </c>
      <c r="G1296" s="18">
        <f t="shared" si="642"/>
        <v>75.000000000000014</v>
      </c>
    </row>
    <row r="1297" spans="1:7" ht="204.75" x14ac:dyDescent="0.25">
      <c r="A1297" s="16" t="s">
        <v>1246</v>
      </c>
      <c r="B1297" s="11" t="s">
        <v>1247</v>
      </c>
      <c r="C1297" s="11" t="s">
        <v>14</v>
      </c>
      <c r="D1297" s="17">
        <f>D1298+D1300+D1302+D1306+D1308</f>
        <v>42501.600000000006</v>
      </c>
      <c r="E1297" s="17">
        <f t="shared" ref="E1297:F1297" si="646">E1298+E1300+E1302+E1306+E1308</f>
        <v>42501.600000000006</v>
      </c>
      <c r="F1297" s="17">
        <f t="shared" si="646"/>
        <v>42114</v>
      </c>
      <c r="G1297" s="18">
        <f t="shared" si="642"/>
        <v>99.088034332825103</v>
      </c>
    </row>
    <row r="1298" spans="1:7" ht="157.5" x14ac:dyDescent="0.25">
      <c r="A1298" s="16" t="s">
        <v>1248</v>
      </c>
      <c r="B1298" s="11" t="s">
        <v>1249</v>
      </c>
      <c r="C1298" s="11" t="s">
        <v>14</v>
      </c>
      <c r="D1298" s="17">
        <f>D1299</f>
        <v>2389.6</v>
      </c>
      <c r="E1298" s="17">
        <f t="shared" ref="E1298:F1298" si="647">E1299</f>
        <v>2389.6</v>
      </c>
      <c r="F1298" s="17">
        <f t="shared" si="647"/>
        <v>2318.8000000000002</v>
      </c>
      <c r="G1298" s="18">
        <f t="shared" si="642"/>
        <v>97.037161031134929</v>
      </c>
    </row>
    <row r="1299" spans="1:7" ht="409.5" x14ac:dyDescent="0.25">
      <c r="A1299" s="16" t="s">
        <v>131</v>
      </c>
      <c r="B1299" s="11" t="s">
        <v>1249</v>
      </c>
      <c r="C1299" s="11" t="s">
        <v>132</v>
      </c>
      <c r="D1299" s="17">
        <f>[1]Ведомственная!H1416</f>
        <v>2389.6</v>
      </c>
      <c r="E1299" s="17">
        <f>[1]Ведомственная!I1416</f>
        <v>2389.6</v>
      </c>
      <c r="F1299" s="17">
        <f>[1]Ведомственная!J1416</f>
        <v>2318.8000000000002</v>
      </c>
      <c r="G1299" s="18">
        <f t="shared" si="642"/>
        <v>97.037161031134929</v>
      </c>
    </row>
    <row r="1300" spans="1:7" ht="283.5" x14ac:dyDescent="0.25">
      <c r="A1300" s="16" t="s">
        <v>1250</v>
      </c>
      <c r="B1300" s="11" t="s">
        <v>1251</v>
      </c>
      <c r="C1300" s="11" t="s">
        <v>14</v>
      </c>
      <c r="D1300" s="17">
        <f>D1301</f>
        <v>8382</v>
      </c>
      <c r="E1300" s="17">
        <f t="shared" ref="E1300:F1300" si="648">E1301</f>
        <v>8382</v>
      </c>
      <c r="F1300" s="17">
        <f t="shared" si="648"/>
        <v>8271.6</v>
      </c>
      <c r="G1300" s="18">
        <f t="shared" si="642"/>
        <v>98.682891911238372</v>
      </c>
    </row>
    <row r="1301" spans="1:7" ht="409.5" x14ac:dyDescent="0.25">
      <c r="A1301" s="16" t="s">
        <v>131</v>
      </c>
      <c r="B1301" s="11" t="s">
        <v>1251</v>
      </c>
      <c r="C1301" s="11" t="s">
        <v>132</v>
      </c>
      <c r="D1301" s="17">
        <f>[1]Ведомственная!H1418</f>
        <v>8382</v>
      </c>
      <c r="E1301" s="17">
        <f>[1]Ведомственная!I1418</f>
        <v>8382</v>
      </c>
      <c r="F1301" s="17">
        <f>[1]Ведомственная!J1418</f>
        <v>8271.6</v>
      </c>
      <c r="G1301" s="18">
        <f t="shared" si="642"/>
        <v>98.682891911238372</v>
      </c>
    </row>
    <row r="1302" spans="1:7" ht="126" x14ac:dyDescent="0.25">
      <c r="A1302" s="16" t="s">
        <v>206</v>
      </c>
      <c r="B1302" s="11" t="s">
        <v>1252</v>
      </c>
      <c r="C1302" s="11" t="s">
        <v>14</v>
      </c>
      <c r="D1302" s="17">
        <f>SUM(D1303:D1305)</f>
        <v>9839.1</v>
      </c>
      <c r="E1302" s="17">
        <f t="shared" ref="E1302:F1302" si="649">SUM(E1303:E1305)</f>
        <v>9839.1</v>
      </c>
      <c r="F1302" s="17">
        <f t="shared" si="649"/>
        <v>9632.6999999999989</v>
      </c>
      <c r="G1302" s="18">
        <f t="shared" si="642"/>
        <v>97.902247156752125</v>
      </c>
    </row>
    <row r="1303" spans="1:7" ht="409.5" x14ac:dyDescent="0.25">
      <c r="A1303" s="16" t="s">
        <v>131</v>
      </c>
      <c r="B1303" s="11" t="s">
        <v>1252</v>
      </c>
      <c r="C1303" s="11" t="s">
        <v>132</v>
      </c>
      <c r="D1303" s="17">
        <f>[1]Ведомственная!H1420</f>
        <v>8922.7000000000007</v>
      </c>
      <c r="E1303" s="17">
        <f>[1]Ведомственная!I1420</f>
        <v>8922.7000000000007</v>
      </c>
      <c r="F1303" s="17">
        <f>[1]Ведомственная!J1420</f>
        <v>8829.4</v>
      </c>
      <c r="G1303" s="18">
        <f t="shared" si="642"/>
        <v>98.954352382126473</v>
      </c>
    </row>
    <row r="1304" spans="1:7" ht="220.5" x14ac:dyDescent="0.25">
      <c r="A1304" s="16" t="s">
        <v>25</v>
      </c>
      <c r="B1304" s="11" t="s">
        <v>1252</v>
      </c>
      <c r="C1304" s="11" t="s">
        <v>26</v>
      </c>
      <c r="D1304" s="17">
        <f>[1]Ведомственная!H1421</f>
        <v>868.4</v>
      </c>
      <c r="E1304" s="17">
        <f>[1]Ведомственная!I1421</f>
        <v>868.4</v>
      </c>
      <c r="F1304" s="17">
        <f>[1]Ведомственная!J1421</f>
        <v>755.3</v>
      </c>
      <c r="G1304" s="18">
        <f t="shared" si="642"/>
        <v>86.976047904191617</v>
      </c>
    </row>
    <row r="1305" spans="1:7" ht="78.75" x14ac:dyDescent="0.25">
      <c r="A1305" s="16" t="s">
        <v>94</v>
      </c>
      <c r="B1305" s="11" t="s">
        <v>1252</v>
      </c>
      <c r="C1305" s="11" t="s">
        <v>95</v>
      </c>
      <c r="D1305" s="17">
        <f>[1]Ведомственная!H1422</f>
        <v>48</v>
      </c>
      <c r="E1305" s="17">
        <f>[1]Ведомственная!I1422</f>
        <v>48</v>
      </c>
      <c r="F1305" s="17">
        <f>[1]Ведомственная!J1422</f>
        <v>48</v>
      </c>
      <c r="G1305" s="18">
        <f t="shared" si="642"/>
        <v>100</v>
      </c>
    </row>
    <row r="1306" spans="1:7" ht="283.5" x14ac:dyDescent="0.25">
      <c r="A1306" s="16" t="s">
        <v>1253</v>
      </c>
      <c r="B1306" s="11" t="s">
        <v>1254</v>
      </c>
      <c r="C1306" s="11" t="s">
        <v>14</v>
      </c>
      <c r="D1306" s="17">
        <f>D1307</f>
        <v>21761.9</v>
      </c>
      <c r="E1306" s="17">
        <f t="shared" ref="E1306:F1306" si="650">E1307</f>
        <v>21761.9</v>
      </c>
      <c r="F1306" s="17">
        <f t="shared" si="650"/>
        <v>21761.9</v>
      </c>
      <c r="G1306" s="18">
        <f t="shared" si="642"/>
        <v>100</v>
      </c>
    </row>
    <row r="1307" spans="1:7" ht="78.75" x14ac:dyDescent="0.25">
      <c r="A1307" s="16" t="s">
        <v>94</v>
      </c>
      <c r="B1307" s="11" t="s">
        <v>1254</v>
      </c>
      <c r="C1307" s="11" t="s">
        <v>95</v>
      </c>
      <c r="D1307" s="17">
        <f>[1]Ведомственная!H1424</f>
        <v>21761.9</v>
      </c>
      <c r="E1307" s="17">
        <f>[1]Ведомственная!I1424</f>
        <v>21761.9</v>
      </c>
      <c r="F1307" s="17">
        <f>[1]Ведомственная!J1424</f>
        <v>21761.9</v>
      </c>
      <c r="G1307" s="18">
        <f t="shared" si="642"/>
        <v>100</v>
      </c>
    </row>
    <row r="1308" spans="1:7" ht="409.5" x14ac:dyDescent="0.25">
      <c r="A1308" s="16" t="s">
        <v>1255</v>
      </c>
      <c r="B1308" s="11" t="s">
        <v>1256</v>
      </c>
      <c r="C1308" s="11" t="s">
        <v>14</v>
      </c>
      <c r="D1308" s="17">
        <f>SUM(D1309:D1310)</f>
        <v>129</v>
      </c>
      <c r="E1308" s="17">
        <f t="shared" ref="E1308:F1308" si="651">SUM(E1309:E1310)</f>
        <v>129</v>
      </c>
      <c r="F1308" s="17">
        <f t="shared" si="651"/>
        <v>129</v>
      </c>
      <c r="G1308" s="18">
        <f t="shared" si="642"/>
        <v>100</v>
      </c>
    </row>
    <row r="1309" spans="1:7" ht="220.5" x14ac:dyDescent="0.25">
      <c r="A1309" s="16" t="s">
        <v>25</v>
      </c>
      <c r="B1309" s="11" t="s">
        <v>1256</v>
      </c>
      <c r="C1309" s="11" t="s">
        <v>26</v>
      </c>
      <c r="D1309" s="17">
        <f>[1]Ведомственная!H1426</f>
        <v>111</v>
      </c>
      <c r="E1309" s="17">
        <f>[1]Ведомственная!I1426</f>
        <v>111</v>
      </c>
      <c r="F1309" s="17">
        <f>[1]Ведомственная!J1426</f>
        <v>111</v>
      </c>
      <c r="G1309" s="18">
        <f t="shared" si="642"/>
        <v>100</v>
      </c>
    </row>
    <row r="1310" spans="1:7" ht="141.75" x14ac:dyDescent="0.25">
      <c r="A1310" s="16" t="s">
        <v>103</v>
      </c>
      <c r="B1310" s="11" t="s">
        <v>1256</v>
      </c>
      <c r="C1310" s="11" t="s">
        <v>104</v>
      </c>
      <c r="D1310" s="17">
        <f>[1]Ведомственная!H1427</f>
        <v>18</v>
      </c>
      <c r="E1310" s="17">
        <f>[1]Ведомственная!I1427</f>
        <v>18</v>
      </c>
      <c r="F1310" s="17">
        <f>[1]Ведомственная!J1427</f>
        <v>18</v>
      </c>
      <c r="G1310" s="18">
        <f t="shared" si="642"/>
        <v>100</v>
      </c>
    </row>
    <row r="1311" spans="1:7" ht="220.5" x14ac:dyDescent="0.25">
      <c r="A1311" s="16" t="s">
        <v>1257</v>
      </c>
      <c r="B1311" s="11" t="s">
        <v>1258</v>
      </c>
      <c r="C1311" s="11" t="s">
        <v>14</v>
      </c>
      <c r="D1311" s="17">
        <f>D1312+D1316</f>
        <v>34411.600000000006</v>
      </c>
      <c r="E1311" s="17">
        <f t="shared" ref="E1311:F1311" si="652">E1312+E1316</f>
        <v>34411.600000000006</v>
      </c>
      <c r="F1311" s="17">
        <f t="shared" si="652"/>
        <v>34188.9</v>
      </c>
      <c r="G1311" s="18">
        <f t="shared" si="642"/>
        <v>99.352834509293359</v>
      </c>
    </row>
    <row r="1312" spans="1:7" ht="126" x14ac:dyDescent="0.25">
      <c r="A1312" s="16" t="s">
        <v>206</v>
      </c>
      <c r="B1312" s="11" t="s">
        <v>1259</v>
      </c>
      <c r="C1312" s="11" t="s">
        <v>14</v>
      </c>
      <c r="D1312" s="17">
        <f>SUM(D1313:D1315)</f>
        <v>34401.600000000006</v>
      </c>
      <c r="E1312" s="17">
        <f t="shared" ref="E1312:F1312" si="653">SUM(E1313:E1315)</f>
        <v>34401.600000000006</v>
      </c>
      <c r="F1312" s="17">
        <f t="shared" si="653"/>
        <v>34188.9</v>
      </c>
      <c r="G1312" s="18">
        <f t="shared" si="642"/>
        <v>99.381714803962595</v>
      </c>
    </row>
    <row r="1313" spans="1:7" ht="409.5" x14ac:dyDescent="0.25">
      <c r="A1313" s="16" t="s">
        <v>131</v>
      </c>
      <c r="B1313" s="11" t="s">
        <v>1259</v>
      </c>
      <c r="C1313" s="11" t="s">
        <v>132</v>
      </c>
      <c r="D1313" s="17">
        <f>[1]Ведомственная!H1394+[1]Ведомственная!H2064+[1]Ведомственная!H2206</f>
        <v>25232.5</v>
      </c>
      <c r="E1313" s="17">
        <f>[1]Ведомственная!I1394+[1]Ведомственная!I2064+[1]Ведомственная!I2206</f>
        <v>25232.5</v>
      </c>
      <c r="F1313" s="17">
        <f>[1]Ведомственная!J1394+[1]Ведомственная!J2064+[1]Ведомственная!J2206</f>
        <v>25153.5</v>
      </c>
      <c r="G1313" s="18">
        <f t="shared" si="642"/>
        <v>99.686911720994758</v>
      </c>
    </row>
    <row r="1314" spans="1:7" ht="220.5" x14ac:dyDescent="0.25">
      <c r="A1314" s="16" t="s">
        <v>25</v>
      </c>
      <c r="B1314" s="11" t="s">
        <v>1259</v>
      </c>
      <c r="C1314" s="11" t="s">
        <v>26</v>
      </c>
      <c r="D1314" s="17">
        <f>[1]Ведомственная!H1395+[1]Ведомственная!H2065+[1]Ведомственная!H2207</f>
        <v>8860.2999999999993</v>
      </c>
      <c r="E1314" s="17">
        <f>[1]Ведомственная!I1395+[1]Ведомственная!I2065+[1]Ведомственная!I2207</f>
        <v>8860.2999999999993</v>
      </c>
      <c r="F1314" s="17">
        <f>[1]Ведомственная!J1395+[1]Ведомственная!J2065+[1]Ведомственная!J2207</f>
        <v>8728</v>
      </c>
      <c r="G1314" s="18">
        <f t="shared" si="642"/>
        <v>98.506822568084601</v>
      </c>
    </row>
    <row r="1315" spans="1:7" ht="78.75" x14ac:dyDescent="0.25">
      <c r="A1315" s="16" t="s">
        <v>94</v>
      </c>
      <c r="B1315" s="11" t="s">
        <v>1259</v>
      </c>
      <c r="C1315" s="11" t="s">
        <v>95</v>
      </c>
      <c r="D1315" s="17">
        <f>[1]Ведомственная!H1396+[1]Ведомственная!H2066+[1]Ведомственная!H2208</f>
        <v>308.8</v>
      </c>
      <c r="E1315" s="17">
        <f>[1]Ведомственная!I1396+[1]Ведомственная!I2066+[1]Ведомственная!I2208</f>
        <v>308.8</v>
      </c>
      <c r="F1315" s="17">
        <f>[1]Ведомственная!J1396+[1]Ведомственная!J2066+[1]Ведомственная!J2208</f>
        <v>307.40000000000003</v>
      </c>
      <c r="G1315" s="18">
        <f t="shared" si="642"/>
        <v>99.546632124352342</v>
      </c>
    </row>
    <row r="1316" spans="1:7" ht="94.5" x14ac:dyDescent="0.25">
      <c r="A1316" s="16" t="s">
        <v>1260</v>
      </c>
      <c r="B1316" s="11" t="s">
        <v>1261</v>
      </c>
      <c r="C1316" s="11" t="s">
        <v>14</v>
      </c>
      <c r="D1316" s="17">
        <f>D1317</f>
        <v>10</v>
      </c>
      <c r="E1316" s="17">
        <f t="shared" ref="E1316:F1316" si="654">E1317</f>
        <v>10</v>
      </c>
      <c r="F1316" s="17">
        <f t="shared" si="654"/>
        <v>0</v>
      </c>
      <c r="G1316" s="18">
        <f t="shared" si="642"/>
        <v>0</v>
      </c>
    </row>
    <row r="1317" spans="1:7" ht="409.5" x14ac:dyDescent="0.25">
      <c r="A1317" s="16" t="s">
        <v>131</v>
      </c>
      <c r="B1317" s="11" t="s">
        <v>1261</v>
      </c>
      <c r="C1317" s="11" t="s">
        <v>132</v>
      </c>
      <c r="D1317" s="17">
        <f>[1]Ведомственная!H881</f>
        <v>10</v>
      </c>
      <c r="E1317" s="17">
        <f>[1]Ведомственная!I881</f>
        <v>10</v>
      </c>
      <c r="F1317" s="17">
        <f>[1]Ведомственная!J881</f>
        <v>0</v>
      </c>
      <c r="G1317" s="18">
        <f t="shared" si="642"/>
        <v>0</v>
      </c>
    </row>
    <row r="1318" spans="1:7" ht="362.25" x14ac:dyDescent="0.25">
      <c r="A1318" s="16" t="s">
        <v>1262</v>
      </c>
      <c r="B1318" s="11" t="s">
        <v>1263</v>
      </c>
      <c r="C1318" s="11" t="s">
        <v>14</v>
      </c>
      <c r="D1318" s="17">
        <f>D1319</f>
        <v>8048.2</v>
      </c>
      <c r="E1318" s="17">
        <f t="shared" ref="E1318:F1318" si="655">E1319</f>
        <v>8048.2</v>
      </c>
      <c r="F1318" s="17">
        <f t="shared" si="655"/>
        <v>8004.5</v>
      </c>
      <c r="G1318" s="18">
        <f t="shared" si="642"/>
        <v>99.457021445789124</v>
      </c>
    </row>
    <row r="1319" spans="1:7" ht="126" x14ac:dyDescent="0.25">
      <c r="A1319" s="16" t="s">
        <v>206</v>
      </c>
      <c r="B1319" s="11" t="s">
        <v>1264</v>
      </c>
      <c r="C1319" s="11" t="s">
        <v>14</v>
      </c>
      <c r="D1319" s="17">
        <f>SUM(D1320:D1322)</f>
        <v>8048.2</v>
      </c>
      <c r="E1319" s="17">
        <f t="shared" ref="E1319:F1319" si="656">SUM(E1320:E1322)</f>
        <v>8048.2</v>
      </c>
      <c r="F1319" s="17">
        <f t="shared" si="656"/>
        <v>8004.5</v>
      </c>
      <c r="G1319" s="18">
        <f t="shared" si="642"/>
        <v>99.457021445789124</v>
      </c>
    </row>
    <row r="1320" spans="1:7" ht="409.5" x14ac:dyDescent="0.25">
      <c r="A1320" s="16" t="s">
        <v>131</v>
      </c>
      <c r="B1320" s="11" t="s">
        <v>1264</v>
      </c>
      <c r="C1320" s="11" t="s">
        <v>132</v>
      </c>
      <c r="D1320" s="17">
        <f>[1]Ведомственная!H2073+[1]Ведомственная!H2082+[1]Ведомственная!H2197</f>
        <v>6709.3</v>
      </c>
      <c r="E1320" s="17">
        <f>[1]Ведомственная!I2073+[1]Ведомственная!I2082+[1]Ведомственная!I2197</f>
        <v>6709.3</v>
      </c>
      <c r="F1320" s="17">
        <f>[1]Ведомственная!J2073+[1]Ведомственная!J2082+[1]Ведомственная!J2197</f>
        <v>6698.5</v>
      </c>
      <c r="G1320" s="18">
        <f t="shared" si="642"/>
        <v>99.839029406942601</v>
      </c>
    </row>
    <row r="1321" spans="1:7" ht="220.5" x14ac:dyDescent="0.25">
      <c r="A1321" s="16" t="s">
        <v>25</v>
      </c>
      <c r="B1321" s="11" t="s">
        <v>1264</v>
      </c>
      <c r="C1321" s="11" t="s">
        <v>26</v>
      </c>
      <c r="D1321" s="17">
        <f>[1]Ведомственная!H2074+[1]Ведомственная!H2083+[1]Ведомственная!H2198</f>
        <v>1335</v>
      </c>
      <c r="E1321" s="17">
        <f>[1]Ведомственная!I2074+[1]Ведомственная!I2083+[1]Ведомственная!I2198</f>
        <v>1335</v>
      </c>
      <c r="F1321" s="17">
        <f>[1]Ведомственная!J2074+[1]Ведомственная!J2083+[1]Ведомственная!J2198</f>
        <v>1302.4000000000001</v>
      </c>
      <c r="G1321" s="18">
        <f t="shared" si="642"/>
        <v>97.558052434456926</v>
      </c>
    </row>
    <row r="1322" spans="1:7" ht="78.75" x14ac:dyDescent="0.25">
      <c r="A1322" s="16" t="s">
        <v>94</v>
      </c>
      <c r="B1322" s="11" t="s">
        <v>1264</v>
      </c>
      <c r="C1322" s="11" t="s">
        <v>95</v>
      </c>
      <c r="D1322" s="17">
        <f>[1]Ведомственная!H2075+[1]Ведомственная!H2084+[1]Ведомственная!H2199</f>
        <v>3.9000000000000004</v>
      </c>
      <c r="E1322" s="17">
        <f>[1]Ведомственная!I2075+[1]Ведомственная!I2084+[1]Ведомственная!I2199</f>
        <v>3.9000000000000004</v>
      </c>
      <c r="F1322" s="17">
        <f>[1]Ведомственная!J2075+[1]Ведомственная!J2084+[1]Ведомственная!J2199</f>
        <v>3.6</v>
      </c>
      <c r="G1322" s="18">
        <f t="shared" si="642"/>
        <v>92.307692307692307</v>
      </c>
    </row>
    <row r="1323" spans="1:7" ht="267.75" x14ac:dyDescent="0.25">
      <c r="A1323" s="16" t="s">
        <v>1265</v>
      </c>
      <c r="B1323" s="11" t="s">
        <v>1266</v>
      </c>
      <c r="C1323" s="11" t="s">
        <v>14</v>
      </c>
      <c r="D1323" s="17">
        <f>D1324+D1326+D1328</f>
        <v>5388</v>
      </c>
      <c r="E1323" s="17">
        <f t="shared" ref="E1323:F1323" si="657">E1324+E1326+E1328</f>
        <v>5388</v>
      </c>
      <c r="F1323" s="17">
        <f t="shared" si="657"/>
        <v>5294.6</v>
      </c>
      <c r="G1323" s="18">
        <f t="shared" si="642"/>
        <v>98.266518188567204</v>
      </c>
    </row>
    <row r="1324" spans="1:7" ht="252" x14ac:dyDescent="0.25">
      <c r="A1324" s="16" t="s">
        <v>1267</v>
      </c>
      <c r="B1324" s="11" t="s">
        <v>1268</v>
      </c>
      <c r="C1324" s="11" t="s">
        <v>14</v>
      </c>
      <c r="D1324" s="17">
        <f>D1325</f>
        <v>1977.1</v>
      </c>
      <c r="E1324" s="17">
        <f t="shared" ref="E1324:F1324" si="658">E1325</f>
        <v>1977.1</v>
      </c>
      <c r="F1324" s="17">
        <f t="shared" si="658"/>
        <v>1970.8</v>
      </c>
      <c r="G1324" s="18">
        <f t="shared" si="642"/>
        <v>99.681351474381671</v>
      </c>
    </row>
    <row r="1325" spans="1:7" ht="409.5" x14ac:dyDescent="0.25">
      <c r="A1325" s="16" t="s">
        <v>131</v>
      </c>
      <c r="B1325" s="11" t="s">
        <v>1268</v>
      </c>
      <c r="C1325" s="11" t="s">
        <v>132</v>
      </c>
      <c r="D1325" s="17">
        <f>[1]Ведомственная!H1339</f>
        <v>1977.1</v>
      </c>
      <c r="E1325" s="17">
        <f>[1]Ведомственная!I1339</f>
        <v>1977.1</v>
      </c>
      <c r="F1325" s="17">
        <f>[1]Ведомственная!J1339</f>
        <v>1970.8</v>
      </c>
      <c r="G1325" s="18">
        <f t="shared" si="642"/>
        <v>99.681351474381671</v>
      </c>
    </row>
    <row r="1326" spans="1:7" ht="189" x14ac:dyDescent="0.25">
      <c r="A1326" s="16" t="s">
        <v>1269</v>
      </c>
      <c r="B1326" s="11" t="s">
        <v>1270</v>
      </c>
      <c r="C1326" s="11" t="s">
        <v>14</v>
      </c>
      <c r="D1326" s="17">
        <f>D1327</f>
        <v>542.5</v>
      </c>
      <c r="E1326" s="17">
        <f t="shared" ref="E1326:F1326" si="659">E1327</f>
        <v>542.5</v>
      </c>
      <c r="F1326" s="17">
        <f t="shared" si="659"/>
        <v>509.8</v>
      </c>
      <c r="G1326" s="18">
        <f t="shared" si="642"/>
        <v>93.972350230414747</v>
      </c>
    </row>
    <row r="1327" spans="1:7" ht="220.5" x14ac:dyDescent="0.25">
      <c r="A1327" s="16" t="s">
        <v>25</v>
      </c>
      <c r="B1327" s="11" t="s">
        <v>1270</v>
      </c>
      <c r="C1327" s="11" t="s">
        <v>26</v>
      </c>
      <c r="D1327" s="17">
        <f>[1]Ведомственная!H1368</f>
        <v>542.5</v>
      </c>
      <c r="E1327" s="17">
        <f>[1]Ведомственная!I1368</f>
        <v>542.5</v>
      </c>
      <c r="F1327" s="17">
        <f>[1]Ведомственная!J1368</f>
        <v>509.8</v>
      </c>
      <c r="G1327" s="18">
        <f t="shared" si="642"/>
        <v>93.972350230414747</v>
      </c>
    </row>
    <row r="1328" spans="1:7" ht="126" x14ac:dyDescent="0.25">
      <c r="A1328" s="16" t="s">
        <v>1271</v>
      </c>
      <c r="B1328" s="11" t="s">
        <v>1272</v>
      </c>
      <c r="C1328" s="11" t="s">
        <v>14</v>
      </c>
      <c r="D1328" s="17">
        <f>SUM(D1329:D1331)</f>
        <v>2868.3999999999996</v>
      </c>
      <c r="E1328" s="17">
        <f t="shared" ref="E1328:F1328" si="660">SUM(E1329:E1331)</f>
        <v>2868.3999999999996</v>
      </c>
      <c r="F1328" s="17">
        <f t="shared" si="660"/>
        <v>2814</v>
      </c>
      <c r="G1328" s="18">
        <f t="shared" si="642"/>
        <v>98.103472319062902</v>
      </c>
    </row>
    <row r="1329" spans="1:7" ht="409.5" x14ac:dyDescent="0.25">
      <c r="A1329" s="16" t="s">
        <v>131</v>
      </c>
      <c r="B1329" s="11" t="s">
        <v>1272</v>
      </c>
      <c r="C1329" s="11" t="s">
        <v>132</v>
      </c>
      <c r="D1329" s="17">
        <f>[1]Ведомственная!H1341</f>
        <v>945.4</v>
      </c>
      <c r="E1329" s="17">
        <f>[1]Ведомственная!I1341</f>
        <v>945.4</v>
      </c>
      <c r="F1329" s="17">
        <f>[1]Ведомственная!J1341</f>
        <v>921.3</v>
      </c>
      <c r="G1329" s="18">
        <f t="shared" si="642"/>
        <v>97.450814470065581</v>
      </c>
    </row>
    <row r="1330" spans="1:7" ht="220.5" x14ac:dyDescent="0.25">
      <c r="A1330" s="16" t="s">
        <v>25</v>
      </c>
      <c r="B1330" s="11" t="s">
        <v>1272</v>
      </c>
      <c r="C1330" s="11" t="s">
        <v>26</v>
      </c>
      <c r="D1330" s="17">
        <f>[1]Ведомственная!H1370</f>
        <v>1170.8</v>
      </c>
      <c r="E1330" s="17">
        <f>[1]Ведомственная!I1370</f>
        <v>1170.8</v>
      </c>
      <c r="F1330" s="17">
        <f>[1]Ведомственная!J1370</f>
        <v>1140.5</v>
      </c>
      <c r="G1330" s="18">
        <f t="shared" si="642"/>
        <v>97.41202596515204</v>
      </c>
    </row>
    <row r="1331" spans="1:7" ht="78.75" x14ac:dyDescent="0.25">
      <c r="A1331" s="16" t="s">
        <v>223</v>
      </c>
      <c r="B1331" s="11" t="s">
        <v>1272</v>
      </c>
      <c r="C1331" s="11" t="s">
        <v>224</v>
      </c>
      <c r="D1331" s="17">
        <f>[1]Ведомственная!H1371</f>
        <v>752.2</v>
      </c>
      <c r="E1331" s="17">
        <f>[1]Ведомственная!I1371</f>
        <v>752.2</v>
      </c>
      <c r="F1331" s="17">
        <f>[1]Ведомственная!J1371</f>
        <v>752.2</v>
      </c>
      <c r="G1331" s="18">
        <f t="shared" si="642"/>
        <v>100</v>
      </c>
    </row>
    <row r="1332" spans="1:7" ht="299.25" x14ac:dyDescent="0.25">
      <c r="A1332" s="16" t="s">
        <v>1273</v>
      </c>
      <c r="B1332" s="11" t="s">
        <v>1274</v>
      </c>
      <c r="C1332" s="11" t="s">
        <v>14</v>
      </c>
      <c r="D1332" s="17">
        <f>D1333</f>
        <v>2328</v>
      </c>
      <c r="E1332" s="17">
        <f t="shared" ref="E1332:F1332" si="661">E1333</f>
        <v>2328</v>
      </c>
      <c r="F1332" s="17">
        <f t="shared" si="661"/>
        <v>2297.9</v>
      </c>
      <c r="G1332" s="18">
        <f t="shared" si="642"/>
        <v>98.707044673539528</v>
      </c>
    </row>
    <row r="1333" spans="1:7" ht="78.75" x14ac:dyDescent="0.25">
      <c r="A1333" s="16" t="s">
        <v>223</v>
      </c>
      <c r="B1333" s="11" t="s">
        <v>1274</v>
      </c>
      <c r="C1333" s="11" t="s">
        <v>224</v>
      </c>
      <c r="D1333" s="17">
        <f>[1]Ведомственная!H1967</f>
        <v>2328</v>
      </c>
      <c r="E1333" s="17">
        <f>[1]Ведомственная!I1967</f>
        <v>2328</v>
      </c>
      <c r="F1333" s="17">
        <f>[1]Ведомственная!J1967</f>
        <v>2297.9</v>
      </c>
      <c r="G1333" s="18">
        <f t="shared" si="642"/>
        <v>98.707044673539528</v>
      </c>
    </row>
    <row r="1334" spans="1:7" ht="409.5" x14ac:dyDescent="0.25">
      <c r="A1334" s="16" t="s">
        <v>1275</v>
      </c>
      <c r="B1334" s="11" t="s">
        <v>1276</v>
      </c>
      <c r="C1334" s="11" t="s">
        <v>14</v>
      </c>
      <c r="D1334" s="17">
        <f>D1335</f>
        <v>5309</v>
      </c>
      <c r="E1334" s="17">
        <f t="shared" ref="E1334:F1334" si="662">E1335</f>
        <v>5309</v>
      </c>
      <c r="F1334" s="17">
        <f t="shared" si="662"/>
        <v>5254.1</v>
      </c>
      <c r="G1334" s="18">
        <f t="shared" si="642"/>
        <v>98.965906950461488</v>
      </c>
    </row>
    <row r="1335" spans="1:7" ht="78.75" x14ac:dyDescent="0.25">
      <c r="A1335" s="16" t="s">
        <v>223</v>
      </c>
      <c r="B1335" s="11" t="s">
        <v>1276</v>
      </c>
      <c r="C1335" s="11" t="s">
        <v>224</v>
      </c>
      <c r="D1335" s="17">
        <f>[1]Ведомственная!H670</f>
        <v>5309</v>
      </c>
      <c r="E1335" s="17">
        <f>[1]Ведомственная!I670</f>
        <v>5309</v>
      </c>
      <c r="F1335" s="17">
        <f>[1]Ведомственная!J670</f>
        <v>5254.1</v>
      </c>
      <c r="G1335" s="18">
        <f t="shared" si="642"/>
        <v>98.965906950461488</v>
      </c>
    </row>
    <row r="1336" spans="1:7" ht="393.75" x14ac:dyDescent="0.25">
      <c r="A1336" s="16" t="s">
        <v>1277</v>
      </c>
      <c r="B1336" s="11" t="s">
        <v>1278</v>
      </c>
      <c r="C1336" s="11" t="s">
        <v>14</v>
      </c>
      <c r="D1336" s="17">
        <f>D1337</f>
        <v>6309</v>
      </c>
      <c r="E1336" s="17">
        <f t="shared" ref="E1336:F1336" si="663">E1337</f>
        <v>6309</v>
      </c>
      <c r="F1336" s="17">
        <f t="shared" si="663"/>
        <v>6191.2</v>
      </c>
      <c r="G1336" s="18">
        <f t="shared" si="642"/>
        <v>98.132826121413856</v>
      </c>
    </row>
    <row r="1337" spans="1:7" ht="78.75" x14ac:dyDescent="0.25">
      <c r="A1337" s="16" t="s">
        <v>223</v>
      </c>
      <c r="B1337" s="11" t="s">
        <v>1278</v>
      </c>
      <c r="C1337" s="11" t="s">
        <v>224</v>
      </c>
      <c r="D1337" s="17">
        <f>[1]Ведомственная!H672</f>
        <v>6309</v>
      </c>
      <c r="E1337" s="17">
        <f>[1]Ведомственная!I672</f>
        <v>6309</v>
      </c>
      <c r="F1337" s="17">
        <f>[1]Ведомственная!J672</f>
        <v>6191.2</v>
      </c>
      <c r="G1337" s="18">
        <f t="shared" si="642"/>
        <v>98.132826121413856</v>
      </c>
    </row>
    <row r="1338" spans="1:7" ht="409.5" x14ac:dyDescent="0.25">
      <c r="A1338" s="16" t="s">
        <v>1279</v>
      </c>
      <c r="B1338" s="11" t="s">
        <v>1280</v>
      </c>
      <c r="C1338" s="11" t="s">
        <v>14</v>
      </c>
      <c r="D1338" s="17">
        <f>D1339</f>
        <v>3610</v>
      </c>
      <c r="E1338" s="17">
        <f t="shared" ref="E1338:F1338" si="664">E1339</f>
        <v>3610</v>
      </c>
      <c r="F1338" s="17">
        <f t="shared" si="664"/>
        <v>3490.1</v>
      </c>
      <c r="G1338" s="18">
        <f t="shared" si="642"/>
        <v>96.6786703601108</v>
      </c>
    </row>
    <row r="1339" spans="1:7" ht="78.75" x14ac:dyDescent="0.25">
      <c r="A1339" s="16" t="s">
        <v>223</v>
      </c>
      <c r="B1339" s="11" t="s">
        <v>1280</v>
      </c>
      <c r="C1339" s="11" t="s">
        <v>224</v>
      </c>
      <c r="D1339" s="17">
        <f>[1]Ведомственная!H1167</f>
        <v>3610</v>
      </c>
      <c r="E1339" s="17">
        <f>[1]Ведомственная!I1167</f>
        <v>3610</v>
      </c>
      <c r="F1339" s="17">
        <f>[1]Ведомственная!J1167</f>
        <v>3490.1</v>
      </c>
      <c r="G1339" s="18">
        <f t="shared" si="642"/>
        <v>96.6786703601108</v>
      </c>
    </row>
    <row r="1340" spans="1:7" ht="220.5" x14ac:dyDescent="0.25">
      <c r="A1340" s="14" t="s">
        <v>1281</v>
      </c>
      <c r="B1340" s="15" t="s">
        <v>1282</v>
      </c>
      <c r="C1340" s="16" t="s">
        <v>14</v>
      </c>
      <c r="D1340" s="12">
        <f>D1341+D1343+D1349+D1360+D1374+D1377</f>
        <v>126344.99999999999</v>
      </c>
      <c r="E1340" s="12">
        <f>E1341+E1343+E1349+E1360+E1374+E1377</f>
        <v>126344.99999999999</v>
      </c>
      <c r="F1340" s="12">
        <f t="shared" ref="F1340" si="665">F1341+F1343+F1349+F1360+F1374+F1377</f>
        <v>123628.00000000001</v>
      </c>
      <c r="G1340" s="13">
        <f t="shared" si="642"/>
        <v>97.849538960782013</v>
      </c>
    </row>
    <row r="1341" spans="1:7" ht="409.5" x14ac:dyDescent="0.25">
      <c r="A1341" s="16" t="s">
        <v>1283</v>
      </c>
      <c r="B1341" s="11" t="s">
        <v>1284</v>
      </c>
      <c r="C1341" s="11" t="s">
        <v>14</v>
      </c>
      <c r="D1341" s="17">
        <f>D1342</f>
        <v>55609.5</v>
      </c>
      <c r="E1341" s="17">
        <f t="shared" ref="E1341:F1341" si="666">E1342</f>
        <v>55609.5</v>
      </c>
      <c r="F1341" s="17">
        <f t="shared" si="666"/>
        <v>55599.5</v>
      </c>
      <c r="G1341" s="18">
        <f t="shared" si="642"/>
        <v>99.982017461045331</v>
      </c>
    </row>
    <row r="1342" spans="1:7" ht="141.75" x14ac:dyDescent="0.25">
      <c r="A1342" s="16" t="s">
        <v>103</v>
      </c>
      <c r="B1342" s="11" t="s">
        <v>1284</v>
      </c>
      <c r="C1342" s="11" t="s">
        <v>104</v>
      </c>
      <c r="D1342" s="17">
        <f>[1]Ведомственная!H904+[1]Ведомственная!H1101</f>
        <v>55609.5</v>
      </c>
      <c r="E1342" s="17">
        <f>[1]Ведомственная!I904+[1]Ведомственная!I1101</f>
        <v>55609.5</v>
      </c>
      <c r="F1342" s="17">
        <f>[1]Ведомственная!J904+[1]Ведомственная!J1101</f>
        <v>55599.5</v>
      </c>
      <c r="G1342" s="18">
        <f t="shared" si="642"/>
        <v>99.982017461045331</v>
      </c>
    </row>
    <row r="1343" spans="1:7" ht="157.5" x14ac:dyDescent="0.25">
      <c r="A1343" s="16" t="s">
        <v>1285</v>
      </c>
      <c r="B1343" s="11" t="s">
        <v>1286</v>
      </c>
      <c r="C1343" s="11" t="s">
        <v>14</v>
      </c>
      <c r="D1343" s="17">
        <f>SUM(D1344:D1348)</f>
        <v>50399.9</v>
      </c>
      <c r="E1343" s="17">
        <f>SUM(E1344:E1348)</f>
        <v>50399.899999999994</v>
      </c>
      <c r="F1343" s="17">
        <f t="shared" ref="F1343" si="667">SUM(F1344:F1348)</f>
        <v>48311.700000000004</v>
      </c>
      <c r="G1343" s="18">
        <f t="shared" si="642"/>
        <v>95.856737810987738</v>
      </c>
    </row>
    <row r="1344" spans="1:7" ht="220.5" x14ac:dyDescent="0.25">
      <c r="A1344" s="16" t="s">
        <v>25</v>
      </c>
      <c r="B1344" s="11" t="s">
        <v>1286</v>
      </c>
      <c r="C1344" s="11" t="s">
        <v>26</v>
      </c>
      <c r="D1344" s="17">
        <f>[1]Ведомственная!H1970+[1]Ведомственная!H2172</f>
        <v>286.70000000000005</v>
      </c>
      <c r="E1344" s="17">
        <f>[1]Ведомственная!I1970+[1]Ведомственная!I2172</f>
        <v>286.70000000000005</v>
      </c>
      <c r="F1344" s="17">
        <f>[1]Ведомственная!J1970+[1]Ведомственная!J2172</f>
        <v>286.70000000000005</v>
      </c>
      <c r="G1344" s="18">
        <f t="shared" si="642"/>
        <v>100</v>
      </c>
    </row>
    <row r="1345" spans="1:7" ht="141.75" x14ac:dyDescent="0.25">
      <c r="A1345" s="16" t="s">
        <v>103</v>
      </c>
      <c r="B1345" s="11" t="s">
        <v>1286</v>
      </c>
      <c r="C1345" s="11" t="s">
        <v>104</v>
      </c>
      <c r="D1345" s="17">
        <f>[1]Ведомственная!H703+[1]Ведомственная!H1291</f>
        <v>4350</v>
      </c>
      <c r="E1345" s="17">
        <f>[1]Ведомственная!I703+[1]Ведомственная!I1291</f>
        <v>4350</v>
      </c>
      <c r="F1345" s="17">
        <f>[1]Ведомственная!J703+[1]Ведомственная!J1291</f>
        <v>4350</v>
      </c>
      <c r="G1345" s="18">
        <f t="shared" si="642"/>
        <v>100</v>
      </c>
    </row>
    <row r="1346" spans="1:7" ht="78.75" x14ac:dyDescent="0.25">
      <c r="A1346" s="16" t="s">
        <v>223</v>
      </c>
      <c r="B1346" s="11" t="s">
        <v>1286</v>
      </c>
      <c r="C1346" s="11" t="s">
        <v>224</v>
      </c>
      <c r="D1346" s="17">
        <f>[1]Ведомственная!H937</f>
        <v>24003.1</v>
      </c>
      <c r="E1346" s="17">
        <f>[1]Ведомственная!I937</f>
        <v>24287.1</v>
      </c>
      <c r="F1346" s="17">
        <f>[1]Ведомственная!J937</f>
        <v>24287.1</v>
      </c>
      <c r="G1346" s="18">
        <f t="shared" si="642"/>
        <v>100</v>
      </c>
    </row>
    <row r="1347" spans="1:7" ht="252" x14ac:dyDescent="0.25">
      <c r="A1347" s="16" t="s">
        <v>21</v>
      </c>
      <c r="B1347" s="11" t="s">
        <v>1286</v>
      </c>
      <c r="C1347" s="11" t="s">
        <v>22</v>
      </c>
      <c r="D1347" s="17">
        <f>[1]Ведомственная!H449+[1]Ведомственная!H1170+[1]Ведомственная!H1199+[1]Ведомственная!H1646+[1]Ведомственная!H1971+[1]Ведомственная!H2012+[1]Ведомственная!H2173+[1]Ведомственная!H2235+[1]Ведомственная!H2252</f>
        <v>14347.7</v>
      </c>
      <c r="E1347" s="17">
        <f>[1]Ведомственная!I449+[1]Ведомственная!I1170+[1]Ведомственная!I1199+[1]Ведомственная!I1646+[1]Ведомственная!I1971+[1]Ведомственная!I2012+[1]Ведомственная!I2173+[1]Ведомственная!I2235+[1]Ведомственная!I2252</f>
        <v>17897.400000000001</v>
      </c>
      <c r="F1347" s="17">
        <f>[1]Ведомственная!J449+[1]Ведомственная!J1170+[1]Ведомственная!J1199+[1]Ведомственная!J1646+[1]Ведомственная!J1971+[1]Ведомственная!J2012+[1]Ведомственная!J2173+[1]Ведомственная!J2235+[1]Ведомственная!J2252</f>
        <v>17884.5</v>
      </c>
      <c r="G1347" s="18">
        <f t="shared" si="642"/>
        <v>99.927922491535071</v>
      </c>
    </row>
    <row r="1348" spans="1:7" ht="78.75" x14ac:dyDescent="0.25">
      <c r="A1348" s="16" t="s">
        <v>94</v>
      </c>
      <c r="B1348" s="11" t="s">
        <v>1286</v>
      </c>
      <c r="C1348" s="11" t="s">
        <v>95</v>
      </c>
      <c r="D1348" s="17">
        <f>[1]Ведомственная!H885+[1]Ведомственная!H2236</f>
        <v>7412.4</v>
      </c>
      <c r="E1348" s="17">
        <f>[1]Ведомственная!I885+[1]Ведомственная!I2236</f>
        <v>3578.7000000000003</v>
      </c>
      <c r="F1348" s="17">
        <f>[1]Ведомственная!J885+[1]Ведомственная!J2236</f>
        <v>1503.4</v>
      </c>
      <c r="G1348" s="18">
        <f t="shared" si="642"/>
        <v>42.00966831531003</v>
      </c>
    </row>
    <row r="1349" spans="1:7" ht="252" x14ac:dyDescent="0.25">
      <c r="A1349" s="16" t="s">
        <v>1287</v>
      </c>
      <c r="B1349" s="11" t="s">
        <v>1288</v>
      </c>
      <c r="C1349" s="11" t="s">
        <v>14</v>
      </c>
      <c r="D1349" s="17">
        <f>D1350+D1352+D1354+D1356+D1358</f>
        <v>17111.900000000001</v>
      </c>
      <c r="E1349" s="17">
        <f>E1350+E1352+E1354+E1356+E1358</f>
        <v>17111.900000000001</v>
      </c>
      <c r="F1349" s="17">
        <f t="shared" ref="F1349" si="668">F1350+F1352+F1354+F1356+F1358</f>
        <v>16545.099999999999</v>
      </c>
      <c r="G1349" s="18">
        <f t="shared" si="642"/>
        <v>96.687685178150858</v>
      </c>
    </row>
    <row r="1350" spans="1:7" ht="409.5" x14ac:dyDescent="0.25">
      <c r="A1350" s="16" t="s">
        <v>1289</v>
      </c>
      <c r="B1350" s="11" t="s">
        <v>1290</v>
      </c>
      <c r="C1350" s="11" t="s">
        <v>14</v>
      </c>
      <c r="D1350" s="17">
        <f>D1351</f>
        <v>6000</v>
      </c>
      <c r="E1350" s="17">
        <f>E1351</f>
        <v>6000</v>
      </c>
      <c r="F1350" s="17">
        <f t="shared" ref="F1350" si="669">F1351</f>
        <v>5433.7999999999993</v>
      </c>
      <c r="G1350" s="18">
        <f t="shared" si="642"/>
        <v>90.563333333333318</v>
      </c>
    </row>
    <row r="1351" spans="1:7" ht="141.75" x14ac:dyDescent="0.25">
      <c r="A1351" s="16" t="s">
        <v>103</v>
      </c>
      <c r="B1351" s="11" t="s">
        <v>1290</v>
      </c>
      <c r="C1351" s="11" t="s">
        <v>104</v>
      </c>
      <c r="D1351" s="17">
        <f>[1]Ведомственная!H486+[1]Ведомственная!H706+[1]Ведомственная!H897+[1]Ведомственная!H950+[1]Ведомственная!H1184+[1]Ведомственная!H1432+[1]Ведомственная!H1458+[1]Ведомственная!H1489+[1]Ведомственная!H1530+[1]Ведомственная!H1557+[1]Ведомственная!H1592+[1]Ведомственная!H1866+[1]Ведомственная!H2047+[1]Ведомственная!H2091+[1]Ведомственная!H2213</f>
        <v>6000</v>
      </c>
      <c r="E1351" s="17">
        <f>[1]Ведомственная!I486+[1]Ведомственная!I706+[1]Ведомственная!I897+[1]Ведомственная!I950+[1]Ведомственная!I1184+[1]Ведомственная!I1432+[1]Ведомственная!I1458+[1]Ведомственная!I1489+[1]Ведомственная!I1530+[1]Ведомственная!I1557+[1]Ведомственная!I1592+[1]Ведомственная!I1866+[1]Ведомственная!I2047+[1]Ведомственная!I2091+[1]Ведомственная!I2213</f>
        <v>6000</v>
      </c>
      <c r="F1351" s="17">
        <f>[1]Ведомственная!J486+[1]Ведомственная!J706+[1]Ведомственная!J897+[1]Ведомственная!J950+[1]Ведомственная!J1184+[1]Ведомственная!J1432+[1]Ведомственная!J1458+[1]Ведомственная!J1489+[1]Ведомственная!J1530+[1]Ведомственная!J1557+[1]Ведомственная!J1592+[1]Ведомственная!J1866+[1]Ведомственная!J2047+[1]Ведомственная!J2091+[1]Ведомственная!J2213</f>
        <v>5433.7999999999993</v>
      </c>
      <c r="G1351" s="18">
        <f t="shared" si="642"/>
        <v>90.563333333333318</v>
      </c>
    </row>
    <row r="1352" spans="1:7" ht="409.5" x14ac:dyDescent="0.25">
      <c r="A1352" s="16" t="s">
        <v>1291</v>
      </c>
      <c r="B1352" s="11" t="s">
        <v>1292</v>
      </c>
      <c r="C1352" s="11" t="s">
        <v>14</v>
      </c>
      <c r="D1352" s="17">
        <f>D1353</f>
        <v>2500.9</v>
      </c>
      <c r="E1352" s="17">
        <f t="shared" ref="E1352:F1352" si="670">E1353</f>
        <v>2500.9</v>
      </c>
      <c r="F1352" s="17">
        <f t="shared" si="670"/>
        <v>2500.9</v>
      </c>
      <c r="G1352" s="18">
        <f t="shared" ref="G1352:G1415" si="671">F1352/E1352*100</f>
        <v>100</v>
      </c>
    </row>
    <row r="1353" spans="1:7" ht="141.75" x14ac:dyDescent="0.25">
      <c r="A1353" s="16" t="s">
        <v>103</v>
      </c>
      <c r="B1353" s="11" t="s">
        <v>1292</v>
      </c>
      <c r="C1353" s="11" t="s">
        <v>104</v>
      </c>
      <c r="D1353" s="17">
        <f>[1]Ведомственная!H1460</f>
        <v>2500.9</v>
      </c>
      <c r="E1353" s="17">
        <f>[1]Ведомственная!I1460</f>
        <v>2500.9</v>
      </c>
      <c r="F1353" s="17">
        <f>[1]Ведомственная!J1460</f>
        <v>2500.9</v>
      </c>
      <c r="G1353" s="18">
        <f t="shared" si="671"/>
        <v>100</v>
      </c>
    </row>
    <row r="1354" spans="1:7" ht="409.5" x14ac:dyDescent="0.25">
      <c r="A1354" s="16" t="s">
        <v>1293</v>
      </c>
      <c r="B1354" s="11" t="s">
        <v>1294</v>
      </c>
      <c r="C1354" s="11" t="s">
        <v>14</v>
      </c>
      <c r="D1354" s="17">
        <f>D1355</f>
        <v>311</v>
      </c>
      <c r="E1354" s="17">
        <f t="shared" ref="E1354:F1354" si="672">E1355</f>
        <v>311</v>
      </c>
      <c r="F1354" s="17">
        <f t="shared" si="672"/>
        <v>311</v>
      </c>
      <c r="G1354" s="18">
        <f t="shared" si="671"/>
        <v>100</v>
      </c>
    </row>
    <row r="1355" spans="1:7" ht="78.75" x14ac:dyDescent="0.25">
      <c r="A1355" s="16" t="s">
        <v>94</v>
      </c>
      <c r="B1355" s="11" t="s">
        <v>1294</v>
      </c>
      <c r="C1355" s="11" t="s">
        <v>95</v>
      </c>
      <c r="D1355" s="17">
        <f>[1]Ведомственная!H899+[1]Ведомственная!H1671</f>
        <v>311</v>
      </c>
      <c r="E1355" s="17">
        <f>[1]Ведомственная!I899+[1]Ведомственная!I1671</f>
        <v>311</v>
      </c>
      <c r="F1355" s="17">
        <f>[1]Ведомственная!J899+[1]Ведомственная!J1671</f>
        <v>311</v>
      </c>
      <c r="G1355" s="18">
        <f t="shared" si="671"/>
        <v>100</v>
      </c>
    </row>
    <row r="1356" spans="1:7" ht="299.25" x14ac:dyDescent="0.25">
      <c r="A1356" s="16" t="s">
        <v>1295</v>
      </c>
      <c r="B1356" s="11" t="s">
        <v>1296</v>
      </c>
      <c r="C1356" s="11" t="s">
        <v>14</v>
      </c>
      <c r="D1356" s="17">
        <f>D1357</f>
        <v>2300</v>
      </c>
      <c r="E1356" s="17">
        <f t="shared" ref="E1356:F1356" si="673">E1357</f>
        <v>2300</v>
      </c>
      <c r="F1356" s="17">
        <f t="shared" si="673"/>
        <v>2299.4</v>
      </c>
      <c r="G1356" s="18">
        <f t="shared" si="671"/>
        <v>99.973913043478262</v>
      </c>
    </row>
    <row r="1357" spans="1:7" ht="220.5" x14ac:dyDescent="0.25">
      <c r="A1357" s="16" t="s">
        <v>25</v>
      </c>
      <c r="B1357" s="11" t="s">
        <v>1296</v>
      </c>
      <c r="C1357" s="11" t="s">
        <v>26</v>
      </c>
      <c r="D1357" s="17">
        <f>[1]Ведомственная!H2294</f>
        <v>2300</v>
      </c>
      <c r="E1357" s="17">
        <f>[1]Ведомственная!I2294</f>
        <v>2300</v>
      </c>
      <c r="F1357" s="17">
        <f>[1]Ведомственная!J2294</f>
        <v>2299.4</v>
      </c>
      <c r="G1357" s="18">
        <f t="shared" si="671"/>
        <v>99.973913043478262</v>
      </c>
    </row>
    <row r="1358" spans="1:7" ht="267.75" x14ac:dyDescent="0.25">
      <c r="A1358" s="16" t="s">
        <v>1297</v>
      </c>
      <c r="B1358" s="11" t="s">
        <v>1298</v>
      </c>
      <c r="C1358" s="11" t="s">
        <v>14</v>
      </c>
      <c r="D1358" s="17">
        <f>D1359</f>
        <v>6000</v>
      </c>
      <c r="E1358" s="17">
        <f t="shared" ref="E1358:F1358" si="674">E1359</f>
        <v>6000</v>
      </c>
      <c r="F1358" s="17">
        <f t="shared" si="674"/>
        <v>6000</v>
      </c>
      <c r="G1358" s="18">
        <f t="shared" si="671"/>
        <v>100</v>
      </c>
    </row>
    <row r="1359" spans="1:7" ht="220.5" x14ac:dyDescent="0.25">
      <c r="A1359" s="16" t="s">
        <v>25</v>
      </c>
      <c r="B1359" s="11" t="s">
        <v>1298</v>
      </c>
      <c r="C1359" s="11" t="s">
        <v>26</v>
      </c>
      <c r="D1359" s="17">
        <f>[1]Ведомственная!H2296</f>
        <v>6000</v>
      </c>
      <c r="E1359" s="17">
        <f>[1]Ведомственная!I2296</f>
        <v>6000</v>
      </c>
      <c r="F1359" s="17">
        <f>[1]Ведомственная!J2296</f>
        <v>6000</v>
      </c>
      <c r="G1359" s="18">
        <f t="shared" si="671"/>
        <v>100</v>
      </c>
    </row>
    <row r="1360" spans="1:7" ht="173.25" x14ac:dyDescent="0.25">
      <c r="A1360" s="16" t="s">
        <v>1299</v>
      </c>
      <c r="B1360" s="11" t="s">
        <v>1300</v>
      </c>
      <c r="C1360" s="11" t="s">
        <v>14</v>
      </c>
      <c r="D1360" s="17">
        <f>D1361+D1363+D1365+D1367+D1369+D1372</f>
        <v>1570.6999999999998</v>
      </c>
      <c r="E1360" s="17">
        <f t="shared" ref="E1360:F1360" si="675">E1361+E1363+E1365+E1367+E1369+E1372</f>
        <v>1570.6999999999998</v>
      </c>
      <c r="F1360" s="17">
        <f t="shared" si="675"/>
        <v>1570.6999999999998</v>
      </c>
      <c r="G1360" s="18">
        <f t="shared" si="671"/>
        <v>100</v>
      </c>
    </row>
    <row r="1361" spans="1:7" ht="409.5" x14ac:dyDescent="0.25">
      <c r="A1361" s="16" t="s">
        <v>1301</v>
      </c>
      <c r="B1361" s="11" t="s">
        <v>1302</v>
      </c>
      <c r="C1361" s="11" t="s">
        <v>14</v>
      </c>
      <c r="D1361" s="17">
        <f>D1362</f>
        <v>50</v>
      </c>
      <c r="E1361" s="17">
        <f t="shared" ref="E1361:F1361" si="676">E1362</f>
        <v>50</v>
      </c>
      <c r="F1361" s="17">
        <f t="shared" si="676"/>
        <v>50</v>
      </c>
      <c r="G1361" s="18">
        <f t="shared" si="671"/>
        <v>100</v>
      </c>
    </row>
    <row r="1362" spans="1:7" ht="78.75" x14ac:dyDescent="0.25">
      <c r="A1362" s="16" t="s">
        <v>94</v>
      </c>
      <c r="B1362" s="11" t="s">
        <v>1302</v>
      </c>
      <c r="C1362" s="11" t="s">
        <v>95</v>
      </c>
      <c r="D1362" s="17">
        <f>[1]Ведомственная!H1345</f>
        <v>50</v>
      </c>
      <c r="E1362" s="17">
        <f>[1]Ведомственная!I1345</f>
        <v>50</v>
      </c>
      <c r="F1362" s="17">
        <f>[1]Ведомственная!J1345</f>
        <v>50</v>
      </c>
      <c r="G1362" s="18">
        <f t="shared" si="671"/>
        <v>100</v>
      </c>
    </row>
    <row r="1363" spans="1:7" ht="252" x14ac:dyDescent="0.25">
      <c r="A1363" s="16" t="s">
        <v>1303</v>
      </c>
      <c r="B1363" s="11" t="s">
        <v>1304</v>
      </c>
      <c r="C1363" s="11" t="s">
        <v>14</v>
      </c>
      <c r="D1363" s="17">
        <f>D1364</f>
        <v>55.8</v>
      </c>
      <c r="E1363" s="17">
        <f t="shared" ref="E1363:F1363" si="677">E1364</f>
        <v>55.8</v>
      </c>
      <c r="F1363" s="17">
        <f t="shared" si="677"/>
        <v>55.8</v>
      </c>
      <c r="G1363" s="18">
        <f t="shared" si="671"/>
        <v>100</v>
      </c>
    </row>
    <row r="1364" spans="1:7" ht="141.75" x14ac:dyDescent="0.25">
      <c r="A1364" s="16" t="s">
        <v>103</v>
      </c>
      <c r="B1364" s="11" t="s">
        <v>1304</v>
      </c>
      <c r="C1364" s="11" t="s">
        <v>104</v>
      </c>
      <c r="D1364" s="17">
        <f>[1]Ведомственная!H1347</f>
        <v>55.8</v>
      </c>
      <c r="E1364" s="17">
        <f>[1]Ведомственная!I1347</f>
        <v>55.8</v>
      </c>
      <c r="F1364" s="17">
        <f>[1]Ведомственная!J1347</f>
        <v>55.8</v>
      </c>
      <c r="G1364" s="18">
        <f t="shared" si="671"/>
        <v>100</v>
      </c>
    </row>
    <row r="1365" spans="1:7" ht="157.5" x14ac:dyDescent="0.25">
      <c r="A1365" s="16" t="s">
        <v>1305</v>
      </c>
      <c r="B1365" s="11" t="s">
        <v>1306</v>
      </c>
      <c r="C1365" s="11" t="s">
        <v>14</v>
      </c>
      <c r="D1365" s="17">
        <f>D1366</f>
        <v>481</v>
      </c>
      <c r="E1365" s="17">
        <f t="shared" ref="E1365:F1365" si="678">E1366</f>
        <v>481</v>
      </c>
      <c r="F1365" s="17">
        <f t="shared" si="678"/>
        <v>481</v>
      </c>
      <c r="G1365" s="18">
        <f t="shared" si="671"/>
        <v>100</v>
      </c>
    </row>
    <row r="1366" spans="1:7" ht="220.5" x14ac:dyDescent="0.25">
      <c r="A1366" s="16" t="s">
        <v>25</v>
      </c>
      <c r="B1366" s="11" t="s">
        <v>1306</v>
      </c>
      <c r="C1366" s="11" t="s">
        <v>26</v>
      </c>
      <c r="D1366" s="17">
        <f>[1]Ведомственная!H1349</f>
        <v>481</v>
      </c>
      <c r="E1366" s="17">
        <f>[1]Ведомственная!I1349</f>
        <v>481</v>
      </c>
      <c r="F1366" s="17">
        <f>[1]Ведомственная!J1349</f>
        <v>481</v>
      </c>
      <c r="G1366" s="18">
        <f t="shared" si="671"/>
        <v>100</v>
      </c>
    </row>
    <row r="1367" spans="1:7" ht="252" x14ac:dyDescent="0.25">
      <c r="A1367" s="16" t="s">
        <v>1307</v>
      </c>
      <c r="B1367" s="11" t="s">
        <v>1308</v>
      </c>
      <c r="C1367" s="11" t="s">
        <v>14</v>
      </c>
      <c r="D1367" s="17">
        <f>D1368</f>
        <v>70.7</v>
      </c>
      <c r="E1367" s="17">
        <f t="shared" ref="E1367:F1367" si="679">E1368</f>
        <v>70.7</v>
      </c>
      <c r="F1367" s="17">
        <f t="shared" si="679"/>
        <v>70.7</v>
      </c>
      <c r="G1367" s="18">
        <f t="shared" si="671"/>
        <v>100</v>
      </c>
    </row>
    <row r="1368" spans="1:7" ht="220.5" x14ac:dyDescent="0.25">
      <c r="A1368" s="16" t="s">
        <v>25</v>
      </c>
      <c r="B1368" s="11" t="s">
        <v>1308</v>
      </c>
      <c r="C1368" s="11" t="s">
        <v>26</v>
      </c>
      <c r="D1368" s="17">
        <f>[1]Ведомственная!H1974</f>
        <v>70.7</v>
      </c>
      <c r="E1368" s="17">
        <f>[1]Ведомственная!I1974</f>
        <v>70.7</v>
      </c>
      <c r="F1368" s="17">
        <f>[1]Ведомственная!J1974</f>
        <v>70.7</v>
      </c>
      <c r="G1368" s="18">
        <f t="shared" si="671"/>
        <v>100</v>
      </c>
    </row>
    <row r="1369" spans="1:7" ht="157.5" x14ac:dyDescent="0.25">
      <c r="A1369" s="16" t="s">
        <v>1309</v>
      </c>
      <c r="B1369" s="11" t="s">
        <v>1310</v>
      </c>
      <c r="C1369" s="11" t="s">
        <v>14</v>
      </c>
      <c r="D1369" s="17">
        <f>SUM(D1370:D1371)</f>
        <v>34.9</v>
      </c>
      <c r="E1369" s="17">
        <f t="shared" ref="E1369:F1369" si="680">SUM(E1370:E1371)</f>
        <v>34.9</v>
      </c>
      <c r="F1369" s="17">
        <f t="shared" si="680"/>
        <v>34.9</v>
      </c>
      <c r="G1369" s="18">
        <f t="shared" si="671"/>
        <v>100</v>
      </c>
    </row>
    <row r="1370" spans="1:7" ht="409.5" x14ac:dyDescent="0.25">
      <c r="A1370" s="16" t="s">
        <v>131</v>
      </c>
      <c r="B1370" s="11" t="s">
        <v>1310</v>
      </c>
      <c r="C1370" s="11" t="s">
        <v>132</v>
      </c>
      <c r="D1370" s="17">
        <f>[1]Ведомственная!H1351</f>
        <v>16.399999999999999</v>
      </c>
      <c r="E1370" s="17">
        <f>[1]Ведомственная!I1351</f>
        <v>16.399999999999999</v>
      </c>
      <c r="F1370" s="17">
        <f>[1]Ведомственная!J1351</f>
        <v>16.399999999999999</v>
      </c>
      <c r="G1370" s="18">
        <f t="shared" si="671"/>
        <v>100</v>
      </c>
    </row>
    <row r="1371" spans="1:7" ht="220.5" x14ac:dyDescent="0.25">
      <c r="A1371" s="16" t="s">
        <v>25</v>
      </c>
      <c r="B1371" s="11" t="s">
        <v>1310</v>
      </c>
      <c r="C1371" s="11" t="s">
        <v>26</v>
      </c>
      <c r="D1371" s="17">
        <f>[1]Ведомственная!H1352</f>
        <v>18.5</v>
      </c>
      <c r="E1371" s="17">
        <f>[1]Ведомственная!I1352</f>
        <v>18.5</v>
      </c>
      <c r="F1371" s="17">
        <f>[1]Ведомственная!J1352</f>
        <v>18.5</v>
      </c>
      <c r="G1371" s="18">
        <f t="shared" si="671"/>
        <v>100</v>
      </c>
    </row>
    <row r="1372" spans="1:7" ht="362.25" x14ac:dyDescent="0.25">
      <c r="A1372" s="16" t="s">
        <v>1311</v>
      </c>
      <c r="B1372" s="11" t="s">
        <v>1312</v>
      </c>
      <c r="C1372" s="11" t="s">
        <v>14</v>
      </c>
      <c r="D1372" s="17">
        <f>D1373</f>
        <v>878.3</v>
      </c>
      <c r="E1372" s="17">
        <f t="shared" ref="E1372:F1372" si="681">E1373</f>
        <v>878.3</v>
      </c>
      <c r="F1372" s="17">
        <f t="shared" si="681"/>
        <v>878.3</v>
      </c>
      <c r="G1372" s="18">
        <f t="shared" si="671"/>
        <v>100</v>
      </c>
    </row>
    <row r="1373" spans="1:7" ht="78.75" x14ac:dyDescent="0.25">
      <c r="A1373" s="16" t="s">
        <v>94</v>
      </c>
      <c r="B1373" s="11" t="s">
        <v>1312</v>
      </c>
      <c r="C1373" s="11" t="s">
        <v>95</v>
      </c>
      <c r="D1373" s="17">
        <f>[1]Ведомственная!H831</f>
        <v>878.3</v>
      </c>
      <c r="E1373" s="17">
        <f>[1]Ведомственная!I831</f>
        <v>878.3</v>
      </c>
      <c r="F1373" s="17">
        <f>[1]Ведомственная!J831</f>
        <v>878.3</v>
      </c>
      <c r="G1373" s="18">
        <f t="shared" si="671"/>
        <v>100</v>
      </c>
    </row>
    <row r="1374" spans="1:7" ht="47.25" x14ac:dyDescent="0.25">
      <c r="A1374" s="16" t="s">
        <v>1313</v>
      </c>
      <c r="B1374" s="11" t="s">
        <v>1314</v>
      </c>
      <c r="C1374" s="11" t="s">
        <v>14</v>
      </c>
      <c r="D1374" s="17">
        <f>D1375</f>
        <v>1295</v>
      </c>
      <c r="E1374" s="17">
        <f t="shared" ref="E1374:F1375" si="682">E1375</f>
        <v>1295</v>
      </c>
      <c r="F1374" s="17">
        <f t="shared" si="682"/>
        <v>1294</v>
      </c>
      <c r="G1374" s="18">
        <f t="shared" si="671"/>
        <v>99.922779922779924</v>
      </c>
    </row>
    <row r="1375" spans="1:7" ht="173.25" x14ac:dyDescent="0.25">
      <c r="A1375" s="16" t="s">
        <v>1315</v>
      </c>
      <c r="B1375" s="11" t="s">
        <v>1316</v>
      </c>
      <c r="C1375" s="11" t="s">
        <v>14</v>
      </c>
      <c r="D1375" s="17">
        <f>D1376</f>
        <v>1295</v>
      </c>
      <c r="E1375" s="17">
        <f t="shared" si="682"/>
        <v>1295</v>
      </c>
      <c r="F1375" s="17">
        <f t="shared" si="682"/>
        <v>1294</v>
      </c>
      <c r="G1375" s="18">
        <f t="shared" si="671"/>
        <v>99.922779922779924</v>
      </c>
    </row>
    <row r="1376" spans="1:7" ht="252" x14ac:dyDescent="0.25">
      <c r="A1376" s="16" t="s">
        <v>21</v>
      </c>
      <c r="B1376" s="11" t="s">
        <v>1316</v>
      </c>
      <c r="C1376" s="11" t="s">
        <v>22</v>
      </c>
      <c r="D1376" s="17">
        <f>[1]Ведомственная!H1173</f>
        <v>1295</v>
      </c>
      <c r="E1376" s="17">
        <f>[1]Ведомственная!I1173</f>
        <v>1295</v>
      </c>
      <c r="F1376" s="17">
        <f>[1]Ведомственная!J1173</f>
        <v>1294</v>
      </c>
      <c r="G1376" s="18">
        <f t="shared" si="671"/>
        <v>99.922779922779924</v>
      </c>
    </row>
    <row r="1377" spans="1:7" ht="299.25" x14ac:dyDescent="0.25">
      <c r="A1377" s="16" t="s">
        <v>1317</v>
      </c>
      <c r="B1377" s="11" t="s">
        <v>1318</v>
      </c>
      <c r="C1377" s="11" t="s">
        <v>14</v>
      </c>
      <c r="D1377" s="17">
        <f>D1378</f>
        <v>358</v>
      </c>
      <c r="E1377" s="17">
        <f t="shared" ref="E1377:F1377" si="683">E1378</f>
        <v>358</v>
      </c>
      <c r="F1377" s="17">
        <f t="shared" si="683"/>
        <v>307</v>
      </c>
      <c r="G1377" s="18">
        <f t="shared" si="671"/>
        <v>85.754189944134069</v>
      </c>
    </row>
    <row r="1378" spans="1:7" ht="173.25" x14ac:dyDescent="0.25">
      <c r="A1378" s="16" t="s">
        <v>1319</v>
      </c>
      <c r="B1378" s="11" t="s">
        <v>1320</v>
      </c>
      <c r="C1378" s="11" t="s">
        <v>14</v>
      </c>
      <c r="D1378" s="17">
        <f>SUM(D1379:D1381)</f>
        <v>358</v>
      </c>
      <c r="E1378" s="17">
        <f t="shared" ref="E1378:F1378" si="684">SUM(E1379:E1381)</f>
        <v>358</v>
      </c>
      <c r="F1378" s="17">
        <f t="shared" si="684"/>
        <v>307</v>
      </c>
      <c r="G1378" s="18">
        <f t="shared" si="671"/>
        <v>85.754189944134069</v>
      </c>
    </row>
    <row r="1379" spans="1:7" ht="220.5" x14ac:dyDescent="0.25">
      <c r="A1379" s="16" t="s">
        <v>25</v>
      </c>
      <c r="B1379" s="11" t="s">
        <v>1320</v>
      </c>
      <c r="C1379" s="11" t="s">
        <v>26</v>
      </c>
      <c r="D1379" s="17">
        <f>[1]Ведомственная!H2176</f>
        <v>218</v>
      </c>
      <c r="E1379" s="17">
        <f>[1]Ведомственная!I2176</f>
        <v>218</v>
      </c>
      <c r="F1379" s="17">
        <f>[1]Ведомственная!J2176</f>
        <v>167.1</v>
      </c>
      <c r="G1379" s="18">
        <f t="shared" si="671"/>
        <v>76.651376146788991</v>
      </c>
    </row>
    <row r="1380" spans="1:7" ht="141.75" x14ac:dyDescent="0.25">
      <c r="A1380" s="16" t="s">
        <v>103</v>
      </c>
      <c r="B1380" s="11" t="s">
        <v>1320</v>
      </c>
      <c r="C1380" s="11" t="s">
        <v>104</v>
      </c>
      <c r="D1380" s="17">
        <f>[1]Ведомственная!H2177</f>
        <v>70</v>
      </c>
      <c r="E1380" s="17">
        <f>[1]Ведомственная!I2177</f>
        <v>70</v>
      </c>
      <c r="F1380" s="17">
        <f>[1]Ведомственная!J2177</f>
        <v>70</v>
      </c>
      <c r="G1380" s="18">
        <f t="shared" si="671"/>
        <v>100</v>
      </c>
    </row>
    <row r="1381" spans="1:7" ht="252" x14ac:dyDescent="0.25">
      <c r="A1381" s="16" t="s">
        <v>21</v>
      </c>
      <c r="B1381" s="11" t="s">
        <v>1320</v>
      </c>
      <c r="C1381" s="11" t="s">
        <v>22</v>
      </c>
      <c r="D1381" s="17">
        <f>[1]Ведомственная!H676</f>
        <v>70</v>
      </c>
      <c r="E1381" s="17">
        <f>[1]Ведомственная!I676</f>
        <v>70</v>
      </c>
      <c r="F1381" s="17">
        <f>[1]Ведомственная!J676</f>
        <v>69.900000000000006</v>
      </c>
      <c r="G1381" s="18">
        <f t="shared" si="671"/>
        <v>99.857142857142861</v>
      </c>
    </row>
    <row r="1382" spans="1:7" ht="299.25" x14ac:dyDescent="0.25">
      <c r="A1382" s="14" t="s">
        <v>1321</v>
      </c>
      <c r="B1382" s="15" t="s">
        <v>1322</v>
      </c>
      <c r="C1382" s="16" t="s">
        <v>14</v>
      </c>
      <c r="D1382" s="12">
        <f>D1383+D1390+D1395+D1400+D1405+D1410+D1419+D1426+D1443+D1448+D1457+D1470+D1475+D1484+D1486+D1488+D1490+D1492</f>
        <v>373351.10000000003</v>
      </c>
      <c r="E1382" s="12">
        <f t="shared" ref="E1382:F1382" si="685">E1383+E1390+E1395+E1400+E1405+E1410+E1419+E1426+E1443+E1448+E1457+E1470+E1475+E1484+E1486+E1488+E1490+E1492</f>
        <v>373351.10000000003</v>
      </c>
      <c r="F1382" s="12">
        <f t="shared" si="685"/>
        <v>367444.70000000007</v>
      </c>
      <c r="G1382" s="13">
        <f t="shared" si="671"/>
        <v>98.418003857495009</v>
      </c>
    </row>
    <row r="1383" spans="1:7" ht="252" x14ac:dyDescent="0.25">
      <c r="A1383" s="16" t="s">
        <v>1323</v>
      </c>
      <c r="B1383" s="11" t="s">
        <v>1324</v>
      </c>
      <c r="C1383" s="11" t="s">
        <v>14</v>
      </c>
      <c r="D1383" s="17">
        <f>D1384+D1386</f>
        <v>6912</v>
      </c>
      <c r="E1383" s="17">
        <f t="shared" ref="E1383:F1383" si="686">E1384+E1386</f>
        <v>6912</v>
      </c>
      <c r="F1383" s="17">
        <f t="shared" si="686"/>
        <v>6829.2</v>
      </c>
      <c r="G1383" s="18">
        <f t="shared" si="671"/>
        <v>98.802083333333329</v>
      </c>
    </row>
    <row r="1384" spans="1:7" ht="126" x14ac:dyDescent="0.25">
      <c r="A1384" s="16" t="s">
        <v>1325</v>
      </c>
      <c r="B1384" s="11" t="s">
        <v>1326</v>
      </c>
      <c r="C1384" s="11" t="s">
        <v>14</v>
      </c>
      <c r="D1384" s="17">
        <f>D1385</f>
        <v>290</v>
      </c>
      <c r="E1384" s="17">
        <f t="shared" ref="E1384:F1384" si="687">E1385</f>
        <v>290</v>
      </c>
      <c r="F1384" s="17">
        <f t="shared" si="687"/>
        <v>290</v>
      </c>
      <c r="G1384" s="18">
        <f t="shared" si="671"/>
        <v>100</v>
      </c>
    </row>
    <row r="1385" spans="1:7" ht="220.5" x14ac:dyDescent="0.25">
      <c r="A1385" s="16" t="s">
        <v>25</v>
      </c>
      <c r="B1385" s="11" t="s">
        <v>1326</v>
      </c>
      <c r="C1385" s="11" t="s">
        <v>26</v>
      </c>
      <c r="D1385" s="17">
        <f>[1]Ведомственная!H2032</f>
        <v>290</v>
      </c>
      <c r="E1385" s="17">
        <f>[1]Ведомственная!I2032</f>
        <v>290</v>
      </c>
      <c r="F1385" s="17">
        <f>[1]Ведомственная!J2032</f>
        <v>290</v>
      </c>
      <c r="G1385" s="18">
        <f t="shared" si="671"/>
        <v>100</v>
      </c>
    </row>
    <row r="1386" spans="1:7" ht="126" x14ac:dyDescent="0.25">
      <c r="A1386" s="16" t="s">
        <v>206</v>
      </c>
      <c r="B1386" s="11" t="s">
        <v>1327</v>
      </c>
      <c r="C1386" s="11" t="s">
        <v>14</v>
      </c>
      <c r="D1386" s="17">
        <f>SUM(D1387:D1389)</f>
        <v>6622</v>
      </c>
      <c r="E1386" s="17">
        <f t="shared" ref="E1386:F1386" si="688">SUM(E1387:E1389)</f>
        <v>6622</v>
      </c>
      <c r="F1386" s="17">
        <f t="shared" si="688"/>
        <v>6539.2</v>
      </c>
      <c r="G1386" s="18">
        <f t="shared" si="671"/>
        <v>98.749622470552694</v>
      </c>
    </row>
    <row r="1387" spans="1:7" ht="409.5" x14ac:dyDescent="0.25">
      <c r="A1387" s="16" t="s">
        <v>131</v>
      </c>
      <c r="B1387" s="11" t="s">
        <v>1327</v>
      </c>
      <c r="C1387" s="11" t="s">
        <v>132</v>
      </c>
      <c r="D1387" s="17">
        <f>[1]Ведомственная!H2038</f>
        <v>5995.5</v>
      </c>
      <c r="E1387" s="17">
        <f>[1]Ведомственная!I2038</f>
        <v>5995.5</v>
      </c>
      <c r="F1387" s="17">
        <f>[1]Ведомственная!J2038</f>
        <v>5931.8</v>
      </c>
      <c r="G1387" s="18">
        <f t="shared" si="671"/>
        <v>98.937536485697606</v>
      </c>
    </row>
    <row r="1388" spans="1:7" ht="220.5" x14ac:dyDescent="0.25">
      <c r="A1388" s="16" t="s">
        <v>25</v>
      </c>
      <c r="B1388" s="11" t="s">
        <v>1327</v>
      </c>
      <c r="C1388" s="11" t="s">
        <v>26</v>
      </c>
      <c r="D1388" s="17">
        <f>[1]Ведомственная!H2039</f>
        <v>615</v>
      </c>
      <c r="E1388" s="17">
        <f>[1]Ведомственная!I2039</f>
        <v>615</v>
      </c>
      <c r="F1388" s="17">
        <f>[1]Ведомственная!J2039</f>
        <v>595.9</v>
      </c>
      <c r="G1388" s="18">
        <f t="shared" si="671"/>
        <v>96.894308943089428</v>
      </c>
    </row>
    <row r="1389" spans="1:7" ht="78.75" x14ac:dyDescent="0.25">
      <c r="A1389" s="16" t="s">
        <v>94</v>
      </c>
      <c r="B1389" s="11" t="s">
        <v>1327</v>
      </c>
      <c r="C1389" s="11" t="s">
        <v>95</v>
      </c>
      <c r="D1389" s="17">
        <f>[1]Ведомственная!H2040</f>
        <v>11.5</v>
      </c>
      <c r="E1389" s="17">
        <f>[1]Ведомственная!I2040</f>
        <v>11.5</v>
      </c>
      <c r="F1389" s="17">
        <f>[1]Ведомственная!J2040</f>
        <v>11.5</v>
      </c>
      <c r="G1389" s="18">
        <f t="shared" si="671"/>
        <v>100</v>
      </c>
    </row>
    <row r="1390" spans="1:7" ht="267.75" x14ac:dyDescent="0.25">
      <c r="A1390" s="16" t="s">
        <v>1328</v>
      </c>
      <c r="B1390" s="11" t="s">
        <v>1329</v>
      </c>
      <c r="C1390" s="11" t="s">
        <v>14</v>
      </c>
      <c r="D1390" s="17">
        <f>D1391</f>
        <v>7405.3</v>
      </c>
      <c r="E1390" s="17">
        <f t="shared" ref="E1390:F1390" si="689">E1391</f>
        <v>7405.3</v>
      </c>
      <c r="F1390" s="17">
        <f t="shared" si="689"/>
        <v>7373.4</v>
      </c>
      <c r="G1390" s="18">
        <f t="shared" si="671"/>
        <v>99.569227445208156</v>
      </c>
    </row>
    <row r="1391" spans="1:7" ht="126" x14ac:dyDescent="0.25">
      <c r="A1391" s="16" t="s">
        <v>206</v>
      </c>
      <c r="B1391" s="11" t="s">
        <v>1330</v>
      </c>
      <c r="C1391" s="11" t="s">
        <v>14</v>
      </c>
      <c r="D1391" s="17">
        <f>SUM(D1392:D1394)</f>
        <v>7405.3</v>
      </c>
      <c r="E1391" s="17">
        <f t="shared" ref="E1391:F1391" si="690">SUM(E1392:E1394)</f>
        <v>7405.3</v>
      </c>
      <c r="F1391" s="17">
        <f t="shared" si="690"/>
        <v>7373.4</v>
      </c>
      <c r="G1391" s="18">
        <f t="shared" si="671"/>
        <v>99.569227445208156</v>
      </c>
    </row>
    <row r="1392" spans="1:7" ht="409.5" x14ac:dyDescent="0.25">
      <c r="A1392" s="16" t="s">
        <v>131</v>
      </c>
      <c r="B1392" s="11" t="s">
        <v>1330</v>
      </c>
      <c r="C1392" s="11" t="s">
        <v>132</v>
      </c>
      <c r="D1392" s="17">
        <f>[1]Ведомственная!H1940</f>
        <v>6264.6</v>
      </c>
      <c r="E1392" s="17">
        <f>[1]Ведомственная!I1940</f>
        <v>6264.6</v>
      </c>
      <c r="F1392" s="17">
        <f>[1]Ведомственная!J1940</f>
        <v>6241</v>
      </c>
      <c r="G1392" s="18">
        <f t="shared" si="671"/>
        <v>99.62328001787823</v>
      </c>
    </row>
    <row r="1393" spans="1:7" ht="220.5" x14ac:dyDescent="0.25">
      <c r="A1393" s="16" t="s">
        <v>25</v>
      </c>
      <c r="B1393" s="11" t="s">
        <v>1330</v>
      </c>
      <c r="C1393" s="11" t="s">
        <v>26</v>
      </c>
      <c r="D1393" s="17">
        <f>[1]Ведомственная!H1941</f>
        <v>1132.7</v>
      </c>
      <c r="E1393" s="17">
        <f>[1]Ведомственная!I1941</f>
        <v>1132.7</v>
      </c>
      <c r="F1393" s="17">
        <f>[1]Ведомственная!J1941</f>
        <v>1124.5</v>
      </c>
      <c r="G1393" s="18">
        <f t="shared" si="671"/>
        <v>99.276066036902961</v>
      </c>
    </row>
    <row r="1394" spans="1:7" ht="78.75" x14ac:dyDescent="0.25">
      <c r="A1394" s="16" t="s">
        <v>94</v>
      </c>
      <c r="B1394" s="11" t="s">
        <v>1330</v>
      </c>
      <c r="C1394" s="11" t="s">
        <v>95</v>
      </c>
      <c r="D1394" s="17">
        <f>[1]Ведомственная!H1942</f>
        <v>8</v>
      </c>
      <c r="E1394" s="17">
        <f>[1]Ведомственная!I1942</f>
        <v>8</v>
      </c>
      <c r="F1394" s="17">
        <f>[1]Ведомственная!J1942</f>
        <v>7.9</v>
      </c>
      <c r="G1394" s="18">
        <f t="shared" si="671"/>
        <v>98.75</v>
      </c>
    </row>
    <row r="1395" spans="1:7" ht="409.5" x14ac:dyDescent="0.25">
      <c r="A1395" s="16" t="s">
        <v>1331</v>
      </c>
      <c r="B1395" s="11" t="s">
        <v>1332</v>
      </c>
      <c r="C1395" s="11" t="s">
        <v>14</v>
      </c>
      <c r="D1395" s="17">
        <f>D1396</f>
        <v>9061.3000000000011</v>
      </c>
      <c r="E1395" s="17">
        <f t="shared" ref="E1395:F1395" si="691">E1396</f>
        <v>9061.3000000000011</v>
      </c>
      <c r="F1395" s="17">
        <f t="shared" si="691"/>
        <v>9017.6999999999989</v>
      </c>
      <c r="G1395" s="18">
        <f t="shared" si="671"/>
        <v>99.518832838555156</v>
      </c>
    </row>
    <row r="1396" spans="1:7" ht="126" x14ac:dyDescent="0.25">
      <c r="A1396" s="16" t="s">
        <v>206</v>
      </c>
      <c r="B1396" s="11" t="s">
        <v>1333</v>
      </c>
      <c r="C1396" s="11" t="s">
        <v>14</v>
      </c>
      <c r="D1396" s="17">
        <f>SUM(D1397:D1399)</f>
        <v>9061.3000000000011</v>
      </c>
      <c r="E1396" s="17">
        <f t="shared" ref="E1396:F1396" si="692">SUM(E1397:E1399)</f>
        <v>9061.3000000000011</v>
      </c>
      <c r="F1396" s="17">
        <f t="shared" si="692"/>
        <v>9017.6999999999989</v>
      </c>
      <c r="G1396" s="18">
        <f t="shared" si="671"/>
        <v>99.518832838555156</v>
      </c>
    </row>
    <row r="1397" spans="1:7" ht="409.5" x14ac:dyDescent="0.25">
      <c r="A1397" s="16" t="s">
        <v>131</v>
      </c>
      <c r="B1397" s="11" t="s">
        <v>1333</v>
      </c>
      <c r="C1397" s="11" t="s">
        <v>132</v>
      </c>
      <c r="D1397" s="17">
        <f>[1]Ведомственная!H2019</f>
        <v>8240.5</v>
      </c>
      <c r="E1397" s="17">
        <f>[1]Ведомственная!I2019</f>
        <v>8240.5</v>
      </c>
      <c r="F1397" s="17">
        <f>[1]Ведомственная!J2019</f>
        <v>8213.2999999999993</v>
      </c>
      <c r="G1397" s="18">
        <f t="shared" si="671"/>
        <v>99.66992294156907</v>
      </c>
    </row>
    <row r="1398" spans="1:7" ht="220.5" x14ac:dyDescent="0.25">
      <c r="A1398" s="16" t="s">
        <v>25</v>
      </c>
      <c r="B1398" s="11" t="s">
        <v>1333</v>
      </c>
      <c r="C1398" s="11" t="s">
        <v>26</v>
      </c>
      <c r="D1398" s="17">
        <f>[1]Ведомственная!H2020</f>
        <v>815.2</v>
      </c>
      <c r="E1398" s="17">
        <f>[1]Ведомственная!I2020</f>
        <v>815.2</v>
      </c>
      <c r="F1398" s="17">
        <f>[1]Ведомственная!J2020</f>
        <v>799.8</v>
      </c>
      <c r="G1398" s="18">
        <f t="shared" si="671"/>
        <v>98.110893032384681</v>
      </c>
    </row>
    <row r="1399" spans="1:7" ht="78.75" x14ac:dyDescent="0.25">
      <c r="A1399" s="16" t="s">
        <v>94</v>
      </c>
      <c r="B1399" s="11" t="s">
        <v>1333</v>
      </c>
      <c r="C1399" s="11" t="s">
        <v>95</v>
      </c>
      <c r="D1399" s="17">
        <f>[1]Ведомственная!H2021</f>
        <v>5.6</v>
      </c>
      <c r="E1399" s="17">
        <f>[1]Ведомственная!I2021</f>
        <v>5.6</v>
      </c>
      <c r="F1399" s="17">
        <f>[1]Ведомственная!J2021</f>
        <v>4.5999999999999996</v>
      </c>
      <c r="G1399" s="18">
        <f t="shared" si="671"/>
        <v>82.142857142857139</v>
      </c>
    </row>
    <row r="1400" spans="1:7" ht="409.5" x14ac:dyDescent="0.25">
      <c r="A1400" s="16" t="s">
        <v>1334</v>
      </c>
      <c r="B1400" s="11" t="s">
        <v>1335</v>
      </c>
      <c r="C1400" s="11" t="s">
        <v>14</v>
      </c>
      <c r="D1400" s="17">
        <f>D1401</f>
        <v>9627</v>
      </c>
      <c r="E1400" s="17">
        <f t="shared" ref="E1400:F1400" si="693">E1401</f>
        <v>9627</v>
      </c>
      <c r="F1400" s="17">
        <f t="shared" si="693"/>
        <v>9533.0999999999985</v>
      </c>
      <c r="G1400" s="18">
        <f t="shared" si="671"/>
        <v>99.024618261140532</v>
      </c>
    </row>
    <row r="1401" spans="1:7" ht="126" x14ac:dyDescent="0.25">
      <c r="A1401" s="16" t="s">
        <v>206</v>
      </c>
      <c r="B1401" s="11" t="s">
        <v>1336</v>
      </c>
      <c r="C1401" s="11" t="s">
        <v>14</v>
      </c>
      <c r="D1401" s="17">
        <f>SUM(D1402:D1404)</f>
        <v>9627</v>
      </c>
      <c r="E1401" s="17">
        <f t="shared" ref="E1401:F1401" si="694">SUM(E1402:E1404)</f>
        <v>9627</v>
      </c>
      <c r="F1401" s="17">
        <f t="shared" si="694"/>
        <v>9533.0999999999985</v>
      </c>
      <c r="G1401" s="18">
        <f t="shared" si="671"/>
        <v>99.024618261140532</v>
      </c>
    </row>
    <row r="1402" spans="1:7" ht="409.5" x14ac:dyDescent="0.25">
      <c r="A1402" s="16" t="s">
        <v>131</v>
      </c>
      <c r="B1402" s="11" t="s">
        <v>1336</v>
      </c>
      <c r="C1402" s="11" t="s">
        <v>132</v>
      </c>
      <c r="D1402" s="17">
        <f>[1]Ведомственная!H1994</f>
        <v>8756.9</v>
      </c>
      <c r="E1402" s="17">
        <f>[1]Ведомственная!I1994</f>
        <v>8756.9</v>
      </c>
      <c r="F1402" s="17">
        <f>[1]Ведомственная!J1994</f>
        <v>8684.5</v>
      </c>
      <c r="G1402" s="18">
        <f t="shared" si="671"/>
        <v>99.173223400975232</v>
      </c>
    </row>
    <row r="1403" spans="1:7" ht="220.5" x14ac:dyDescent="0.25">
      <c r="A1403" s="16" t="s">
        <v>25</v>
      </c>
      <c r="B1403" s="11" t="s">
        <v>1336</v>
      </c>
      <c r="C1403" s="11" t="s">
        <v>26</v>
      </c>
      <c r="D1403" s="17">
        <f>[1]Ведомственная!H1995</f>
        <v>863.9</v>
      </c>
      <c r="E1403" s="17">
        <f>[1]Ведомственная!I1995</f>
        <v>863.9</v>
      </c>
      <c r="F1403" s="17">
        <f>[1]Ведомственная!J1995</f>
        <v>844.8</v>
      </c>
      <c r="G1403" s="18">
        <f t="shared" si="671"/>
        <v>97.789095960180575</v>
      </c>
    </row>
    <row r="1404" spans="1:7" ht="78.75" x14ac:dyDescent="0.25">
      <c r="A1404" s="16" t="s">
        <v>94</v>
      </c>
      <c r="B1404" s="11" t="s">
        <v>1336</v>
      </c>
      <c r="C1404" s="11" t="s">
        <v>95</v>
      </c>
      <c r="D1404" s="17">
        <f>[1]Ведомственная!H1996</f>
        <v>6.2</v>
      </c>
      <c r="E1404" s="17">
        <f>[1]Ведомственная!I1996</f>
        <v>6.2</v>
      </c>
      <c r="F1404" s="17">
        <f>[1]Ведомственная!J1996</f>
        <v>3.8</v>
      </c>
      <c r="G1404" s="18">
        <f t="shared" si="671"/>
        <v>61.290322580645153</v>
      </c>
    </row>
    <row r="1405" spans="1:7" ht="409.5" x14ac:dyDescent="0.25">
      <c r="A1405" s="16" t="s">
        <v>1337</v>
      </c>
      <c r="B1405" s="11" t="s">
        <v>1338</v>
      </c>
      <c r="C1405" s="11" t="s">
        <v>14</v>
      </c>
      <c r="D1405" s="17">
        <f>D1406</f>
        <v>7286.2000000000007</v>
      </c>
      <c r="E1405" s="17">
        <f t="shared" ref="E1405:F1405" si="695">E1406</f>
        <v>7286.2000000000007</v>
      </c>
      <c r="F1405" s="17">
        <f t="shared" si="695"/>
        <v>7208.5</v>
      </c>
      <c r="G1405" s="18">
        <f t="shared" si="671"/>
        <v>98.933600505064362</v>
      </c>
    </row>
    <row r="1406" spans="1:7" ht="126" x14ac:dyDescent="0.25">
      <c r="A1406" s="16" t="s">
        <v>206</v>
      </c>
      <c r="B1406" s="11" t="s">
        <v>1339</v>
      </c>
      <c r="C1406" s="11" t="s">
        <v>14</v>
      </c>
      <c r="D1406" s="17">
        <f>SUM(D1407:D1409)</f>
        <v>7286.2000000000007</v>
      </c>
      <c r="E1406" s="17">
        <f t="shared" ref="E1406:F1406" si="696">SUM(E1407:E1409)</f>
        <v>7286.2000000000007</v>
      </c>
      <c r="F1406" s="17">
        <f t="shared" si="696"/>
        <v>7208.5</v>
      </c>
      <c r="G1406" s="18">
        <f t="shared" si="671"/>
        <v>98.933600505064362</v>
      </c>
    </row>
    <row r="1407" spans="1:7" ht="409.5" x14ac:dyDescent="0.25">
      <c r="A1407" s="16" t="s">
        <v>131</v>
      </c>
      <c r="B1407" s="11" t="s">
        <v>1339</v>
      </c>
      <c r="C1407" s="11" t="s">
        <v>132</v>
      </c>
      <c r="D1407" s="17">
        <f>[1]Ведомственная!H1959</f>
        <v>6604.6</v>
      </c>
      <c r="E1407" s="17">
        <f>[1]Ведомственная!I1959</f>
        <v>6604.6</v>
      </c>
      <c r="F1407" s="17">
        <f>[1]Ведомственная!J1959</f>
        <v>6536.4</v>
      </c>
      <c r="G1407" s="18">
        <f t="shared" si="671"/>
        <v>98.967386367077481</v>
      </c>
    </row>
    <row r="1408" spans="1:7" ht="220.5" x14ac:dyDescent="0.25">
      <c r="A1408" s="16" t="s">
        <v>25</v>
      </c>
      <c r="B1408" s="11" t="s">
        <v>1339</v>
      </c>
      <c r="C1408" s="11" t="s">
        <v>26</v>
      </c>
      <c r="D1408" s="17">
        <f>[1]Ведомственная!H1960</f>
        <v>670</v>
      </c>
      <c r="E1408" s="17">
        <f>[1]Ведомственная!I1960</f>
        <v>670</v>
      </c>
      <c r="F1408" s="17">
        <f>[1]Ведомственная!J1960</f>
        <v>660.5</v>
      </c>
      <c r="G1408" s="18">
        <f t="shared" si="671"/>
        <v>98.582089552238799</v>
      </c>
    </row>
    <row r="1409" spans="1:7" ht="78.75" x14ac:dyDescent="0.25">
      <c r="A1409" s="16" t="s">
        <v>94</v>
      </c>
      <c r="B1409" s="11" t="s">
        <v>1339</v>
      </c>
      <c r="C1409" s="11" t="s">
        <v>95</v>
      </c>
      <c r="D1409" s="17">
        <f>[1]Ведомственная!H1961</f>
        <v>11.6</v>
      </c>
      <c r="E1409" s="17">
        <f>[1]Ведомственная!I1961</f>
        <v>11.6</v>
      </c>
      <c r="F1409" s="17">
        <f>[1]Ведомственная!J1961</f>
        <v>11.6</v>
      </c>
      <c r="G1409" s="18">
        <f t="shared" si="671"/>
        <v>100</v>
      </c>
    </row>
    <row r="1410" spans="1:7" ht="409.5" x14ac:dyDescent="0.25">
      <c r="A1410" s="16" t="s">
        <v>1340</v>
      </c>
      <c r="B1410" s="11" t="s">
        <v>1341</v>
      </c>
      <c r="C1410" s="11" t="s">
        <v>14</v>
      </c>
      <c r="D1410" s="17">
        <f>D1411+D1415</f>
        <v>10767.300000000001</v>
      </c>
      <c r="E1410" s="17">
        <f t="shared" ref="E1410:F1410" si="697">E1411+E1415</f>
        <v>10767.300000000001</v>
      </c>
      <c r="F1410" s="17">
        <f t="shared" si="697"/>
        <v>10588.3</v>
      </c>
      <c r="G1410" s="18">
        <f t="shared" si="671"/>
        <v>98.337559090951288</v>
      </c>
    </row>
    <row r="1411" spans="1:7" ht="126" x14ac:dyDescent="0.25">
      <c r="A1411" s="16" t="s">
        <v>206</v>
      </c>
      <c r="B1411" s="11" t="s">
        <v>1342</v>
      </c>
      <c r="C1411" s="11" t="s">
        <v>14</v>
      </c>
      <c r="D1411" s="17">
        <f>SUM(D1412:D1414)</f>
        <v>2665.5000000000005</v>
      </c>
      <c r="E1411" s="17">
        <f t="shared" ref="E1411:F1411" si="698">SUM(E1412:E1414)</f>
        <v>2665.5000000000005</v>
      </c>
      <c r="F1411" s="17">
        <f t="shared" si="698"/>
        <v>2646.6</v>
      </c>
      <c r="G1411" s="18">
        <f t="shared" si="671"/>
        <v>99.290939786156414</v>
      </c>
    </row>
    <row r="1412" spans="1:7" ht="409.5" x14ac:dyDescent="0.25">
      <c r="A1412" s="16" t="s">
        <v>131</v>
      </c>
      <c r="B1412" s="11" t="s">
        <v>1342</v>
      </c>
      <c r="C1412" s="11" t="s">
        <v>132</v>
      </c>
      <c r="D1412" s="17">
        <f>[1]Ведомственная!H2051</f>
        <v>2506.8000000000002</v>
      </c>
      <c r="E1412" s="17">
        <f>[1]Ведомственная!I2051</f>
        <v>2506.8000000000002</v>
      </c>
      <c r="F1412" s="17">
        <f>[1]Ведомственная!J2051</f>
        <v>2493.6</v>
      </c>
      <c r="G1412" s="18">
        <f t="shared" si="671"/>
        <v>99.473432264241254</v>
      </c>
    </row>
    <row r="1413" spans="1:7" ht="220.5" x14ac:dyDescent="0.25">
      <c r="A1413" s="16" t="s">
        <v>25</v>
      </c>
      <c r="B1413" s="11" t="s">
        <v>1342</v>
      </c>
      <c r="C1413" s="11" t="s">
        <v>26</v>
      </c>
      <c r="D1413" s="17">
        <f>[1]Ведомственная!H2052</f>
        <v>158.4</v>
      </c>
      <c r="E1413" s="17">
        <f>[1]Ведомственная!I2052</f>
        <v>158.4</v>
      </c>
      <c r="F1413" s="17">
        <f>[1]Ведомственная!J2052</f>
        <v>152.69999999999999</v>
      </c>
      <c r="G1413" s="18">
        <f t="shared" si="671"/>
        <v>96.401515151515142</v>
      </c>
    </row>
    <row r="1414" spans="1:7" ht="78.75" x14ac:dyDescent="0.25">
      <c r="A1414" s="16" t="s">
        <v>94</v>
      </c>
      <c r="B1414" s="11" t="s">
        <v>1342</v>
      </c>
      <c r="C1414" s="11" t="s">
        <v>95</v>
      </c>
      <c r="D1414" s="17">
        <f>[1]Ведомственная!H2053</f>
        <v>0.3</v>
      </c>
      <c r="E1414" s="17">
        <f>[1]Ведомственная!I2053</f>
        <v>0.3</v>
      </c>
      <c r="F1414" s="17">
        <f>[1]Ведомственная!J2053</f>
        <v>0.3</v>
      </c>
      <c r="G1414" s="18">
        <f t="shared" si="671"/>
        <v>100</v>
      </c>
    </row>
    <row r="1415" spans="1:7" ht="220.5" x14ac:dyDescent="0.25">
      <c r="A1415" s="16" t="s">
        <v>129</v>
      </c>
      <c r="B1415" s="11" t="s">
        <v>1343</v>
      </c>
      <c r="C1415" s="11" t="s">
        <v>14</v>
      </c>
      <c r="D1415" s="17">
        <f>SUM(D1416:D1418)</f>
        <v>8101.8</v>
      </c>
      <c r="E1415" s="17">
        <f t="shared" ref="E1415:F1415" si="699">SUM(E1416:E1418)</f>
        <v>8101.8</v>
      </c>
      <c r="F1415" s="17">
        <f t="shared" si="699"/>
        <v>7941.7</v>
      </c>
      <c r="G1415" s="18">
        <f t="shared" si="671"/>
        <v>98.023895924362478</v>
      </c>
    </row>
    <row r="1416" spans="1:7" ht="409.5" x14ac:dyDescent="0.25">
      <c r="A1416" s="16" t="s">
        <v>131</v>
      </c>
      <c r="B1416" s="11" t="s">
        <v>1343</v>
      </c>
      <c r="C1416" s="11" t="s">
        <v>132</v>
      </c>
      <c r="D1416" s="17">
        <f>[1]Ведомственная!H2055</f>
        <v>3973.5</v>
      </c>
      <c r="E1416" s="17">
        <f>[1]Ведомственная!I2055</f>
        <v>3973.5</v>
      </c>
      <c r="F1416" s="17">
        <f>[1]Ведомственная!J2055</f>
        <v>3951</v>
      </c>
      <c r="G1416" s="18">
        <f t="shared" ref="G1416:G1479" si="700">F1416/E1416*100</f>
        <v>99.433748584371457</v>
      </c>
    </row>
    <row r="1417" spans="1:7" ht="220.5" x14ac:dyDescent="0.25">
      <c r="A1417" s="16" t="s">
        <v>25</v>
      </c>
      <c r="B1417" s="11" t="s">
        <v>1343</v>
      </c>
      <c r="C1417" s="11" t="s">
        <v>26</v>
      </c>
      <c r="D1417" s="17">
        <f>[1]Ведомственная!H2056</f>
        <v>4046.1</v>
      </c>
      <c r="E1417" s="17">
        <f>[1]Ведомственная!I2056</f>
        <v>4046.1</v>
      </c>
      <c r="F1417" s="17">
        <f>[1]Ведомственная!J2056</f>
        <v>3908.7</v>
      </c>
      <c r="G1417" s="18">
        <f t="shared" si="700"/>
        <v>96.604137317416772</v>
      </c>
    </row>
    <row r="1418" spans="1:7" ht="78.75" x14ac:dyDescent="0.25">
      <c r="A1418" s="16" t="s">
        <v>94</v>
      </c>
      <c r="B1418" s="11" t="s">
        <v>1343</v>
      </c>
      <c r="C1418" s="11" t="s">
        <v>95</v>
      </c>
      <c r="D1418" s="17">
        <f>[1]Ведомственная!H2057</f>
        <v>82.2</v>
      </c>
      <c r="E1418" s="17">
        <f>[1]Ведомственная!I2057</f>
        <v>82.2</v>
      </c>
      <c r="F1418" s="17">
        <f>[1]Ведомственная!J2057</f>
        <v>82</v>
      </c>
      <c r="G1418" s="18">
        <f t="shared" si="700"/>
        <v>99.756690997566906</v>
      </c>
    </row>
    <row r="1419" spans="1:7" ht="299.25" x14ac:dyDescent="0.25">
      <c r="A1419" s="16" t="s">
        <v>1344</v>
      </c>
      <c r="B1419" s="11" t="s">
        <v>1345</v>
      </c>
      <c r="C1419" s="11" t="s">
        <v>14</v>
      </c>
      <c r="D1419" s="17">
        <f>D1420+D1422</f>
        <v>42120.6</v>
      </c>
      <c r="E1419" s="17">
        <f t="shared" ref="E1419:F1419" si="701">E1420+E1422</f>
        <v>42120.6</v>
      </c>
      <c r="F1419" s="17">
        <f t="shared" si="701"/>
        <v>41832.5</v>
      </c>
      <c r="G1419" s="18">
        <f t="shared" si="700"/>
        <v>99.316011642759122</v>
      </c>
    </row>
    <row r="1420" spans="1:7" ht="267.75" x14ac:dyDescent="0.25">
      <c r="A1420" s="16" t="s">
        <v>1346</v>
      </c>
      <c r="B1420" s="11" t="s">
        <v>1347</v>
      </c>
      <c r="C1420" s="11" t="s">
        <v>14</v>
      </c>
      <c r="D1420" s="17">
        <f>D1421</f>
        <v>2247.4</v>
      </c>
      <c r="E1420" s="17">
        <f t="shared" ref="E1420:F1420" si="702">E1421</f>
        <v>2247.4</v>
      </c>
      <c r="F1420" s="17">
        <f t="shared" si="702"/>
        <v>2247.3000000000002</v>
      </c>
      <c r="G1420" s="18">
        <f t="shared" si="700"/>
        <v>99.995550413811515</v>
      </c>
    </row>
    <row r="1421" spans="1:7" ht="220.5" x14ac:dyDescent="0.25">
      <c r="A1421" s="16" t="s">
        <v>25</v>
      </c>
      <c r="B1421" s="11" t="s">
        <v>1347</v>
      </c>
      <c r="C1421" s="11" t="s">
        <v>26</v>
      </c>
      <c r="D1421" s="17">
        <f>[1]Ведомственная!H1478</f>
        <v>2247.4</v>
      </c>
      <c r="E1421" s="17">
        <f>[1]Ведомственная!I1478</f>
        <v>2247.4</v>
      </c>
      <c r="F1421" s="17">
        <f>[1]Ведомственная!J1478</f>
        <v>2247.3000000000002</v>
      </c>
      <c r="G1421" s="18">
        <f t="shared" si="700"/>
        <v>99.995550413811515</v>
      </c>
    </row>
    <row r="1422" spans="1:7" ht="126" x14ac:dyDescent="0.25">
      <c r="A1422" s="16" t="s">
        <v>206</v>
      </c>
      <c r="B1422" s="11" t="s">
        <v>1348</v>
      </c>
      <c r="C1422" s="11" t="s">
        <v>14</v>
      </c>
      <c r="D1422" s="17">
        <f>SUM(D1423:D1425)</f>
        <v>39873.199999999997</v>
      </c>
      <c r="E1422" s="17">
        <f t="shared" ref="E1422:F1422" si="703">SUM(E1423:E1425)</f>
        <v>39873.199999999997</v>
      </c>
      <c r="F1422" s="17">
        <f t="shared" si="703"/>
        <v>39585.199999999997</v>
      </c>
      <c r="G1422" s="18">
        <f t="shared" si="700"/>
        <v>99.277710341783461</v>
      </c>
    </row>
    <row r="1423" spans="1:7" ht="409.5" x14ac:dyDescent="0.25">
      <c r="A1423" s="16" t="s">
        <v>131</v>
      </c>
      <c r="B1423" s="11" t="s">
        <v>1348</v>
      </c>
      <c r="C1423" s="11" t="s">
        <v>132</v>
      </c>
      <c r="D1423" s="17">
        <f>[1]Ведомственная!H1480</f>
        <v>26876.9</v>
      </c>
      <c r="E1423" s="17">
        <f>[1]Ведомственная!I1480</f>
        <v>26876.9</v>
      </c>
      <c r="F1423" s="17">
        <f>[1]Ведомственная!J1480</f>
        <v>26808.2</v>
      </c>
      <c r="G1423" s="18">
        <f t="shared" si="700"/>
        <v>99.744390164044219</v>
      </c>
    </row>
    <row r="1424" spans="1:7" ht="220.5" x14ac:dyDescent="0.25">
      <c r="A1424" s="16" t="s">
        <v>25</v>
      </c>
      <c r="B1424" s="11" t="s">
        <v>1348</v>
      </c>
      <c r="C1424" s="11" t="s">
        <v>26</v>
      </c>
      <c r="D1424" s="17">
        <f>[1]Ведомственная!H1481</f>
        <v>12932.3</v>
      </c>
      <c r="E1424" s="17">
        <f>[1]Ведомственная!I1481</f>
        <v>12932.3</v>
      </c>
      <c r="F1424" s="17">
        <f>[1]Ведомственная!J1481</f>
        <v>12728.8</v>
      </c>
      <c r="G1424" s="18">
        <f t="shared" si="700"/>
        <v>98.426420667630666</v>
      </c>
    </row>
    <row r="1425" spans="1:7" ht="78.75" x14ac:dyDescent="0.25">
      <c r="A1425" s="16" t="s">
        <v>94</v>
      </c>
      <c r="B1425" s="11" t="s">
        <v>1348</v>
      </c>
      <c r="C1425" s="11" t="s">
        <v>95</v>
      </c>
      <c r="D1425" s="17">
        <f>[1]Ведомственная!H1482</f>
        <v>64</v>
      </c>
      <c r="E1425" s="17">
        <f>[1]Ведомственная!I1482</f>
        <v>64</v>
      </c>
      <c r="F1425" s="17">
        <f>[1]Ведомственная!J1482</f>
        <v>48.2</v>
      </c>
      <c r="G1425" s="18">
        <f t="shared" si="700"/>
        <v>75.3125</v>
      </c>
    </row>
    <row r="1426" spans="1:7" ht="409.5" x14ac:dyDescent="0.25">
      <c r="A1426" s="16" t="s">
        <v>1349</v>
      </c>
      <c r="B1426" s="11" t="s">
        <v>1350</v>
      </c>
      <c r="C1426" s="11" t="s">
        <v>14</v>
      </c>
      <c r="D1426" s="17">
        <f>D1427+D1429+D1431+D1433+D1437+D1441</f>
        <v>32976.800000000003</v>
      </c>
      <c r="E1426" s="17">
        <f t="shared" ref="E1426:F1426" si="704">E1427+E1429+E1431+E1433+E1437+E1441</f>
        <v>32976.800000000003</v>
      </c>
      <c r="F1426" s="17">
        <f t="shared" si="704"/>
        <v>32531.699999999997</v>
      </c>
      <c r="G1426" s="18">
        <f t="shared" si="700"/>
        <v>98.650263215351387</v>
      </c>
    </row>
    <row r="1427" spans="1:7" ht="141.75" x14ac:dyDescent="0.25">
      <c r="A1427" s="16" t="s">
        <v>1351</v>
      </c>
      <c r="B1427" s="11" t="s">
        <v>1352</v>
      </c>
      <c r="C1427" s="11" t="s">
        <v>14</v>
      </c>
      <c r="D1427" s="17">
        <f>D1428</f>
        <v>396</v>
      </c>
      <c r="E1427" s="17">
        <f t="shared" ref="E1427:F1427" si="705">E1428</f>
        <v>396</v>
      </c>
      <c r="F1427" s="17">
        <f t="shared" si="705"/>
        <v>396</v>
      </c>
      <c r="G1427" s="18">
        <f t="shared" si="700"/>
        <v>100</v>
      </c>
    </row>
    <row r="1428" spans="1:7" ht="220.5" x14ac:dyDescent="0.25">
      <c r="A1428" s="16" t="s">
        <v>25</v>
      </c>
      <c r="B1428" s="11" t="s">
        <v>1352</v>
      </c>
      <c r="C1428" s="11" t="s">
        <v>26</v>
      </c>
      <c r="D1428" s="17">
        <f>[1]Ведомственная!H1755</f>
        <v>396</v>
      </c>
      <c r="E1428" s="17">
        <f>[1]Ведомственная!I1755</f>
        <v>396</v>
      </c>
      <c r="F1428" s="17">
        <f>[1]Ведомственная!J1755</f>
        <v>396</v>
      </c>
      <c r="G1428" s="18">
        <f t="shared" si="700"/>
        <v>100</v>
      </c>
    </row>
    <row r="1429" spans="1:7" ht="267.75" x14ac:dyDescent="0.25">
      <c r="A1429" s="16" t="s">
        <v>1353</v>
      </c>
      <c r="B1429" s="11" t="s">
        <v>1354</v>
      </c>
      <c r="C1429" s="11" t="s">
        <v>14</v>
      </c>
      <c r="D1429" s="17">
        <f>D1430</f>
        <v>428.8</v>
      </c>
      <c r="E1429" s="17">
        <f t="shared" ref="E1429:F1429" si="706">E1430</f>
        <v>428.8</v>
      </c>
      <c r="F1429" s="17">
        <f t="shared" si="706"/>
        <v>205</v>
      </c>
      <c r="G1429" s="18">
        <f t="shared" si="700"/>
        <v>47.807835820895519</v>
      </c>
    </row>
    <row r="1430" spans="1:7" ht="220.5" x14ac:dyDescent="0.25">
      <c r="A1430" s="16" t="s">
        <v>25</v>
      </c>
      <c r="B1430" s="11" t="s">
        <v>1354</v>
      </c>
      <c r="C1430" s="11" t="s">
        <v>26</v>
      </c>
      <c r="D1430" s="17">
        <f>[1]Ведомственная!H1675</f>
        <v>428.8</v>
      </c>
      <c r="E1430" s="17">
        <f>[1]Ведомственная!I1675</f>
        <v>428.8</v>
      </c>
      <c r="F1430" s="17">
        <f>[1]Ведомственная!J1675</f>
        <v>205</v>
      </c>
      <c r="G1430" s="18">
        <f t="shared" si="700"/>
        <v>47.807835820895519</v>
      </c>
    </row>
    <row r="1431" spans="1:7" ht="409.5" x14ac:dyDescent="0.25">
      <c r="A1431" s="16" t="s">
        <v>1355</v>
      </c>
      <c r="B1431" s="11" t="s">
        <v>1356</v>
      </c>
      <c r="C1431" s="11" t="s">
        <v>14</v>
      </c>
      <c r="D1431" s="17">
        <f>D1432</f>
        <v>89.6</v>
      </c>
      <c r="E1431" s="17">
        <f t="shared" ref="E1431:F1431" si="707">E1432</f>
        <v>89.6</v>
      </c>
      <c r="F1431" s="17">
        <f t="shared" si="707"/>
        <v>89.6</v>
      </c>
      <c r="G1431" s="18">
        <f t="shared" si="700"/>
        <v>100</v>
      </c>
    </row>
    <row r="1432" spans="1:7" ht="220.5" x14ac:dyDescent="0.25">
      <c r="A1432" s="16" t="s">
        <v>25</v>
      </c>
      <c r="B1432" s="11" t="s">
        <v>1356</v>
      </c>
      <c r="C1432" s="11" t="s">
        <v>26</v>
      </c>
      <c r="D1432" s="17">
        <f>[1]Ведомственная!H1677</f>
        <v>89.6</v>
      </c>
      <c r="E1432" s="17">
        <f>[1]Ведомственная!I1677</f>
        <v>89.6</v>
      </c>
      <c r="F1432" s="17">
        <f>[1]Ведомственная!J1677</f>
        <v>89.6</v>
      </c>
      <c r="G1432" s="18">
        <f t="shared" si="700"/>
        <v>100</v>
      </c>
    </row>
    <row r="1433" spans="1:7" ht="126" x14ac:dyDescent="0.25">
      <c r="A1433" s="16" t="s">
        <v>206</v>
      </c>
      <c r="B1433" s="11" t="s">
        <v>1357</v>
      </c>
      <c r="C1433" s="11" t="s">
        <v>14</v>
      </c>
      <c r="D1433" s="17">
        <f>SUM(D1434:D1436)</f>
        <v>18569.099999999999</v>
      </c>
      <c r="E1433" s="17">
        <f t="shared" ref="E1433:F1433" si="708">SUM(E1434:E1436)</f>
        <v>18569.099999999999</v>
      </c>
      <c r="F1433" s="17">
        <f t="shared" si="708"/>
        <v>18378.8</v>
      </c>
      <c r="G1433" s="18">
        <f t="shared" si="700"/>
        <v>98.975179195545294</v>
      </c>
    </row>
    <row r="1434" spans="1:7" ht="409.5" x14ac:dyDescent="0.25">
      <c r="A1434" s="16" t="s">
        <v>131</v>
      </c>
      <c r="B1434" s="11" t="s">
        <v>1357</v>
      </c>
      <c r="C1434" s="11" t="s">
        <v>132</v>
      </c>
      <c r="D1434" s="17">
        <f>[1]Ведомственная!H1800</f>
        <v>17089.3</v>
      </c>
      <c r="E1434" s="17">
        <f>[1]Ведомственная!I1800</f>
        <v>17089.3</v>
      </c>
      <c r="F1434" s="17">
        <f>[1]Ведомственная!J1800</f>
        <v>16899</v>
      </c>
      <c r="G1434" s="18">
        <f t="shared" si="700"/>
        <v>98.886437712486767</v>
      </c>
    </row>
    <row r="1435" spans="1:7" ht="220.5" x14ac:dyDescent="0.25">
      <c r="A1435" s="16" t="s">
        <v>25</v>
      </c>
      <c r="B1435" s="11" t="s">
        <v>1357</v>
      </c>
      <c r="C1435" s="11" t="s">
        <v>26</v>
      </c>
      <c r="D1435" s="17">
        <f>[1]Ведомственная!H1801</f>
        <v>1418.2</v>
      </c>
      <c r="E1435" s="17">
        <f>[1]Ведомственная!I1801</f>
        <v>1418.2</v>
      </c>
      <c r="F1435" s="17">
        <f>[1]Ведомственная!J1801</f>
        <v>1418.2</v>
      </c>
      <c r="G1435" s="18">
        <f t="shared" si="700"/>
        <v>100</v>
      </c>
    </row>
    <row r="1436" spans="1:7" ht="78.75" x14ac:dyDescent="0.25">
      <c r="A1436" s="16" t="s">
        <v>94</v>
      </c>
      <c r="B1436" s="11" t="s">
        <v>1357</v>
      </c>
      <c r="C1436" s="11" t="s">
        <v>95</v>
      </c>
      <c r="D1436" s="17">
        <f>[1]Ведомственная!H1802</f>
        <v>61.6</v>
      </c>
      <c r="E1436" s="17">
        <f>[1]Ведомственная!I1802</f>
        <v>61.6</v>
      </c>
      <c r="F1436" s="17">
        <f>[1]Ведомственная!J1802</f>
        <v>61.6</v>
      </c>
      <c r="G1436" s="18">
        <f t="shared" si="700"/>
        <v>100</v>
      </c>
    </row>
    <row r="1437" spans="1:7" ht="220.5" x14ac:dyDescent="0.25">
      <c r="A1437" s="16" t="s">
        <v>129</v>
      </c>
      <c r="B1437" s="11" t="s">
        <v>1358</v>
      </c>
      <c r="C1437" s="11" t="s">
        <v>14</v>
      </c>
      <c r="D1437" s="17">
        <f>SUM(D1438:D1440)</f>
        <v>9914.2999999999993</v>
      </c>
      <c r="E1437" s="17">
        <f t="shared" ref="E1437:F1437" si="709">SUM(E1438:E1440)</f>
        <v>9914.2999999999993</v>
      </c>
      <c r="F1437" s="17">
        <f t="shared" si="709"/>
        <v>9883.2999999999993</v>
      </c>
      <c r="G1437" s="18">
        <f t="shared" si="700"/>
        <v>99.687320335273284</v>
      </c>
    </row>
    <row r="1438" spans="1:7" ht="409.5" x14ac:dyDescent="0.25">
      <c r="A1438" s="16" t="s">
        <v>131</v>
      </c>
      <c r="B1438" s="11" t="s">
        <v>1358</v>
      </c>
      <c r="C1438" s="11" t="s">
        <v>132</v>
      </c>
      <c r="D1438" s="17">
        <f>[1]Ведомственная!H1804</f>
        <v>8064.9</v>
      </c>
      <c r="E1438" s="17">
        <f>[1]Ведомственная!I1804</f>
        <v>8064.9</v>
      </c>
      <c r="F1438" s="17">
        <f>[1]Ведомственная!J1804</f>
        <v>8035</v>
      </c>
      <c r="G1438" s="18">
        <f t="shared" si="700"/>
        <v>99.62925764733599</v>
      </c>
    </row>
    <row r="1439" spans="1:7" ht="220.5" x14ac:dyDescent="0.25">
      <c r="A1439" s="16" t="s">
        <v>25</v>
      </c>
      <c r="B1439" s="11" t="s">
        <v>1358</v>
      </c>
      <c r="C1439" s="11" t="s">
        <v>26</v>
      </c>
      <c r="D1439" s="17">
        <f>[1]Ведомственная!H1805</f>
        <v>814.9</v>
      </c>
      <c r="E1439" s="17">
        <f>[1]Ведомственная!I1805</f>
        <v>814.9</v>
      </c>
      <c r="F1439" s="17">
        <f>[1]Ведомственная!J1805</f>
        <v>813.8</v>
      </c>
      <c r="G1439" s="18">
        <f t="shared" si="700"/>
        <v>99.865014112160992</v>
      </c>
    </row>
    <row r="1440" spans="1:7" ht="78.75" x14ac:dyDescent="0.25">
      <c r="A1440" s="16" t="s">
        <v>94</v>
      </c>
      <c r="B1440" s="11" t="s">
        <v>1358</v>
      </c>
      <c r="C1440" s="11" t="s">
        <v>95</v>
      </c>
      <c r="D1440" s="17">
        <f>[1]Ведомственная!H1806</f>
        <v>1034.5</v>
      </c>
      <c r="E1440" s="17">
        <f>[1]Ведомственная!I1806</f>
        <v>1034.5</v>
      </c>
      <c r="F1440" s="17">
        <f>[1]Ведомственная!J1806</f>
        <v>1034.5</v>
      </c>
      <c r="G1440" s="18">
        <f t="shared" si="700"/>
        <v>100</v>
      </c>
    </row>
    <row r="1441" spans="1:7" ht="409.5" x14ac:dyDescent="0.25">
      <c r="A1441" s="16" t="s">
        <v>1359</v>
      </c>
      <c r="B1441" s="11" t="s">
        <v>1360</v>
      </c>
      <c r="C1441" s="11" t="s">
        <v>14</v>
      </c>
      <c r="D1441" s="17">
        <f>D1442</f>
        <v>3579</v>
      </c>
      <c r="E1441" s="17">
        <f t="shared" ref="E1441:F1441" si="710">E1442</f>
        <v>3579</v>
      </c>
      <c r="F1441" s="17">
        <f t="shared" si="710"/>
        <v>3579</v>
      </c>
      <c r="G1441" s="18">
        <f t="shared" si="700"/>
        <v>100</v>
      </c>
    </row>
    <row r="1442" spans="1:7" ht="78.75" x14ac:dyDescent="0.25">
      <c r="A1442" s="16" t="s">
        <v>223</v>
      </c>
      <c r="B1442" s="11" t="s">
        <v>1360</v>
      </c>
      <c r="C1442" s="11" t="s">
        <v>224</v>
      </c>
      <c r="D1442" s="17">
        <f>[1]Ведомственная!H1790</f>
        <v>3579</v>
      </c>
      <c r="E1442" s="17">
        <f>[1]Ведомственная!I1790</f>
        <v>3579</v>
      </c>
      <c r="F1442" s="17">
        <f>[1]Ведомственная!J1790</f>
        <v>3579</v>
      </c>
      <c r="G1442" s="18">
        <f t="shared" si="700"/>
        <v>100</v>
      </c>
    </row>
    <row r="1443" spans="1:7" ht="409.5" x14ac:dyDescent="0.25">
      <c r="A1443" s="16" t="s">
        <v>1361</v>
      </c>
      <c r="B1443" s="11" t="s">
        <v>1362</v>
      </c>
      <c r="C1443" s="11" t="s">
        <v>14</v>
      </c>
      <c r="D1443" s="17">
        <f>D1444</f>
        <v>8821</v>
      </c>
      <c r="E1443" s="17">
        <f t="shared" ref="E1443:F1443" si="711">E1444</f>
        <v>8821</v>
      </c>
      <c r="F1443" s="17">
        <f t="shared" si="711"/>
        <v>8734.1</v>
      </c>
      <c r="G1443" s="18">
        <f t="shared" si="700"/>
        <v>99.014850923931533</v>
      </c>
    </row>
    <row r="1444" spans="1:7" ht="126" x14ac:dyDescent="0.25">
      <c r="A1444" s="16" t="s">
        <v>206</v>
      </c>
      <c r="B1444" s="11" t="s">
        <v>1363</v>
      </c>
      <c r="C1444" s="11" t="s">
        <v>14</v>
      </c>
      <c r="D1444" s="17">
        <f>SUM(D1445:D1447)</f>
        <v>8821</v>
      </c>
      <c r="E1444" s="17">
        <f t="shared" ref="E1444:F1444" si="712">SUM(E1445:E1447)</f>
        <v>8821</v>
      </c>
      <c r="F1444" s="17">
        <f t="shared" si="712"/>
        <v>8734.1</v>
      </c>
      <c r="G1444" s="18">
        <f t="shared" si="700"/>
        <v>99.014850923931533</v>
      </c>
    </row>
    <row r="1445" spans="1:7" ht="409.5" x14ac:dyDescent="0.25">
      <c r="A1445" s="16" t="s">
        <v>131</v>
      </c>
      <c r="B1445" s="11" t="s">
        <v>1363</v>
      </c>
      <c r="C1445" s="11" t="s">
        <v>132</v>
      </c>
      <c r="D1445" s="17">
        <f>[1]Ведомственная!H1978</f>
        <v>7760.2</v>
      </c>
      <c r="E1445" s="17">
        <f>[1]Ведомственная!I1978</f>
        <v>7760.2</v>
      </c>
      <c r="F1445" s="17">
        <f>[1]Ведомственная!J1978</f>
        <v>7724.6</v>
      </c>
      <c r="G1445" s="18">
        <f t="shared" si="700"/>
        <v>99.541248936883079</v>
      </c>
    </row>
    <row r="1446" spans="1:7" ht="220.5" x14ac:dyDescent="0.25">
      <c r="A1446" s="16" t="s">
        <v>25</v>
      </c>
      <c r="B1446" s="11" t="s">
        <v>1363</v>
      </c>
      <c r="C1446" s="11" t="s">
        <v>26</v>
      </c>
      <c r="D1446" s="17">
        <f>[1]Ведомственная!H1979</f>
        <v>1057</v>
      </c>
      <c r="E1446" s="17">
        <f>[1]Ведомственная!I1979</f>
        <v>1057</v>
      </c>
      <c r="F1446" s="17">
        <f>[1]Ведомственная!J1979</f>
        <v>1005.8</v>
      </c>
      <c r="G1446" s="18">
        <f t="shared" si="700"/>
        <v>95.156102175969721</v>
      </c>
    </row>
    <row r="1447" spans="1:7" ht="78.75" x14ac:dyDescent="0.25">
      <c r="A1447" s="16" t="s">
        <v>94</v>
      </c>
      <c r="B1447" s="11" t="s">
        <v>1363</v>
      </c>
      <c r="C1447" s="11" t="s">
        <v>95</v>
      </c>
      <c r="D1447" s="17">
        <f>[1]Ведомственная!H1980</f>
        <v>3.8</v>
      </c>
      <c r="E1447" s="17">
        <f>[1]Ведомственная!I1980</f>
        <v>3.8</v>
      </c>
      <c r="F1447" s="17">
        <f>[1]Ведомственная!J1980</f>
        <v>3.7</v>
      </c>
      <c r="G1447" s="18">
        <f t="shared" si="700"/>
        <v>97.368421052631589</v>
      </c>
    </row>
    <row r="1448" spans="1:7" ht="346.5" x14ac:dyDescent="0.25">
      <c r="A1448" s="16" t="s">
        <v>1364</v>
      </c>
      <c r="B1448" s="11" t="s">
        <v>1365</v>
      </c>
      <c r="C1448" s="11" t="s">
        <v>14</v>
      </c>
      <c r="D1448" s="17">
        <f>D1449+D1451+D1455</f>
        <v>24010.6</v>
      </c>
      <c r="E1448" s="17">
        <f t="shared" ref="E1448:F1448" si="713">E1449+E1451+E1455</f>
        <v>24010.6</v>
      </c>
      <c r="F1448" s="17">
        <f t="shared" si="713"/>
        <v>23898.6</v>
      </c>
      <c r="G1448" s="18">
        <f t="shared" si="700"/>
        <v>99.533539353452227</v>
      </c>
    </row>
    <row r="1449" spans="1:7" ht="236.25" x14ac:dyDescent="0.25">
      <c r="A1449" s="16" t="s">
        <v>1366</v>
      </c>
      <c r="B1449" s="11" t="s">
        <v>1367</v>
      </c>
      <c r="C1449" s="11" t="s">
        <v>14</v>
      </c>
      <c r="D1449" s="17">
        <f>D1450</f>
        <v>723.8</v>
      </c>
      <c r="E1449" s="17">
        <f t="shared" ref="E1449:F1449" si="714">E1450</f>
        <v>723.8</v>
      </c>
      <c r="F1449" s="17">
        <f t="shared" si="714"/>
        <v>723.1</v>
      </c>
      <c r="G1449" s="18">
        <f t="shared" si="700"/>
        <v>99.903288201160549</v>
      </c>
    </row>
    <row r="1450" spans="1:7" ht="220.5" x14ac:dyDescent="0.25">
      <c r="A1450" s="16" t="s">
        <v>25</v>
      </c>
      <c r="B1450" s="11" t="s">
        <v>1367</v>
      </c>
      <c r="C1450" s="11" t="s">
        <v>26</v>
      </c>
      <c r="D1450" s="17">
        <f>[1]Ведомственная!H1931</f>
        <v>723.8</v>
      </c>
      <c r="E1450" s="17">
        <f>[1]Ведомственная!I1931</f>
        <v>723.8</v>
      </c>
      <c r="F1450" s="17">
        <f>[1]Ведомственная!J1931</f>
        <v>723.1</v>
      </c>
      <c r="G1450" s="18">
        <f t="shared" si="700"/>
        <v>99.903288201160549</v>
      </c>
    </row>
    <row r="1451" spans="1:7" ht="126" x14ac:dyDescent="0.25">
      <c r="A1451" s="16" t="s">
        <v>206</v>
      </c>
      <c r="B1451" s="11" t="s">
        <v>1368</v>
      </c>
      <c r="C1451" s="11" t="s">
        <v>14</v>
      </c>
      <c r="D1451" s="17">
        <f>SUM(D1452:D1454)</f>
        <v>9971.9000000000015</v>
      </c>
      <c r="E1451" s="17">
        <f t="shared" ref="E1451:F1451" si="715">SUM(E1452:E1454)</f>
        <v>9971.9000000000015</v>
      </c>
      <c r="F1451" s="17">
        <f t="shared" si="715"/>
        <v>9860.5999999999985</v>
      </c>
      <c r="G1451" s="18">
        <f t="shared" si="700"/>
        <v>98.883863656875789</v>
      </c>
    </row>
    <row r="1452" spans="1:7" ht="409.5" x14ac:dyDescent="0.25">
      <c r="A1452" s="16" t="s">
        <v>131</v>
      </c>
      <c r="B1452" s="11" t="s">
        <v>1368</v>
      </c>
      <c r="C1452" s="11" t="s">
        <v>132</v>
      </c>
      <c r="D1452" s="17">
        <f>[1]Ведомственная!H1916</f>
        <v>8132</v>
      </c>
      <c r="E1452" s="17">
        <f>[1]Ведомственная!I1916</f>
        <v>8132</v>
      </c>
      <c r="F1452" s="17">
        <f>[1]Ведомственная!J1916</f>
        <v>8114.9</v>
      </c>
      <c r="G1452" s="18">
        <f t="shared" si="700"/>
        <v>99.789719626168221</v>
      </c>
    </row>
    <row r="1453" spans="1:7" ht="220.5" x14ac:dyDescent="0.25">
      <c r="A1453" s="16" t="s">
        <v>25</v>
      </c>
      <c r="B1453" s="11" t="s">
        <v>1368</v>
      </c>
      <c r="C1453" s="11" t="s">
        <v>26</v>
      </c>
      <c r="D1453" s="17">
        <f>[1]Ведомственная!H1917</f>
        <v>1791.2</v>
      </c>
      <c r="E1453" s="17">
        <f>[1]Ведомственная!I1917</f>
        <v>1791.2</v>
      </c>
      <c r="F1453" s="17">
        <f>[1]Ведомственная!J1917</f>
        <v>1712.9</v>
      </c>
      <c r="G1453" s="18">
        <f t="shared" si="700"/>
        <v>95.628628852166159</v>
      </c>
    </row>
    <row r="1454" spans="1:7" ht="78.75" x14ac:dyDescent="0.25">
      <c r="A1454" s="16" t="s">
        <v>94</v>
      </c>
      <c r="B1454" s="11" t="s">
        <v>1368</v>
      </c>
      <c r="C1454" s="11" t="s">
        <v>95</v>
      </c>
      <c r="D1454" s="17">
        <f>[1]Ведомственная!H1918</f>
        <v>48.7</v>
      </c>
      <c r="E1454" s="17">
        <f>[1]Ведомственная!I1918</f>
        <v>48.7</v>
      </c>
      <c r="F1454" s="17">
        <f>[1]Ведомственная!J1918</f>
        <v>32.799999999999997</v>
      </c>
      <c r="G1454" s="18">
        <f t="shared" si="700"/>
        <v>67.351129363449687</v>
      </c>
    </row>
    <row r="1455" spans="1:7" ht="299.25" x14ac:dyDescent="0.25">
      <c r="A1455" s="16" t="s">
        <v>19</v>
      </c>
      <c r="B1455" s="11" t="s">
        <v>1369</v>
      </c>
      <c r="C1455" s="11" t="s">
        <v>14</v>
      </c>
      <c r="D1455" s="17">
        <f>D1456</f>
        <v>13314.9</v>
      </c>
      <c r="E1455" s="17">
        <f t="shared" ref="E1455:F1455" si="716">E1456</f>
        <v>13314.9</v>
      </c>
      <c r="F1455" s="17">
        <f t="shared" si="716"/>
        <v>13314.9</v>
      </c>
      <c r="G1455" s="18">
        <f t="shared" si="700"/>
        <v>100</v>
      </c>
    </row>
    <row r="1456" spans="1:7" ht="252" x14ac:dyDescent="0.25">
      <c r="A1456" s="16" t="s">
        <v>21</v>
      </c>
      <c r="B1456" s="11" t="s">
        <v>1369</v>
      </c>
      <c r="C1456" s="11" t="s">
        <v>22</v>
      </c>
      <c r="D1456" s="17">
        <f>[1]Ведомственная!H1933</f>
        <v>13314.9</v>
      </c>
      <c r="E1456" s="17">
        <f>[1]Ведомственная!I1933</f>
        <v>13314.9</v>
      </c>
      <c r="F1456" s="17">
        <f>[1]Ведомственная!J1933</f>
        <v>13314.9</v>
      </c>
      <c r="G1456" s="18">
        <f t="shared" si="700"/>
        <v>100</v>
      </c>
    </row>
    <row r="1457" spans="1:7" ht="236.25" x14ac:dyDescent="0.25">
      <c r="A1457" s="16" t="s">
        <v>1370</v>
      </c>
      <c r="B1457" s="11" t="s">
        <v>1371</v>
      </c>
      <c r="C1457" s="11" t="s">
        <v>14</v>
      </c>
      <c r="D1457" s="17">
        <f>D1458+D1460+D1462+D1464+D1468</f>
        <v>24653</v>
      </c>
      <c r="E1457" s="17">
        <f t="shared" ref="E1457:F1457" si="717">E1458+E1460+E1462+E1464+E1468</f>
        <v>24653</v>
      </c>
      <c r="F1457" s="17">
        <f t="shared" si="717"/>
        <v>24493.5</v>
      </c>
      <c r="G1457" s="18">
        <f t="shared" si="700"/>
        <v>99.353019916440189</v>
      </c>
    </row>
    <row r="1458" spans="1:7" ht="220.5" x14ac:dyDescent="0.25">
      <c r="A1458" s="16" t="s">
        <v>1372</v>
      </c>
      <c r="B1458" s="11" t="s">
        <v>1373</v>
      </c>
      <c r="C1458" s="11" t="s">
        <v>14</v>
      </c>
      <c r="D1458" s="17">
        <f>D1459</f>
        <v>382.4</v>
      </c>
      <c r="E1458" s="17">
        <f t="shared" ref="E1458:F1458" si="718">E1459</f>
        <v>382.4</v>
      </c>
      <c r="F1458" s="17">
        <f t="shared" si="718"/>
        <v>382.4</v>
      </c>
      <c r="G1458" s="18">
        <f t="shared" si="700"/>
        <v>100</v>
      </c>
    </row>
    <row r="1459" spans="1:7" ht="220.5" x14ac:dyDescent="0.25">
      <c r="A1459" s="16" t="s">
        <v>25</v>
      </c>
      <c r="B1459" s="11" t="s">
        <v>1373</v>
      </c>
      <c r="C1459" s="11" t="s">
        <v>26</v>
      </c>
      <c r="D1459" s="17">
        <f>[1]Ведомственная!H1561</f>
        <v>382.4</v>
      </c>
      <c r="E1459" s="17">
        <f>[1]Ведомственная!I1561</f>
        <v>382.4</v>
      </c>
      <c r="F1459" s="17">
        <f>[1]Ведомственная!J1561</f>
        <v>382.4</v>
      </c>
      <c r="G1459" s="18">
        <f t="shared" si="700"/>
        <v>100</v>
      </c>
    </row>
    <row r="1460" spans="1:7" ht="236.25" x14ac:dyDescent="0.25">
      <c r="A1460" s="16" t="s">
        <v>1374</v>
      </c>
      <c r="B1460" s="11" t="s">
        <v>1375</v>
      </c>
      <c r="C1460" s="11" t="s">
        <v>14</v>
      </c>
      <c r="D1460" s="17">
        <f>D1461</f>
        <v>1150.0999999999999</v>
      </c>
      <c r="E1460" s="17">
        <f t="shared" ref="E1460:F1460" si="719">E1461</f>
        <v>1150.0999999999999</v>
      </c>
      <c r="F1460" s="17">
        <f t="shared" si="719"/>
        <v>1078</v>
      </c>
      <c r="G1460" s="18">
        <f t="shared" si="700"/>
        <v>93.730979914790026</v>
      </c>
    </row>
    <row r="1461" spans="1:7" ht="220.5" x14ac:dyDescent="0.25">
      <c r="A1461" s="16" t="s">
        <v>25</v>
      </c>
      <c r="B1461" s="11" t="s">
        <v>1375</v>
      </c>
      <c r="C1461" s="11" t="s">
        <v>26</v>
      </c>
      <c r="D1461" s="17">
        <f>[1]Ведомственная!H1563</f>
        <v>1150.0999999999999</v>
      </c>
      <c r="E1461" s="17">
        <f>[1]Ведомственная!I1563</f>
        <v>1150.0999999999999</v>
      </c>
      <c r="F1461" s="17">
        <f>[1]Ведомственная!J1563</f>
        <v>1078</v>
      </c>
      <c r="G1461" s="18">
        <f t="shared" si="700"/>
        <v>93.730979914790026</v>
      </c>
    </row>
    <row r="1462" spans="1:7" ht="141.75" x14ac:dyDescent="0.25">
      <c r="A1462" s="16" t="s">
        <v>1376</v>
      </c>
      <c r="B1462" s="11" t="s">
        <v>1377</v>
      </c>
      <c r="C1462" s="11" t="s">
        <v>14</v>
      </c>
      <c r="D1462" s="17">
        <f>D1463</f>
        <v>154</v>
      </c>
      <c r="E1462" s="17">
        <f t="shared" ref="E1462:F1462" si="720">E1463</f>
        <v>154</v>
      </c>
      <c r="F1462" s="17">
        <f t="shared" si="720"/>
        <v>132.5</v>
      </c>
      <c r="G1462" s="18">
        <f t="shared" si="700"/>
        <v>86.038961038961034</v>
      </c>
    </row>
    <row r="1463" spans="1:7" ht="220.5" x14ac:dyDescent="0.25">
      <c r="A1463" s="16" t="s">
        <v>25</v>
      </c>
      <c r="B1463" s="11" t="s">
        <v>1377</v>
      </c>
      <c r="C1463" s="11" t="s">
        <v>26</v>
      </c>
      <c r="D1463" s="17">
        <f>[1]Ведомственная!H1573</f>
        <v>154</v>
      </c>
      <c r="E1463" s="17">
        <f>[1]Ведомственная!I1573</f>
        <v>154</v>
      </c>
      <c r="F1463" s="17">
        <f>[1]Ведомственная!J1573</f>
        <v>132.5</v>
      </c>
      <c r="G1463" s="18">
        <f t="shared" si="700"/>
        <v>86.038961038961034</v>
      </c>
    </row>
    <row r="1464" spans="1:7" ht="126" x14ac:dyDescent="0.25">
      <c r="A1464" s="16" t="s">
        <v>206</v>
      </c>
      <c r="B1464" s="11" t="s">
        <v>1378</v>
      </c>
      <c r="C1464" s="11" t="s">
        <v>14</v>
      </c>
      <c r="D1464" s="17">
        <f>SUM(D1465:D1467)</f>
        <v>16101.9</v>
      </c>
      <c r="E1464" s="17">
        <f t="shared" ref="E1464:F1464" si="721">SUM(E1465:E1467)</f>
        <v>16101.9</v>
      </c>
      <c r="F1464" s="17">
        <f t="shared" si="721"/>
        <v>16036.000000000002</v>
      </c>
      <c r="G1464" s="18">
        <f t="shared" si="700"/>
        <v>99.590731528577379</v>
      </c>
    </row>
    <row r="1465" spans="1:7" ht="409.5" x14ac:dyDescent="0.25">
      <c r="A1465" s="16" t="s">
        <v>131</v>
      </c>
      <c r="B1465" s="11" t="s">
        <v>1378</v>
      </c>
      <c r="C1465" s="11" t="s">
        <v>132</v>
      </c>
      <c r="D1465" s="17">
        <f>[1]Ведомственная!H1565</f>
        <v>13910.8</v>
      </c>
      <c r="E1465" s="17">
        <f>[1]Ведомственная!I1565</f>
        <v>13910.8</v>
      </c>
      <c r="F1465" s="17">
        <f>[1]Ведомственная!J1565</f>
        <v>13898.7</v>
      </c>
      <c r="G1465" s="18">
        <f t="shared" si="700"/>
        <v>99.913017224027385</v>
      </c>
    </row>
    <row r="1466" spans="1:7" ht="220.5" x14ac:dyDescent="0.25">
      <c r="A1466" s="16" t="s">
        <v>25</v>
      </c>
      <c r="B1466" s="11" t="s">
        <v>1378</v>
      </c>
      <c r="C1466" s="11" t="s">
        <v>26</v>
      </c>
      <c r="D1466" s="17">
        <f>[1]Ведомственная!H1566</f>
        <v>2159.1</v>
      </c>
      <c r="E1466" s="17">
        <f>[1]Ведомственная!I1566</f>
        <v>2159.1</v>
      </c>
      <c r="F1466" s="17">
        <f>[1]Ведомственная!J1566</f>
        <v>2117.1999999999998</v>
      </c>
      <c r="G1466" s="18">
        <f t="shared" si="700"/>
        <v>98.059376592098559</v>
      </c>
    </row>
    <row r="1467" spans="1:7" ht="78.75" x14ac:dyDescent="0.25">
      <c r="A1467" s="16" t="s">
        <v>94</v>
      </c>
      <c r="B1467" s="11" t="s">
        <v>1378</v>
      </c>
      <c r="C1467" s="11" t="s">
        <v>95</v>
      </c>
      <c r="D1467" s="17">
        <f>[1]Ведомственная!H1567</f>
        <v>32</v>
      </c>
      <c r="E1467" s="17">
        <f>[1]Ведомственная!I1567</f>
        <v>32</v>
      </c>
      <c r="F1467" s="17">
        <f>[1]Ведомственная!J1567</f>
        <v>20.100000000000001</v>
      </c>
      <c r="G1467" s="18">
        <f t="shared" si="700"/>
        <v>62.812500000000007</v>
      </c>
    </row>
    <row r="1468" spans="1:7" ht="252" x14ac:dyDescent="0.25">
      <c r="A1468" s="16" t="s">
        <v>1379</v>
      </c>
      <c r="B1468" s="11" t="s">
        <v>1380</v>
      </c>
      <c r="C1468" s="11" t="s">
        <v>14</v>
      </c>
      <c r="D1468" s="17">
        <f>D1469</f>
        <v>6864.6</v>
      </c>
      <c r="E1468" s="17">
        <f t="shared" ref="E1468:F1468" si="722">E1469</f>
        <v>6864.6</v>
      </c>
      <c r="F1468" s="17">
        <f t="shared" si="722"/>
        <v>6864.6</v>
      </c>
      <c r="G1468" s="18">
        <f t="shared" si="700"/>
        <v>100</v>
      </c>
    </row>
    <row r="1469" spans="1:7" ht="220.5" x14ac:dyDescent="0.25">
      <c r="A1469" s="16" t="s">
        <v>25</v>
      </c>
      <c r="B1469" s="11" t="s">
        <v>1380</v>
      </c>
      <c r="C1469" s="11" t="s">
        <v>26</v>
      </c>
      <c r="D1469" s="17">
        <f>[1]Ведомственная!H1575</f>
        <v>6864.6</v>
      </c>
      <c r="E1469" s="17">
        <f>[1]Ведомственная!I1575</f>
        <v>6864.6</v>
      </c>
      <c r="F1469" s="17">
        <f>[1]Ведомственная!J1575</f>
        <v>6864.6</v>
      </c>
      <c r="G1469" s="18">
        <f t="shared" si="700"/>
        <v>100</v>
      </c>
    </row>
    <row r="1470" spans="1:7" ht="409.5" x14ac:dyDescent="0.25">
      <c r="A1470" s="16" t="s">
        <v>1381</v>
      </c>
      <c r="B1470" s="11" t="s">
        <v>1382</v>
      </c>
      <c r="C1470" s="11" t="s">
        <v>14</v>
      </c>
      <c r="D1470" s="17">
        <f>D1471</f>
        <v>121394.29999999999</v>
      </c>
      <c r="E1470" s="17">
        <f t="shared" ref="E1470:F1470" si="723">E1471</f>
        <v>121394.29999999999</v>
      </c>
      <c r="F1470" s="17">
        <f t="shared" si="723"/>
        <v>117253.09999999999</v>
      </c>
      <c r="G1470" s="18">
        <f t="shared" si="700"/>
        <v>96.588637193014819</v>
      </c>
    </row>
    <row r="1471" spans="1:7" ht="220.5" x14ac:dyDescent="0.25">
      <c r="A1471" s="16" t="s">
        <v>129</v>
      </c>
      <c r="B1471" s="11" t="s">
        <v>1383</v>
      </c>
      <c r="C1471" s="11" t="s">
        <v>14</v>
      </c>
      <c r="D1471" s="17">
        <f>SUM(D1472:D1474)</f>
        <v>121394.29999999999</v>
      </c>
      <c r="E1471" s="17">
        <f t="shared" ref="E1471:F1471" si="724">SUM(E1472:E1474)</f>
        <v>121394.29999999999</v>
      </c>
      <c r="F1471" s="17">
        <f t="shared" si="724"/>
        <v>117253.09999999999</v>
      </c>
      <c r="G1471" s="18">
        <f t="shared" si="700"/>
        <v>96.588637193014819</v>
      </c>
    </row>
    <row r="1472" spans="1:7" ht="409.5" x14ac:dyDescent="0.25">
      <c r="A1472" s="16" t="s">
        <v>131</v>
      </c>
      <c r="B1472" s="11" t="s">
        <v>1383</v>
      </c>
      <c r="C1472" s="11" t="s">
        <v>132</v>
      </c>
      <c r="D1472" s="17">
        <f>[1]Ведомственная!H1356</f>
        <v>52062.400000000001</v>
      </c>
      <c r="E1472" s="17">
        <f>[1]Ведомственная!I1356</f>
        <v>52062.400000000001</v>
      </c>
      <c r="F1472" s="17">
        <f>[1]Ведомственная!J1356</f>
        <v>51734.5</v>
      </c>
      <c r="G1472" s="18">
        <f t="shared" si="700"/>
        <v>99.370178862288327</v>
      </c>
    </row>
    <row r="1473" spans="1:7" ht="220.5" x14ac:dyDescent="0.25">
      <c r="A1473" s="16" t="s">
        <v>25</v>
      </c>
      <c r="B1473" s="11" t="s">
        <v>1383</v>
      </c>
      <c r="C1473" s="11" t="s">
        <v>26</v>
      </c>
      <c r="D1473" s="17">
        <f>[1]Ведомственная!H1357</f>
        <v>65630</v>
      </c>
      <c r="E1473" s="17">
        <f>[1]Ведомственная!I1357</f>
        <v>65630</v>
      </c>
      <c r="F1473" s="17">
        <f>[1]Ведомственная!J1357</f>
        <v>62659.4</v>
      </c>
      <c r="G1473" s="18">
        <f t="shared" si="700"/>
        <v>95.473716288282802</v>
      </c>
    </row>
    <row r="1474" spans="1:7" ht="78.75" x14ac:dyDescent="0.25">
      <c r="A1474" s="16" t="s">
        <v>94</v>
      </c>
      <c r="B1474" s="11" t="s">
        <v>1383</v>
      </c>
      <c r="C1474" s="11" t="s">
        <v>95</v>
      </c>
      <c r="D1474" s="17">
        <f>[1]Ведомственная!H1358</f>
        <v>3701.9</v>
      </c>
      <c r="E1474" s="17">
        <f>[1]Ведомственная!I1358</f>
        <v>3701.9</v>
      </c>
      <c r="F1474" s="17">
        <f>[1]Ведомственная!J1358</f>
        <v>2859.2</v>
      </c>
      <c r="G1474" s="18">
        <f t="shared" si="700"/>
        <v>77.23601393878819</v>
      </c>
    </row>
    <row r="1475" spans="1:7" ht="409.5" x14ac:dyDescent="0.25">
      <c r="A1475" s="16" t="s">
        <v>1384</v>
      </c>
      <c r="B1475" s="11" t="s">
        <v>1385</v>
      </c>
      <c r="C1475" s="11" t="s">
        <v>14</v>
      </c>
      <c r="D1475" s="17">
        <f>D1476+D1478+D1482</f>
        <v>57076.6</v>
      </c>
      <c r="E1475" s="17">
        <f t="shared" ref="E1475:F1475" si="725">E1476+E1478+E1482</f>
        <v>57076.6</v>
      </c>
      <c r="F1475" s="17">
        <f t="shared" si="725"/>
        <v>57010.9</v>
      </c>
      <c r="G1475" s="18">
        <f t="shared" si="700"/>
        <v>99.884891531731043</v>
      </c>
    </row>
    <row r="1476" spans="1:7" ht="110.25" x14ac:dyDescent="0.25">
      <c r="A1476" s="16" t="s">
        <v>1386</v>
      </c>
      <c r="B1476" s="11" t="s">
        <v>1387</v>
      </c>
      <c r="C1476" s="11" t="s">
        <v>14</v>
      </c>
      <c r="D1476" s="17">
        <f>D1477</f>
        <v>1565</v>
      </c>
      <c r="E1476" s="17">
        <f t="shared" ref="E1476:F1476" si="726">E1477</f>
        <v>1565</v>
      </c>
      <c r="F1476" s="17">
        <f t="shared" si="726"/>
        <v>1565</v>
      </c>
      <c r="G1476" s="18">
        <f t="shared" si="700"/>
        <v>100</v>
      </c>
    </row>
    <row r="1477" spans="1:7" ht="252" x14ac:dyDescent="0.25">
      <c r="A1477" s="16" t="s">
        <v>21</v>
      </c>
      <c r="B1477" s="11" t="s">
        <v>1387</v>
      </c>
      <c r="C1477" s="11" t="s">
        <v>22</v>
      </c>
      <c r="D1477" s="17">
        <f>[1]Ведомственная!H2240</f>
        <v>1565</v>
      </c>
      <c r="E1477" s="17">
        <f>[1]Ведомственная!I2240</f>
        <v>1565</v>
      </c>
      <c r="F1477" s="17">
        <f>[1]Ведомственная!J2240</f>
        <v>1565</v>
      </c>
      <c r="G1477" s="18">
        <f t="shared" si="700"/>
        <v>100</v>
      </c>
    </row>
    <row r="1478" spans="1:7" ht="126" x14ac:dyDescent="0.25">
      <c r="A1478" s="16" t="s">
        <v>206</v>
      </c>
      <c r="B1478" s="11" t="s">
        <v>1388</v>
      </c>
      <c r="C1478" s="11" t="s">
        <v>14</v>
      </c>
      <c r="D1478" s="17">
        <f>SUM(D1479:D1481)</f>
        <v>4083.6</v>
      </c>
      <c r="E1478" s="17">
        <f t="shared" ref="E1478:F1478" si="727">SUM(E1479:E1481)</f>
        <v>4083.6</v>
      </c>
      <c r="F1478" s="17">
        <f t="shared" si="727"/>
        <v>4017.9</v>
      </c>
      <c r="G1478" s="18">
        <f t="shared" si="700"/>
        <v>98.391125477519836</v>
      </c>
    </row>
    <row r="1479" spans="1:7" ht="409.5" x14ac:dyDescent="0.25">
      <c r="A1479" s="16" t="s">
        <v>131</v>
      </c>
      <c r="B1479" s="11" t="s">
        <v>1388</v>
      </c>
      <c r="C1479" s="11" t="s">
        <v>132</v>
      </c>
      <c r="D1479" s="17">
        <f>[1]Ведомственная!H2242</f>
        <v>3776.4</v>
      </c>
      <c r="E1479" s="17">
        <f>[1]Ведомственная!I2242</f>
        <v>3776.4</v>
      </c>
      <c r="F1479" s="17">
        <f>[1]Ведомственная!J2242</f>
        <v>3742.5</v>
      </c>
      <c r="G1479" s="18">
        <f t="shared" si="700"/>
        <v>99.102319669526523</v>
      </c>
    </row>
    <row r="1480" spans="1:7" ht="220.5" x14ac:dyDescent="0.25">
      <c r="A1480" s="16" t="s">
        <v>25</v>
      </c>
      <c r="B1480" s="11" t="s">
        <v>1388</v>
      </c>
      <c r="C1480" s="11" t="s">
        <v>26</v>
      </c>
      <c r="D1480" s="17">
        <f>[1]Ведомственная!H2243</f>
        <v>301</v>
      </c>
      <c r="E1480" s="17">
        <f>[1]Ведомственная!I2243</f>
        <v>301</v>
      </c>
      <c r="F1480" s="17">
        <f>[1]Ведомственная!J2243</f>
        <v>270.5</v>
      </c>
      <c r="G1480" s="18">
        <f t="shared" ref="G1480:G1498" si="728">F1480/E1480*100</f>
        <v>89.867109634551497</v>
      </c>
    </row>
    <row r="1481" spans="1:7" ht="78.75" x14ac:dyDescent="0.25">
      <c r="A1481" s="16" t="s">
        <v>94</v>
      </c>
      <c r="B1481" s="11" t="s">
        <v>1388</v>
      </c>
      <c r="C1481" s="11" t="s">
        <v>95</v>
      </c>
      <c r="D1481" s="17">
        <f>[1]Ведомственная!H2244</f>
        <v>6.2</v>
      </c>
      <c r="E1481" s="17">
        <f>[1]Ведомственная!I2244</f>
        <v>6.2</v>
      </c>
      <c r="F1481" s="17">
        <f>[1]Ведомственная!J2244</f>
        <v>4.9000000000000004</v>
      </c>
      <c r="G1481" s="18">
        <f t="shared" si="728"/>
        <v>79.032258064516142</v>
      </c>
    </row>
    <row r="1482" spans="1:7" ht="299.25" x14ac:dyDescent="0.25">
      <c r="A1482" s="16" t="s">
        <v>19</v>
      </c>
      <c r="B1482" s="11" t="s">
        <v>1389</v>
      </c>
      <c r="C1482" s="11" t="s">
        <v>14</v>
      </c>
      <c r="D1482" s="17">
        <f>D1483</f>
        <v>51428</v>
      </c>
      <c r="E1482" s="17">
        <f t="shared" ref="E1482:F1482" si="729">E1483</f>
        <v>51428</v>
      </c>
      <c r="F1482" s="17">
        <f t="shared" si="729"/>
        <v>51428</v>
      </c>
      <c r="G1482" s="18">
        <f t="shared" si="728"/>
        <v>100</v>
      </c>
    </row>
    <row r="1483" spans="1:7" ht="252" x14ac:dyDescent="0.25">
      <c r="A1483" s="16" t="s">
        <v>21</v>
      </c>
      <c r="B1483" s="11" t="s">
        <v>1389</v>
      </c>
      <c r="C1483" s="11" t="s">
        <v>22</v>
      </c>
      <c r="D1483" s="17">
        <f>[1]Ведомственная!H2246</f>
        <v>51428</v>
      </c>
      <c r="E1483" s="17">
        <f>[1]Ведомственная!I2246</f>
        <v>51428</v>
      </c>
      <c r="F1483" s="17">
        <f>[1]Ведомственная!J2246</f>
        <v>51428</v>
      </c>
      <c r="G1483" s="18">
        <f t="shared" si="728"/>
        <v>100</v>
      </c>
    </row>
    <row r="1484" spans="1:7" ht="299.25" x14ac:dyDescent="0.25">
      <c r="A1484" s="16" t="s">
        <v>1390</v>
      </c>
      <c r="B1484" s="11" t="s">
        <v>1391</v>
      </c>
      <c r="C1484" s="11" t="s">
        <v>14</v>
      </c>
      <c r="D1484" s="17">
        <f>D1485</f>
        <v>300</v>
      </c>
      <c r="E1484" s="17">
        <f t="shared" ref="E1484:F1484" si="730">E1485</f>
        <v>300</v>
      </c>
      <c r="F1484" s="17">
        <f t="shared" si="730"/>
        <v>300</v>
      </c>
      <c r="G1484" s="18">
        <f t="shared" si="728"/>
        <v>100</v>
      </c>
    </row>
    <row r="1485" spans="1:7" ht="220.5" x14ac:dyDescent="0.25">
      <c r="A1485" s="16" t="s">
        <v>25</v>
      </c>
      <c r="B1485" s="11" t="s">
        <v>1391</v>
      </c>
      <c r="C1485" s="11" t="s">
        <v>26</v>
      </c>
      <c r="D1485" s="17">
        <f>[1]Ведомственная!H1387</f>
        <v>300</v>
      </c>
      <c r="E1485" s="17">
        <f>[1]Ведомственная!I1387</f>
        <v>300</v>
      </c>
      <c r="F1485" s="17">
        <f>[1]Ведомственная!J1387</f>
        <v>300</v>
      </c>
      <c r="G1485" s="18">
        <f t="shared" si="728"/>
        <v>100</v>
      </c>
    </row>
    <row r="1486" spans="1:7" ht="267.75" x14ac:dyDescent="0.25">
      <c r="A1486" s="16" t="s">
        <v>1392</v>
      </c>
      <c r="B1486" s="11" t="s">
        <v>1393</v>
      </c>
      <c r="C1486" s="11" t="s">
        <v>14</v>
      </c>
      <c r="D1486" s="17">
        <f>D1487</f>
        <v>900</v>
      </c>
      <c r="E1486" s="17">
        <f t="shared" ref="E1486:F1486" si="731">E1487</f>
        <v>900</v>
      </c>
      <c r="F1486" s="17">
        <f t="shared" si="731"/>
        <v>847.2</v>
      </c>
      <c r="G1486" s="18">
        <f t="shared" si="728"/>
        <v>94.13333333333334</v>
      </c>
    </row>
    <row r="1487" spans="1:7" ht="220.5" x14ac:dyDescent="0.25">
      <c r="A1487" s="16" t="s">
        <v>25</v>
      </c>
      <c r="B1487" s="11" t="s">
        <v>1393</v>
      </c>
      <c r="C1487" s="11" t="s">
        <v>26</v>
      </c>
      <c r="D1487" s="17">
        <f>[1]Ведомственная!H1982</f>
        <v>900</v>
      </c>
      <c r="E1487" s="17">
        <f>[1]Ведомственная!I1982</f>
        <v>900</v>
      </c>
      <c r="F1487" s="17">
        <f>[1]Ведомственная!J1982</f>
        <v>847.2</v>
      </c>
      <c r="G1487" s="18">
        <f t="shared" si="728"/>
        <v>94.13333333333334</v>
      </c>
    </row>
    <row r="1488" spans="1:7" ht="346.5" x14ac:dyDescent="0.25">
      <c r="A1488" s="16" t="s">
        <v>1394</v>
      </c>
      <c r="B1488" s="11" t="s">
        <v>1395</v>
      </c>
      <c r="C1488" s="11" t="s">
        <v>14</v>
      </c>
      <c r="D1488" s="17">
        <f>D1489</f>
        <v>914.4</v>
      </c>
      <c r="E1488" s="17">
        <f t="shared" ref="E1488:F1488" si="732">E1489</f>
        <v>914.4</v>
      </c>
      <c r="F1488" s="17">
        <f t="shared" si="732"/>
        <v>914.4</v>
      </c>
      <c r="G1488" s="18">
        <f t="shared" si="728"/>
        <v>100</v>
      </c>
    </row>
    <row r="1489" spans="1:7" ht="220.5" x14ac:dyDescent="0.25">
      <c r="A1489" s="16" t="s">
        <v>25</v>
      </c>
      <c r="B1489" s="11" t="s">
        <v>1395</v>
      </c>
      <c r="C1489" s="11" t="s">
        <v>26</v>
      </c>
      <c r="D1489" s="17">
        <f>[1]Ведомственная!H1360</f>
        <v>914.4</v>
      </c>
      <c r="E1489" s="17">
        <f>[1]Ведомственная!I1360</f>
        <v>914.4</v>
      </c>
      <c r="F1489" s="17">
        <f>[1]Ведомственная!J1360</f>
        <v>914.4</v>
      </c>
      <c r="G1489" s="18">
        <f t="shared" si="728"/>
        <v>100</v>
      </c>
    </row>
    <row r="1490" spans="1:7" ht="409.5" x14ac:dyDescent="0.25">
      <c r="A1490" s="16" t="s">
        <v>1396</v>
      </c>
      <c r="B1490" s="11" t="s">
        <v>1397</v>
      </c>
      <c r="C1490" s="11" t="s">
        <v>14</v>
      </c>
      <c r="D1490" s="17">
        <f>D1491</f>
        <v>200</v>
      </c>
      <c r="E1490" s="17">
        <f t="shared" ref="E1490:F1490" si="733">E1491</f>
        <v>200</v>
      </c>
      <c r="F1490" s="17">
        <f t="shared" si="733"/>
        <v>200</v>
      </c>
      <c r="G1490" s="18">
        <f t="shared" si="728"/>
        <v>100</v>
      </c>
    </row>
    <row r="1491" spans="1:7" ht="220.5" x14ac:dyDescent="0.25">
      <c r="A1491" s="16" t="s">
        <v>25</v>
      </c>
      <c r="B1491" s="11" t="s">
        <v>1397</v>
      </c>
      <c r="C1491" s="11" t="s">
        <v>26</v>
      </c>
      <c r="D1491" s="17">
        <f>[1]Ведомственная!H1362</f>
        <v>200</v>
      </c>
      <c r="E1491" s="17">
        <f>[1]Ведомственная!I1362</f>
        <v>200</v>
      </c>
      <c r="F1491" s="17">
        <f>[1]Ведомственная!J1362</f>
        <v>200</v>
      </c>
      <c r="G1491" s="18">
        <f t="shared" si="728"/>
        <v>100</v>
      </c>
    </row>
    <row r="1492" spans="1:7" ht="378" x14ac:dyDescent="0.25">
      <c r="A1492" s="16" t="s">
        <v>1398</v>
      </c>
      <c r="B1492" s="11" t="s">
        <v>1399</v>
      </c>
      <c r="C1492" s="11" t="s">
        <v>14</v>
      </c>
      <c r="D1492" s="17">
        <f>D1493+D1495</f>
        <v>8924.7000000000007</v>
      </c>
      <c r="E1492" s="17">
        <f t="shared" ref="E1492:F1492" si="734">E1493+E1495</f>
        <v>8924.7000000000007</v>
      </c>
      <c r="F1492" s="17">
        <f t="shared" si="734"/>
        <v>8878.5</v>
      </c>
      <c r="G1492" s="18">
        <f t="shared" si="728"/>
        <v>99.482335540690443</v>
      </c>
    </row>
    <row r="1493" spans="1:7" ht="330.75" x14ac:dyDescent="0.25">
      <c r="A1493" s="16" t="s">
        <v>1400</v>
      </c>
      <c r="B1493" s="11" t="s">
        <v>1401</v>
      </c>
      <c r="C1493" s="11" t="s">
        <v>14</v>
      </c>
      <c r="D1493" s="17">
        <f>D1494</f>
        <v>425</v>
      </c>
      <c r="E1493" s="17">
        <f t="shared" ref="E1493:F1493" si="735">E1494</f>
        <v>425</v>
      </c>
      <c r="F1493" s="17">
        <f t="shared" si="735"/>
        <v>425</v>
      </c>
      <c r="G1493" s="18">
        <f t="shared" si="728"/>
        <v>100</v>
      </c>
    </row>
    <row r="1494" spans="1:7" ht="220.5" x14ac:dyDescent="0.25">
      <c r="A1494" s="16" t="s">
        <v>25</v>
      </c>
      <c r="B1494" s="11" t="s">
        <v>1401</v>
      </c>
      <c r="C1494" s="11" t="s">
        <v>26</v>
      </c>
      <c r="D1494" s="17">
        <f>[1]Ведомственная!H2220</f>
        <v>425</v>
      </c>
      <c r="E1494" s="17">
        <f>[1]Ведомственная!I2220</f>
        <v>425</v>
      </c>
      <c r="F1494" s="17">
        <f>[1]Ведомственная!J2220</f>
        <v>425</v>
      </c>
      <c r="G1494" s="18">
        <f t="shared" si="728"/>
        <v>100</v>
      </c>
    </row>
    <row r="1495" spans="1:7" ht="126" x14ac:dyDescent="0.25">
      <c r="A1495" s="16" t="s">
        <v>206</v>
      </c>
      <c r="B1495" s="11" t="s">
        <v>1402</v>
      </c>
      <c r="C1495" s="11" t="s">
        <v>14</v>
      </c>
      <c r="D1495" s="17">
        <f>SUM(D1496:D1498)</f>
        <v>8499.7000000000007</v>
      </c>
      <c r="E1495" s="17">
        <f t="shared" ref="E1495:F1495" si="736">SUM(E1496:E1498)</f>
        <v>8499.7000000000007</v>
      </c>
      <c r="F1495" s="17">
        <f t="shared" si="736"/>
        <v>8453.5</v>
      </c>
      <c r="G1495" s="18">
        <f t="shared" si="728"/>
        <v>99.456451404167197</v>
      </c>
    </row>
    <row r="1496" spans="1:7" ht="409.5" x14ac:dyDescent="0.25">
      <c r="A1496" s="16" t="s">
        <v>131</v>
      </c>
      <c r="B1496" s="11" t="s">
        <v>1402</v>
      </c>
      <c r="C1496" s="11" t="s">
        <v>132</v>
      </c>
      <c r="D1496" s="17">
        <f>[1]Ведомственная!H2222</f>
        <v>7672.1</v>
      </c>
      <c r="E1496" s="17">
        <f>[1]Ведомственная!I2222</f>
        <v>7672.1</v>
      </c>
      <c r="F1496" s="17">
        <f>[1]Ведомственная!J2222</f>
        <v>7645.5</v>
      </c>
      <c r="G1496" s="18">
        <f t="shared" si="728"/>
        <v>99.653289190703973</v>
      </c>
    </row>
    <row r="1497" spans="1:7" ht="220.5" x14ac:dyDescent="0.25">
      <c r="A1497" s="16" t="s">
        <v>25</v>
      </c>
      <c r="B1497" s="11" t="s">
        <v>1402</v>
      </c>
      <c r="C1497" s="11" t="s">
        <v>26</v>
      </c>
      <c r="D1497" s="17">
        <f>[1]Ведомственная!H2223</f>
        <v>826.7</v>
      </c>
      <c r="E1497" s="17">
        <f>[1]Ведомственная!I2223</f>
        <v>826.7</v>
      </c>
      <c r="F1497" s="17">
        <f>[1]Ведомственная!J2223</f>
        <v>807.2</v>
      </c>
      <c r="G1497" s="18">
        <f t="shared" si="728"/>
        <v>97.641224144187731</v>
      </c>
    </row>
    <row r="1498" spans="1:7" ht="78.75" x14ac:dyDescent="0.25">
      <c r="A1498" s="16" t="s">
        <v>94</v>
      </c>
      <c r="B1498" s="11" t="s">
        <v>1402</v>
      </c>
      <c r="C1498" s="11" t="s">
        <v>95</v>
      </c>
      <c r="D1498" s="17">
        <f>[1]Ведомственная!H2224</f>
        <v>0.9</v>
      </c>
      <c r="E1498" s="17">
        <f>[1]Ведомственная!I2224</f>
        <v>0.9</v>
      </c>
      <c r="F1498" s="17">
        <f>[1]Ведомственная!J2224</f>
        <v>0.8</v>
      </c>
      <c r="G1498" s="18">
        <f t="shared" si="728"/>
        <v>88.8888888888889</v>
      </c>
    </row>
  </sheetData>
  <mergeCells count="4">
    <mergeCell ref="D1:G1"/>
    <mergeCell ref="D2:G2"/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2017-08-02T10:11:35Z</dcterms:modified>
</cp:coreProperties>
</file>