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G80" i="1" s="1"/>
  <c r="E80" i="1"/>
  <c r="D80" i="1"/>
  <c r="F79" i="1"/>
  <c r="E79" i="1"/>
  <c r="G79" i="1" s="1"/>
  <c r="D79" i="1"/>
  <c r="F78" i="1"/>
  <c r="E78" i="1"/>
  <c r="G78" i="1" s="1"/>
  <c r="D78" i="1"/>
  <c r="F77" i="1"/>
  <c r="E77" i="1"/>
  <c r="G77" i="1" s="1"/>
  <c r="D77" i="1"/>
  <c r="F76" i="1"/>
  <c r="E76" i="1"/>
  <c r="G76" i="1" s="1"/>
  <c r="D76" i="1"/>
  <c r="F75" i="1"/>
  <c r="E75" i="1"/>
  <c r="G75" i="1" s="1"/>
  <c r="D75" i="1"/>
  <c r="F74" i="1"/>
  <c r="E74" i="1"/>
  <c r="G74" i="1" s="1"/>
  <c r="D74" i="1"/>
  <c r="F73" i="1"/>
  <c r="E73" i="1"/>
  <c r="G73" i="1" s="1"/>
  <c r="D73" i="1"/>
  <c r="F72" i="1"/>
  <c r="E72" i="1"/>
  <c r="G72" i="1" s="1"/>
  <c r="D72" i="1"/>
  <c r="F71" i="1"/>
  <c r="G71" i="1" s="1"/>
  <c r="E71" i="1"/>
  <c r="D71" i="1"/>
  <c r="F70" i="1"/>
  <c r="G70" i="1" s="1"/>
  <c r="E70" i="1"/>
  <c r="D70" i="1"/>
  <c r="F69" i="1"/>
  <c r="G69" i="1" s="1"/>
  <c r="E69" i="1"/>
  <c r="D69" i="1"/>
  <c r="F68" i="1"/>
  <c r="G68" i="1" s="1"/>
  <c r="E68" i="1"/>
  <c r="D68" i="1"/>
  <c r="F67" i="1"/>
  <c r="G67" i="1" s="1"/>
  <c r="E67" i="1"/>
  <c r="D67" i="1"/>
  <c r="F66" i="1"/>
  <c r="G66" i="1" s="1"/>
  <c r="E66" i="1"/>
  <c r="D66" i="1"/>
  <c r="F65" i="1"/>
  <c r="G65" i="1" s="1"/>
  <c r="E65" i="1"/>
  <c r="D65" i="1"/>
  <c r="F64" i="1"/>
  <c r="G64" i="1" s="1"/>
  <c r="E64" i="1"/>
  <c r="D64" i="1"/>
  <c r="F63" i="1"/>
  <c r="G63" i="1" s="1"/>
  <c r="E63" i="1"/>
  <c r="D63" i="1"/>
  <c r="F62" i="1"/>
  <c r="G62" i="1" s="1"/>
  <c r="E62" i="1"/>
  <c r="D62" i="1"/>
  <c r="F61" i="1"/>
  <c r="G61" i="1" s="1"/>
  <c r="E61" i="1"/>
  <c r="D61" i="1"/>
  <c r="F60" i="1"/>
  <c r="G60" i="1" s="1"/>
  <c r="E60" i="1"/>
  <c r="D60" i="1"/>
  <c r="F59" i="1"/>
  <c r="G59" i="1" s="1"/>
  <c r="E59" i="1"/>
  <c r="D59" i="1"/>
  <c r="F58" i="1"/>
  <c r="G58" i="1" s="1"/>
  <c r="E58" i="1"/>
  <c r="D58" i="1"/>
  <c r="F57" i="1"/>
  <c r="G57" i="1" s="1"/>
  <c r="E57" i="1"/>
  <c r="D57" i="1"/>
  <c r="F56" i="1"/>
  <c r="G56" i="1" s="1"/>
  <c r="E56" i="1"/>
  <c r="D56" i="1"/>
  <c r="F55" i="1"/>
  <c r="G55" i="1" s="1"/>
  <c r="E55" i="1"/>
  <c r="D55" i="1"/>
  <c r="F54" i="1"/>
  <c r="G54" i="1" s="1"/>
  <c r="E54" i="1"/>
  <c r="D54" i="1"/>
  <c r="F53" i="1"/>
  <c r="G53" i="1" s="1"/>
  <c r="E53" i="1"/>
  <c r="D53" i="1"/>
  <c r="F52" i="1"/>
  <c r="G52" i="1" s="1"/>
  <c r="E52" i="1"/>
  <c r="D52" i="1"/>
  <c r="F51" i="1"/>
  <c r="G51" i="1" s="1"/>
  <c r="E51" i="1"/>
  <c r="D51" i="1"/>
  <c r="F50" i="1"/>
  <c r="G50" i="1" s="1"/>
  <c r="E50" i="1"/>
  <c r="D50" i="1"/>
  <c r="F49" i="1"/>
  <c r="G49" i="1" s="1"/>
  <c r="E49" i="1"/>
  <c r="D49" i="1"/>
  <c r="F48" i="1"/>
  <c r="G48" i="1" s="1"/>
  <c r="E48" i="1"/>
  <c r="D48" i="1"/>
  <c r="F47" i="1"/>
  <c r="G47" i="1" s="1"/>
  <c r="E47" i="1"/>
  <c r="D47" i="1"/>
  <c r="F46" i="1"/>
  <c r="G46" i="1" s="1"/>
  <c r="E46" i="1"/>
  <c r="D46" i="1"/>
  <c r="F45" i="1"/>
  <c r="G45" i="1" s="1"/>
  <c r="E45" i="1"/>
  <c r="D45" i="1"/>
  <c r="F44" i="1"/>
  <c r="G44" i="1" s="1"/>
  <c r="E44" i="1"/>
  <c r="D44" i="1"/>
  <c r="F43" i="1"/>
  <c r="G43" i="1" s="1"/>
  <c r="E43" i="1"/>
  <c r="D43" i="1"/>
  <c r="F42" i="1"/>
  <c r="G42" i="1" s="1"/>
  <c r="E42" i="1"/>
  <c r="D42" i="1"/>
  <c r="F41" i="1"/>
  <c r="G41" i="1" s="1"/>
  <c r="E41" i="1"/>
  <c r="D41" i="1"/>
  <c r="F40" i="1"/>
  <c r="G40" i="1" s="1"/>
  <c r="E40" i="1"/>
  <c r="D40" i="1"/>
  <c r="F39" i="1"/>
  <c r="G39" i="1" s="1"/>
  <c r="E39" i="1"/>
  <c r="D39" i="1"/>
  <c r="F38" i="1"/>
  <c r="G38" i="1" s="1"/>
  <c r="E38" i="1"/>
  <c r="D38" i="1"/>
  <c r="F37" i="1"/>
  <c r="G37" i="1" s="1"/>
  <c r="E37" i="1"/>
  <c r="D37" i="1"/>
  <c r="F36" i="1"/>
  <c r="G36" i="1" s="1"/>
  <c r="E36" i="1"/>
  <c r="D36" i="1"/>
  <c r="F35" i="1"/>
  <c r="G35" i="1" s="1"/>
  <c r="E35" i="1"/>
  <c r="D35" i="1"/>
  <c r="F34" i="1"/>
  <c r="G34" i="1" s="1"/>
  <c r="E34" i="1"/>
  <c r="D34" i="1"/>
  <c r="F33" i="1"/>
  <c r="G33" i="1" s="1"/>
  <c r="E33" i="1"/>
  <c r="D33" i="1"/>
  <c r="F32" i="1"/>
  <c r="G32" i="1" s="1"/>
  <c r="E32" i="1"/>
  <c r="D32" i="1"/>
  <c r="F31" i="1"/>
  <c r="G31" i="1" s="1"/>
  <c r="E31" i="1"/>
  <c r="D31" i="1"/>
  <c r="F30" i="1"/>
  <c r="G30" i="1" s="1"/>
  <c r="E30" i="1"/>
  <c r="D30" i="1"/>
  <c r="F29" i="1"/>
  <c r="G29" i="1" s="1"/>
  <c r="E29" i="1"/>
  <c r="D29" i="1"/>
  <c r="F28" i="1"/>
  <c r="G28" i="1" s="1"/>
  <c r="E28" i="1"/>
  <c r="D28" i="1"/>
  <c r="F27" i="1"/>
  <c r="G27" i="1" s="1"/>
  <c r="E27" i="1"/>
  <c r="D27" i="1"/>
  <c r="F26" i="1"/>
  <c r="G26" i="1" s="1"/>
  <c r="E26" i="1"/>
  <c r="D26" i="1"/>
  <c r="F25" i="1"/>
  <c r="G25" i="1" s="1"/>
  <c r="E25" i="1"/>
  <c r="D25" i="1"/>
  <c r="F24" i="1"/>
  <c r="G24" i="1" s="1"/>
  <c r="E24" i="1"/>
  <c r="D24" i="1"/>
  <c r="F23" i="1"/>
  <c r="G23" i="1" s="1"/>
  <c r="E23" i="1"/>
  <c r="D23" i="1"/>
  <c r="F22" i="1"/>
  <c r="G22" i="1" s="1"/>
  <c r="E22" i="1"/>
  <c r="D22" i="1"/>
  <c r="F21" i="1"/>
  <c r="G21" i="1" s="1"/>
  <c r="E21" i="1"/>
  <c r="D21" i="1"/>
  <c r="F20" i="1"/>
  <c r="G20" i="1" s="1"/>
  <c r="E20" i="1"/>
  <c r="D20" i="1"/>
  <c r="F19" i="1"/>
  <c r="G19" i="1" s="1"/>
  <c r="E19" i="1"/>
  <c r="D19" i="1"/>
  <c r="F18" i="1"/>
  <c r="G18" i="1" s="1"/>
  <c r="E18" i="1"/>
  <c r="D18" i="1"/>
  <c r="F17" i="1"/>
  <c r="G17" i="1" s="1"/>
  <c r="E17" i="1"/>
  <c r="D17" i="1"/>
  <c r="F16" i="1"/>
  <c r="G16" i="1" s="1"/>
  <c r="E16" i="1"/>
  <c r="D16" i="1"/>
  <c r="F15" i="1"/>
  <c r="G15" i="1" s="1"/>
  <c r="E15" i="1"/>
  <c r="D15" i="1"/>
  <c r="F14" i="1"/>
  <c r="G14" i="1" s="1"/>
  <c r="E14" i="1"/>
  <c r="D14" i="1"/>
  <c r="F13" i="1"/>
  <c r="G13" i="1" s="1"/>
  <c r="E13" i="1"/>
  <c r="D13" i="1"/>
  <c r="F12" i="1"/>
  <c r="G12" i="1" s="1"/>
  <c r="E12" i="1"/>
  <c r="D12" i="1"/>
  <c r="F11" i="1"/>
  <c r="G11" i="1" s="1"/>
  <c r="E11" i="1"/>
  <c r="D11" i="1"/>
  <c r="F10" i="1"/>
  <c r="G10" i="1" s="1"/>
  <c r="E10" i="1"/>
  <c r="D10" i="1"/>
  <c r="F9" i="1"/>
  <c r="G9" i="1" s="1"/>
  <c r="E9" i="1"/>
  <c r="D9" i="1"/>
</calcChain>
</file>

<file path=xl/sharedStrings.xml><?xml version="1.0" encoding="utf-8"?>
<sst xmlns="http://schemas.openxmlformats.org/spreadsheetml/2006/main" count="228" uniqueCount="99">
  <si>
    <t>Приложение № 4</t>
  </si>
  <si>
    <t>к Закону Республики Адыгея</t>
  </si>
  <si>
    <t>от ___________ 2017 года   №____</t>
  </si>
  <si>
    <t>Расходы республиканского бюджета Республики Адыгея за 2016 год 
по разделам и подразделам классификации расходов бюджетов Российской Федерации</t>
  </si>
  <si>
    <t>(в тысячах рублей)</t>
  </si>
  <si>
    <t>Наименование</t>
  </si>
  <si>
    <t>РЗ</t>
  </si>
  <si>
    <t>ПР</t>
  </si>
  <si>
    <t>Утвержденный бюджет</t>
  </si>
  <si>
    <t>Уточненный план</t>
  </si>
  <si>
    <t>Фактическое исполнение</t>
  </si>
  <si>
    <t>Процент исполне-ния к уточнен-ному плану</t>
  </si>
  <si>
    <t>ВСЕГО</t>
  </si>
  <si>
    <t/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</si>
  <si>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</si>
  <si>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</si>
  <si>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</si>
  <si>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</si>
  <si>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</si>
  <si>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</si>
  <si>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</si>
  <si>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</si>
  <si>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</si>
  <si>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</si>
  <si>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</si>
  <si>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</si>
  <si>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Фундаментальные исследования</t>
  </si>
  <si>
    <t>10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</si>
  <si>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</si>
  <si>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</si>
  <si>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</si>
  <si>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</si>
  <si>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</si>
  <si>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</si>
  <si>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</si>
  <si>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04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</si>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</sst>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_ ;\-0.0\ 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 wrapText="1"/>
    </xf>
    <xf numFmtId="44" fontId="0" fillId="0" borderId="0" xfId="0" applyNumberFormat="1" applyFont="1" applyFill="1" applyAlignment="1">
      <alignment vertical="top" wrapText="1"/>
    </xf>
    <xf numFmtId="44" fontId="0" fillId="0" borderId="1" xfId="0" applyNumberFormat="1" applyFill="1" applyBorder="1" applyAlignment="1">
      <alignment horizontal="right" vertical="top" wrapText="1"/>
    </xf>
    <xf numFmtId="44" fontId="0" fillId="0" borderId="1" xfId="0" applyNumberFormat="1" applyFont="1" applyFill="1" applyBorder="1" applyAlignment="1">
      <alignment horizontal="right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vertical="top" wrapText="1"/>
    </xf>
    <xf numFmtId="165" fontId="4" fillId="0" borderId="5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165" fontId="3" fillId="0" borderId="5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_3,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кцион."/>
      <sheetName val="Ведомственная"/>
    </sheetNames>
    <sheetDataSet>
      <sheetData sheetId="0"/>
      <sheetData sheetId="1">
        <row r="10">
          <cell r="H10">
            <v>22545.5</v>
          </cell>
          <cell r="I10">
            <v>22545.5</v>
          </cell>
          <cell r="J10">
            <v>22545.399999999998</v>
          </cell>
        </row>
        <row r="20">
          <cell r="H20">
            <v>2075.4</v>
          </cell>
          <cell r="I20">
            <v>2075.4</v>
          </cell>
          <cell r="J20">
            <v>2075.4</v>
          </cell>
        </row>
        <row r="27">
          <cell r="H27">
            <v>313440.3</v>
          </cell>
          <cell r="I27">
            <v>313440.3</v>
          </cell>
          <cell r="J27">
            <v>311488.29999999993</v>
          </cell>
        </row>
        <row r="110">
          <cell r="H110">
            <v>392979.20000000001</v>
          </cell>
          <cell r="I110">
            <v>392979.20000000001</v>
          </cell>
          <cell r="J110">
            <v>391029.8</v>
          </cell>
        </row>
        <row r="214">
          <cell r="H214">
            <v>3955.3</v>
          </cell>
          <cell r="I214">
            <v>3955.3</v>
          </cell>
          <cell r="J214">
            <v>3955.3</v>
          </cell>
        </row>
        <row r="226">
          <cell r="H226">
            <v>14570.9</v>
          </cell>
          <cell r="I226">
            <v>14570.9</v>
          </cell>
          <cell r="J226">
            <v>14445.299999999997</v>
          </cell>
        </row>
        <row r="243">
          <cell r="H243">
            <v>13585</v>
          </cell>
          <cell r="I243">
            <v>13585</v>
          </cell>
          <cell r="J243">
            <v>13585</v>
          </cell>
        </row>
        <row r="255">
          <cell r="H255">
            <v>34003</v>
          </cell>
          <cell r="I255">
            <v>34003</v>
          </cell>
          <cell r="J255">
            <v>33955</v>
          </cell>
        </row>
        <row r="263">
          <cell r="H263">
            <v>2123898.2000000002</v>
          </cell>
          <cell r="I263">
            <v>2123898.2000000002</v>
          </cell>
          <cell r="J263">
            <v>2122359.1999999997</v>
          </cell>
        </row>
        <row r="353">
          <cell r="H353">
            <v>16006.6</v>
          </cell>
          <cell r="I353">
            <v>16006.6</v>
          </cell>
          <cell r="J353">
            <v>16005.900000000001</v>
          </cell>
        </row>
        <row r="369">
          <cell r="H369">
            <v>50605</v>
          </cell>
          <cell r="I369">
            <v>50605</v>
          </cell>
          <cell r="J369">
            <v>50552.600000000006</v>
          </cell>
        </row>
        <row r="386">
          <cell r="H386">
            <v>282397.80000000005</v>
          </cell>
          <cell r="I386">
            <v>282397.80000000005</v>
          </cell>
          <cell r="J386">
            <v>282260.3</v>
          </cell>
        </row>
        <row r="450">
          <cell r="H450">
            <v>28236.800000000003</v>
          </cell>
          <cell r="I450">
            <v>28236.800000000003</v>
          </cell>
          <cell r="J450">
            <v>28075.599999999999</v>
          </cell>
        </row>
        <row r="468">
          <cell r="H468">
            <v>21695.1</v>
          </cell>
          <cell r="I468">
            <v>21695.1</v>
          </cell>
          <cell r="J468">
            <v>21695.1</v>
          </cell>
        </row>
        <row r="474">
          <cell r="H474">
            <v>1498</v>
          </cell>
          <cell r="I474">
            <v>1498</v>
          </cell>
          <cell r="J474">
            <v>982.1</v>
          </cell>
        </row>
        <row r="488">
          <cell r="H488">
            <v>2650</v>
          </cell>
          <cell r="I488">
            <v>2650</v>
          </cell>
          <cell r="J488">
            <v>2650</v>
          </cell>
        </row>
        <row r="494">
          <cell r="H494">
            <v>723892.4</v>
          </cell>
          <cell r="I494">
            <v>723892.4</v>
          </cell>
          <cell r="J494">
            <v>723876.4</v>
          </cell>
        </row>
        <row r="506">
          <cell r="H506">
            <v>1811054.9</v>
          </cell>
          <cell r="I506">
            <v>1811054.9</v>
          </cell>
          <cell r="J506">
            <v>1808794.9</v>
          </cell>
        </row>
        <row r="548">
          <cell r="H548">
            <v>167405.79999999999</v>
          </cell>
          <cell r="I548">
            <v>167405.79999999999</v>
          </cell>
          <cell r="J548">
            <v>165766.9</v>
          </cell>
        </row>
        <row r="572">
          <cell r="H572">
            <v>15539.6</v>
          </cell>
          <cell r="I572">
            <v>15539.6</v>
          </cell>
          <cell r="J572">
            <v>15539.6</v>
          </cell>
        </row>
        <row r="578">
          <cell r="H578">
            <v>13364.099999999999</v>
          </cell>
          <cell r="I578">
            <v>13364.099999999999</v>
          </cell>
          <cell r="J578">
            <v>13278</v>
          </cell>
        </row>
        <row r="591">
          <cell r="H591">
            <v>155956.5</v>
          </cell>
          <cell r="I591">
            <v>155956.5</v>
          </cell>
          <cell r="J591">
            <v>155069.9</v>
          </cell>
        </row>
        <row r="678">
          <cell r="H678">
            <v>258403.7</v>
          </cell>
          <cell r="I678">
            <v>258403.7</v>
          </cell>
          <cell r="J678">
            <v>257582</v>
          </cell>
        </row>
        <row r="697">
          <cell r="H697">
            <v>8323.9</v>
          </cell>
          <cell r="I697">
            <v>8323.9</v>
          </cell>
          <cell r="J697">
            <v>8323.9</v>
          </cell>
        </row>
        <row r="708">
          <cell r="H708">
            <v>502364.69999999995</v>
          </cell>
          <cell r="I708">
            <v>502364.69999999995</v>
          </cell>
          <cell r="J708">
            <v>501846.8</v>
          </cell>
        </row>
        <row r="833">
          <cell r="H833">
            <v>85198.7</v>
          </cell>
          <cell r="I833">
            <v>85198.7</v>
          </cell>
          <cell r="J833">
            <v>85198.7</v>
          </cell>
        </row>
        <row r="842">
          <cell r="H842">
            <v>1119</v>
          </cell>
          <cell r="I842">
            <v>1119</v>
          </cell>
          <cell r="J842">
            <v>1119</v>
          </cell>
        </row>
        <row r="848">
          <cell r="H848">
            <v>12892.6</v>
          </cell>
          <cell r="I848">
            <v>12892.6</v>
          </cell>
          <cell r="J848">
            <v>12892.6</v>
          </cell>
        </row>
        <row r="857">
          <cell r="H857">
            <v>13767.400000000001</v>
          </cell>
          <cell r="I857">
            <v>13767.400000000001</v>
          </cell>
          <cell r="J857">
            <v>13767.400000000001</v>
          </cell>
        </row>
        <row r="867">
          <cell r="H867">
            <v>37333.699999999997</v>
          </cell>
          <cell r="I867">
            <v>37333.699999999997</v>
          </cell>
          <cell r="J867">
            <v>36624.9</v>
          </cell>
        </row>
        <row r="882">
          <cell r="H882">
            <v>7412.4</v>
          </cell>
          <cell r="I882">
            <v>2075.3000000000002</v>
          </cell>
          <cell r="J882">
            <v>0</v>
          </cell>
        </row>
        <row r="886">
          <cell r="H886">
            <v>7726</v>
          </cell>
          <cell r="I886">
            <v>7726</v>
          </cell>
          <cell r="J886">
            <v>7120.7000000000007</v>
          </cell>
        </row>
        <row r="901">
          <cell r="H901">
            <v>54869.5</v>
          </cell>
          <cell r="I901">
            <v>54869.5</v>
          </cell>
          <cell r="J901">
            <v>54869.5</v>
          </cell>
        </row>
        <row r="906">
          <cell r="H906">
            <v>112400</v>
          </cell>
          <cell r="I906">
            <v>112400</v>
          </cell>
          <cell r="J906">
            <v>112313.5</v>
          </cell>
        </row>
        <row r="912">
          <cell r="H912">
            <v>655930.19999999995</v>
          </cell>
          <cell r="I912">
            <v>655930.19999999995</v>
          </cell>
          <cell r="J912">
            <v>655930.19999999995</v>
          </cell>
        </row>
        <row r="920">
          <cell r="H920">
            <v>316598.5</v>
          </cell>
          <cell r="I920">
            <v>316598.5</v>
          </cell>
          <cell r="J920">
            <v>316598.5</v>
          </cell>
        </row>
        <row r="929">
          <cell r="H929">
            <v>43406.399999999994</v>
          </cell>
          <cell r="I929">
            <v>43690.399999999994</v>
          </cell>
          <cell r="J929">
            <v>43690.399999999994</v>
          </cell>
        </row>
        <row r="940">
          <cell r="H940">
            <v>12652.5</v>
          </cell>
          <cell r="I940">
            <v>12652.5</v>
          </cell>
          <cell r="J940">
            <v>12004.3</v>
          </cell>
        </row>
        <row r="952">
          <cell r="H952">
            <v>97053.7</v>
          </cell>
          <cell r="I952">
            <v>97053.7</v>
          </cell>
          <cell r="J952">
            <v>97034.4</v>
          </cell>
        </row>
        <row r="961">
          <cell r="H961">
            <v>93532.9</v>
          </cell>
          <cell r="I961">
            <v>93532.9</v>
          </cell>
          <cell r="J961">
            <v>93012.2</v>
          </cell>
        </row>
        <row r="968">
          <cell r="H968">
            <v>439752.10000000003</v>
          </cell>
          <cell r="I968">
            <v>439752.10000000003</v>
          </cell>
          <cell r="J968">
            <v>438129.80000000005</v>
          </cell>
        </row>
        <row r="1002">
          <cell r="H1002">
            <v>940506.10000000009</v>
          </cell>
          <cell r="I1002">
            <v>940506.10000000009</v>
          </cell>
          <cell r="J1002">
            <v>912260.9</v>
          </cell>
        </row>
        <row r="1102">
          <cell r="H1102">
            <v>401379.6</v>
          </cell>
          <cell r="I1102">
            <v>401379.6</v>
          </cell>
          <cell r="J1102">
            <v>395602</v>
          </cell>
        </row>
        <row r="1127">
          <cell r="H1127">
            <v>205798.5</v>
          </cell>
          <cell r="I1127">
            <v>206968.9</v>
          </cell>
          <cell r="J1127">
            <v>205666.80000000002</v>
          </cell>
        </row>
        <row r="1176">
          <cell r="H1176">
            <v>1383.3999999999999</v>
          </cell>
          <cell r="I1176">
            <v>1383.3999999999999</v>
          </cell>
          <cell r="J1176">
            <v>1383.3999999999999</v>
          </cell>
        </row>
        <row r="1186">
          <cell r="H1186">
            <v>2100</v>
          </cell>
          <cell r="I1186">
            <v>2100</v>
          </cell>
          <cell r="J1186">
            <v>2088.7000000000003</v>
          </cell>
        </row>
        <row r="1200">
          <cell r="H1200">
            <v>390685.10000000003</v>
          </cell>
          <cell r="I1200">
            <v>390685.10000000003</v>
          </cell>
          <cell r="J1200">
            <v>388832.2</v>
          </cell>
        </row>
        <row r="1254">
          <cell r="H1254">
            <v>126968</v>
          </cell>
          <cell r="I1254">
            <v>126968</v>
          </cell>
          <cell r="J1254">
            <v>125620.2</v>
          </cell>
        </row>
        <row r="1292">
          <cell r="H1292">
            <v>16281.9</v>
          </cell>
          <cell r="I1292">
            <v>16281.9</v>
          </cell>
          <cell r="J1292">
            <v>16182.8</v>
          </cell>
        </row>
        <row r="1308">
          <cell r="H1308">
            <v>90943.200000000012</v>
          </cell>
          <cell r="I1308">
            <v>90943.200000000012</v>
          </cell>
          <cell r="J1308">
            <v>88987.7</v>
          </cell>
        </row>
        <row r="1319">
          <cell r="H1319">
            <v>4877.8</v>
          </cell>
          <cell r="I1319">
            <v>4877.8</v>
          </cell>
          <cell r="J1319">
            <v>4876.5</v>
          </cell>
        </row>
        <row r="1327">
          <cell r="H1327">
            <v>142</v>
          </cell>
          <cell r="I1327">
            <v>142</v>
          </cell>
          <cell r="J1327">
            <v>0</v>
          </cell>
        </row>
        <row r="1331">
          <cell r="H1331">
            <v>127323.29999999999</v>
          </cell>
          <cell r="I1331">
            <v>127323.29999999999</v>
          </cell>
          <cell r="J1331">
            <v>123144.49999999999</v>
          </cell>
        </row>
        <row r="1363">
          <cell r="H1363">
            <v>1713.3</v>
          </cell>
          <cell r="I1363">
            <v>1713.3</v>
          </cell>
          <cell r="J1363">
            <v>1650.3</v>
          </cell>
        </row>
        <row r="1372">
          <cell r="H1372">
            <v>752.2</v>
          </cell>
          <cell r="I1372">
            <v>752.2</v>
          </cell>
          <cell r="J1372">
            <v>752.2</v>
          </cell>
        </row>
        <row r="1378">
          <cell r="H1378">
            <v>19459.099999999999</v>
          </cell>
          <cell r="I1378">
            <v>19459.099999999999</v>
          </cell>
          <cell r="J1378">
            <v>19459.099999999999</v>
          </cell>
        </row>
        <row r="1390">
          <cell r="H1390">
            <v>20092.900000000001</v>
          </cell>
          <cell r="I1390">
            <v>20092.900000000001</v>
          </cell>
          <cell r="J1390">
            <v>19933.599999999999</v>
          </cell>
        </row>
        <row r="1399">
          <cell r="H1399">
            <v>14066.8</v>
          </cell>
          <cell r="I1399">
            <v>14066.8</v>
          </cell>
          <cell r="J1399">
            <v>14050.8</v>
          </cell>
        </row>
        <row r="1412">
          <cell r="H1412">
            <v>42501.600000000006</v>
          </cell>
          <cell r="I1412">
            <v>42501.600000000006</v>
          </cell>
          <cell r="J1412">
            <v>42114</v>
          </cell>
        </row>
        <row r="1428">
          <cell r="H1428">
            <v>505.7</v>
          </cell>
          <cell r="I1428">
            <v>505.7</v>
          </cell>
          <cell r="J1428">
            <v>505.6</v>
          </cell>
        </row>
        <row r="1435">
          <cell r="H1435">
            <v>65517.1</v>
          </cell>
          <cell r="I1435">
            <v>65517.1</v>
          </cell>
          <cell r="J1435">
            <v>64018.999999999993</v>
          </cell>
        </row>
        <row r="1454">
          <cell r="H1454">
            <v>2710.5</v>
          </cell>
          <cell r="I1454">
            <v>2710.5</v>
          </cell>
          <cell r="J1454">
            <v>2710.5</v>
          </cell>
        </row>
        <row r="1463">
          <cell r="H1463">
            <v>9157.5</v>
          </cell>
          <cell r="I1463">
            <v>9157.5</v>
          </cell>
          <cell r="J1463">
            <v>8899.7999999999993</v>
          </cell>
        </row>
        <row r="1474">
          <cell r="H1474">
            <v>42120.6</v>
          </cell>
          <cell r="I1474">
            <v>42120.6</v>
          </cell>
          <cell r="J1474">
            <v>41832.5</v>
          </cell>
        </row>
        <row r="1485">
          <cell r="H1485">
            <v>392.5</v>
          </cell>
          <cell r="I1485">
            <v>392.5</v>
          </cell>
          <cell r="J1485">
            <v>392.5</v>
          </cell>
        </row>
        <row r="1491">
          <cell r="H1491">
            <v>95350.7</v>
          </cell>
          <cell r="I1491">
            <v>95350.7</v>
          </cell>
          <cell r="J1491">
            <v>94425.300000000017</v>
          </cell>
        </row>
        <row r="1516">
          <cell r="H1516">
            <v>112480.6</v>
          </cell>
          <cell r="I1516">
            <v>112480.6</v>
          </cell>
          <cell r="J1516">
            <v>112448.1</v>
          </cell>
        </row>
        <row r="1526">
          <cell r="H1526">
            <v>146</v>
          </cell>
          <cell r="I1526">
            <v>146</v>
          </cell>
          <cell r="J1526">
            <v>146</v>
          </cell>
        </row>
        <row r="1532">
          <cell r="H1532">
            <v>70148.7</v>
          </cell>
          <cell r="I1532">
            <v>70148.7</v>
          </cell>
          <cell r="J1532">
            <v>70138.8</v>
          </cell>
        </row>
        <row r="1553">
          <cell r="H1553">
            <v>17963.300000000003</v>
          </cell>
          <cell r="I1553">
            <v>17963.300000000003</v>
          </cell>
          <cell r="J1553">
            <v>17825.300000000003</v>
          </cell>
        </row>
        <row r="1569">
          <cell r="H1569">
            <v>7018.6</v>
          </cell>
          <cell r="I1569">
            <v>7018.6</v>
          </cell>
          <cell r="J1569">
            <v>6997.1</v>
          </cell>
        </row>
        <row r="1578">
          <cell r="H1578">
            <v>27047.7</v>
          </cell>
          <cell r="I1578">
            <v>27047.7</v>
          </cell>
          <cell r="J1578">
            <v>26656.000000000004</v>
          </cell>
        </row>
        <row r="1594">
          <cell r="H1594">
            <v>154846.09999999998</v>
          </cell>
          <cell r="I1594">
            <v>154846.09999999998</v>
          </cell>
          <cell r="J1594">
            <v>153230.9</v>
          </cell>
        </row>
        <row r="1649">
          <cell r="H1649">
            <v>39679.600000000006</v>
          </cell>
          <cell r="I1649">
            <v>39679.600000000006</v>
          </cell>
          <cell r="J1649">
            <v>38751.9</v>
          </cell>
        </row>
        <row r="1679">
          <cell r="H1679">
            <v>95280.8</v>
          </cell>
          <cell r="I1679">
            <v>95280.8</v>
          </cell>
          <cell r="J1679">
            <v>94053.9</v>
          </cell>
        </row>
        <row r="1688">
          <cell r="H1688">
            <v>1573175.2</v>
          </cell>
          <cell r="I1688">
            <v>1573175.2</v>
          </cell>
          <cell r="J1688">
            <v>1376786.9</v>
          </cell>
        </row>
        <row r="1739">
          <cell r="H1739">
            <v>351896</v>
          </cell>
          <cell r="I1739">
            <v>351896</v>
          </cell>
          <cell r="J1739">
            <v>351896</v>
          </cell>
        </row>
        <row r="1757">
          <cell r="H1757">
            <v>89580.800000000003</v>
          </cell>
          <cell r="I1757">
            <v>89580.800000000003</v>
          </cell>
          <cell r="J1757">
            <v>89580.800000000003</v>
          </cell>
        </row>
        <row r="1770">
          <cell r="H1770">
            <v>20899.599999999999</v>
          </cell>
          <cell r="I1770">
            <v>20899.599999999999</v>
          </cell>
          <cell r="J1770">
            <v>17833.400000000001</v>
          </cell>
        </row>
        <row r="1786">
          <cell r="H1786">
            <v>3579</v>
          </cell>
          <cell r="I1786">
            <v>3579</v>
          </cell>
          <cell r="J1786">
            <v>3579</v>
          </cell>
        </row>
        <row r="1791">
          <cell r="H1791">
            <v>35633.399999999994</v>
          </cell>
          <cell r="I1791">
            <v>35633.399999999994</v>
          </cell>
          <cell r="J1791">
            <v>35412.1</v>
          </cell>
        </row>
        <row r="1808">
          <cell r="H1808">
            <v>110431.69999999998</v>
          </cell>
          <cell r="I1808">
            <v>110431.69999999998</v>
          </cell>
          <cell r="J1808">
            <v>109843.19999999998</v>
          </cell>
        </row>
        <row r="1833">
          <cell r="H1833">
            <v>108164.2</v>
          </cell>
          <cell r="I1833">
            <v>108164.2</v>
          </cell>
          <cell r="J1833">
            <v>107795.29999999999</v>
          </cell>
        </row>
        <row r="1846">
          <cell r="H1846">
            <v>840</v>
          </cell>
          <cell r="I1846">
            <v>840</v>
          </cell>
          <cell r="J1846">
            <v>819</v>
          </cell>
        </row>
        <row r="1852">
          <cell r="H1852">
            <v>134000</v>
          </cell>
          <cell r="I1852">
            <v>134000</v>
          </cell>
          <cell r="J1852">
            <v>134000</v>
          </cell>
        </row>
        <row r="1862">
          <cell r="H1862">
            <v>334.3</v>
          </cell>
          <cell r="I1862">
            <v>334.3</v>
          </cell>
          <cell r="J1862">
            <v>334.3</v>
          </cell>
        </row>
        <row r="1868">
          <cell r="H1868">
            <v>24029</v>
          </cell>
          <cell r="I1868">
            <v>24029</v>
          </cell>
          <cell r="J1868">
            <v>20486.7</v>
          </cell>
        </row>
        <row r="1881">
          <cell r="H1881">
            <v>1257</v>
          </cell>
          <cell r="I1881">
            <v>1257</v>
          </cell>
          <cell r="J1881">
            <v>1254</v>
          </cell>
        </row>
        <row r="1886">
          <cell r="H1886">
            <v>20366</v>
          </cell>
          <cell r="I1886">
            <v>20366</v>
          </cell>
          <cell r="J1886">
            <v>20168.3</v>
          </cell>
        </row>
        <row r="1909">
          <cell r="H1909">
            <v>10001.700000000001</v>
          </cell>
          <cell r="I1909">
            <v>10001.700000000001</v>
          </cell>
          <cell r="J1909">
            <v>9890.3999999999978</v>
          </cell>
        </row>
        <row r="1920">
          <cell r="H1920">
            <v>19641.199999999997</v>
          </cell>
          <cell r="I1920">
            <v>19641.199999999997</v>
          </cell>
          <cell r="J1920">
            <v>19640.5</v>
          </cell>
        </row>
        <row r="1936">
          <cell r="H1936">
            <v>7405.3</v>
          </cell>
          <cell r="I1936">
            <v>7405.3</v>
          </cell>
          <cell r="J1936">
            <v>7373.4</v>
          </cell>
        </row>
        <row r="1945">
          <cell r="H1945">
            <v>1550.4</v>
          </cell>
          <cell r="I1945">
            <v>1550.4</v>
          </cell>
          <cell r="J1945">
            <v>1550.4</v>
          </cell>
        </row>
        <row r="1950">
          <cell r="H1950">
            <v>7877.2000000000007</v>
          </cell>
          <cell r="I1950">
            <v>7877.2000000000007</v>
          </cell>
          <cell r="J1950">
            <v>7799.5</v>
          </cell>
        </row>
        <row r="1964">
          <cell r="H1964">
            <v>12377.3</v>
          </cell>
          <cell r="I1964">
            <v>12467.3</v>
          </cell>
          <cell r="J1964">
            <v>12297.500000000002</v>
          </cell>
        </row>
        <row r="1983">
          <cell r="H1983">
            <v>8181.6</v>
          </cell>
          <cell r="I1983">
            <v>8181.6</v>
          </cell>
          <cell r="J1983">
            <v>8181.6</v>
          </cell>
        </row>
        <row r="1990">
          <cell r="H1990">
            <v>9627</v>
          </cell>
          <cell r="I1990">
            <v>9627</v>
          </cell>
          <cell r="J1990">
            <v>9533.0999999999985</v>
          </cell>
        </row>
        <row r="1999">
          <cell r="H1999">
            <v>11025.400000000001</v>
          </cell>
          <cell r="I1999">
            <v>11025.400000000001</v>
          </cell>
          <cell r="J1999">
            <v>10975.699999999999</v>
          </cell>
        </row>
        <row r="2015">
          <cell r="H2015">
            <v>9061.3000000000011</v>
          </cell>
          <cell r="I2015">
            <v>9061.3000000000011</v>
          </cell>
          <cell r="J2015">
            <v>9017.6999999999989</v>
          </cell>
        </row>
        <row r="2024">
          <cell r="H2024">
            <v>2390</v>
          </cell>
          <cell r="I2024">
            <v>2390</v>
          </cell>
          <cell r="J2024">
            <v>2390</v>
          </cell>
        </row>
        <row r="2034">
          <cell r="H2034">
            <v>6622</v>
          </cell>
          <cell r="I2034">
            <v>6622</v>
          </cell>
          <cell r="J2034">
            <v>6539.2</v>
          </cell>
        </row>
        <row r="2043">
          <cell r="H2043">
            <v>11220.400000000001</v>
          </cell>
          <cell r="I2043">
            <v>11220.400000000001</v>
          </cell>
          <cell r="J2043">
            <v>11041.4</v>
          </cell>
        </row>
        <row r="2060">
          <cell r="H2060">
            <v>3034.1</v>
          </cell>
          <cell r="I2060">
            <v>3034.1</v>
          </cell>
          <cell r="J2060">
            <v>3024</v>
          </cell>
        </row>
        <row r="2069">
          <cell r="H2069">
            <v>4598.3</v>
          </cell>
          <cell r="I2069">
            <v>4598.3</v>
          </cell>
          <cell r="J2069">
            <v>4590.9999999999991</v>
          </cell>
        </row>
        <row r="2078">
          <cell r="H2078">
            <v>1946.4</v>
          </cell>
          <cell r="I2078">
            <v>1946.4</v>
          </cell>
          <cell r="J2078">
            <v>1937.9999999999998</v>
          </cell>
        </row>
        <row r="2087">
          <cell r="H2087">
            <v>499.9</v>
          </cell>
          <cell r="I2087">
            <v>499.9</v>
          </cell>
          <cell r="J2087">
            <v>499.9</v>
          </cell>
        </row>
        <row r="2093">
          <cell r="H2093">
            <v>3644.3999999999996</v>
          </cell>
          <cell r="I2093">
            <v>3644.3999999999996</v>
          </cell>
          <cell r="J2093">
            <v>3562.7999999999997</v>
          </cell>
        </row>
        <row r="2102">
          <cell r="H2102">
            <v>42300.1</v>
          </cell>
          <cell r="I2102">
            <v>42300.1</v>
          </cell>
          <cell r="J2102">
            <v>42300.1</v>
          </cell>
        </row>
        <row r="2110">
          <cell r="H2110">
            <v>62738.7</v>
          </cell>
          <cell r="I2110">
            <v>62748.5</v>
          </cell>
          <cell r="J2110">
            <v>62320.299999999996</v>
          </cell>
        </row>
        <row r="2180">
          <cell r="H2180">
            <v>14658.1</v>
          </cell>
          <cell r="I2180">
            <v>14658.1</v>
          </cell>
          <cell r="J2180">
            <v>14153.9</v>
          </cell>
        </row>
        <row r="2193">
          <cell r="H2193">
            <v>1503.5</v>
          </cell>
          <cell r="I2193">
            <v>1503.5</v>
          </cell>
          <cell r="J2193">
            <v>1475.5</v>
          </cell>
        </row>
        <row r="2202">
          <cell r="H2202">
            <v>11274.6</v>
          </cell>
          <cell r="I2202">
            <v>11274.6</v>
          </cell>
          <cell r="J2202">
            <v>11231.3</v>
          </cell>
        </row>
        <row r="2209">
          <cell r="H2209">
            <v>113.2</v>
          </cell>
          <cell r="I2209">
            <v>113.2</v>
          </cell>
          <cell r="J2209">
            <v>113.2</v>
          </cell>
        </row>
        <row r="2216">
          <cell r="H2216">
            <v>8924.7000000000007</v>
          </cell>
          <cell r="I2216">
            <v>8924.7000000000007</v>
          </cell>
          <cell r="J2216">
            <v>8878.5</v>
          </cell>
        </row>
        <row r="2227">
          <cell r="H2227">
            <v>57996.799999999996</v>
          </cell>
          <cell r="I2227">
            <v>61779.7</v>
          </cell>
          <cell r="J2227">
            <v>61714</v>
          </cell>
        </row>
        <row r="2249">
          <cell r="H2249">
            <v>229.9</v>
          </cell>
          <cell r="I2249">
            <v>229.9</v>
          </cell>
          <cell r="J2249">
            <v>229.9</v>
          </cell>
        </row>
        <row r="2254">
          <cell r="H2254">
            <v>65934.399999999994</v>
          </cell>
          <cell r="I2254">
            <v>65934.399999999994</v>
          </cell>
          <cell r="J2254">
            <v>65737.400000000009</v>
          </cell>
        </row>
        <row r="2297">
          <cell r="H2297">
            <v>11917.4</v>
          </cell>
          <cell r="I2297">
            <v>11917.4</v>
          </cell>
          <cell r="J2297">
            <v>11873.3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76" workbookViewId="0">
      <selection activeCell="H8" sqref="H8"/>
    </sheetView>
  </sheetViews>
  <sheetFormatPr defaultRowHeight="15" x14ac:dyDescent="0.25"/>
  <cols>
    <col min="1" max="1" width="13.42578125" customWidth="1"/>
    <col min="2" max="2" width="10.7109375" customWidth="1"/>
    <col min="4" max="4" width="13" customWidth="1"/>
    <col min="5" max="5" width="15.85546875" customWidth="1"/>
    <col min="6" max="6" width="13.28515625" customWidth="1"/>
    <col min="7" max="7" width="11.42578125" customWidth="1"/>
  </cols>
  <sheetData>
    <row r="1" spans="1:7" x14ac:dyDescent="0.25">
      <c r="A1" s="1"/>
      <c r="B1" s="1"/>
      <c r="C1" s="1"/>
      <c r="D1" s="1"/>
      <c r="E1" s="2" t="s">
        <v>0</v>
      </c>
      <c r="F1" s="2"/>
      <c r="G1" s="2"/>
    </row>
    <row r="2" spans="1:7" x14ac:dyDescent="0.25">
      <c r="A2" s="1"/>
      <c r="B2" s="3"/>
      <c r="C2" s="3"/>
      <c r="D2" s="4"/>
      <c r="E2" s="5" t="s">
        <v>1</v>
      </c>
      <c r="F2" s="5"/>
      <c r="G2" s="5"/>
    </row>
    <row r="3" spans="1:7" x14ac:dyDescent="0.25">
      <c r="A3" s="1"/>
      <c r="B3" s="1"/>
      <c r="C3" s="1"/>
      <c r="D3" s="1"/>
      <c r="E3" s="6" t="s">
        <v>2</v>
      </c>
      <c r="F3" s="6"/>
      <c r="G3" s="6"/>
    </row>
    <row r="4" spans="1:7" x14ac:dyDescent="0.25">
      <c r="A4" s="7"/>
      <c r="B4" s="7"/>
      <c r="C4" s="7"/>
      <c r="D4" s="7"/>
      <c r="E4" s="7"/>
      <c r="F4" s="7"/>
      <c r="G4" s="7"/>
    </row>
    <row r="5" spans="1:7" x14ac:dyDescent="0.25">
      <c r="A5" s="8" t="s">
        <v>3</v>
      </c>
      <c r="B5" s="8"/>
      <c r="C5" s="8"/>
      <c r="D5" s="8"/>
      <c r="E5" s="8"/>
      <c r="F5" s="8"/>
      <c r="G5" s="8"/>
    </row>
    <row r="6" spans="1:7" x14ac:dyDescent="0.25">
      <c r="A6" s="9"/>
      <c r="B6" s="9"/>
      <c r="C6" s="9"/>
      <c r="D6" s="9"/>
      <c r="E6" s="9"/>
      <c r="F6" s="9"/>
      <c r="G6" s="9"/>
    </row>
    <row r="7" spans="1:7" ht="15.75" thickBot="1" x14ac:dyDescent="0.3">
      <c r="A7" s="9"/>
      <c r="B7" s="9"/>
      <c r="C7" s="9"/>
      <c r="D7" s="9"/>
      <c r="E7" s="9"/>
      <c r="F7" s="10" t="s">
        <v>4</v>
      </c>
      <c r="G7" s="11"/>
    </row>
    <row r="8" spans="1:7" ht="111" thickTop="1" x14ac:dyDescent="0.25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4" t="s">
        <v>11</v>
      </c>
    </row>
    <row r="9" spans="1:7" ht="15.75" x14ac:dyDescent="0.25">
      <c r="A9" s="15" t="s">
        <v>12</v>
      </c>
      <c r="B9" s="16" t="s">
        <v>13</v>
      </c>
      <c r="C9" s="16" t="s">
        <v>13</v>
      </c>
      <c r="D9" s="17">
        <f>D10+D19+D22+D26+D35+D40+D43+D50+D53+D61+D67+D72+D75+D77</f>
        <v>15001915.6</v>
      </c>
      <c r="E9" s="17">
        <f>E10+E19+E22+E26+E35+E40+E43+E50+E53+E61+E67+E72+E75+E77</f>
        <v>15001915.6</v>
      </c>
      <c r="F9" s="17">
        <f>F10+F19+F22+F26+F35+F40+F43+F50+F53+F61+F67+F72+F75+F77</f>
        <v>14723346.199999999</v>
      </c>
      <c r="G9" s="18">
        <f>F9/E9*100</f>
        <v>98.143107804179351</v>
      </c>
    </row>
    <row r="10" spans="1:7" ht="78.75" x14ac:dyDescent="0.25">
      <c r="A10" s="15" t="s">
        <v>14</v>
      </c>
      <c r="B10" s="19" t="s">
        <v>15</v>
      </c>
      <c r="C10" s="19" t="s">
        <v>13</v>
      </c>
      <c r="D10" s="17">
        <f>SUM(D11:D18)</f>
        <v>668896.70000000019</v>
      </c>
      <c r="E10" s="17">
        <f t="shared" ref="E10:F10" si="0">SUM(E11:E18)</f>
        <v>663649.60000000009</v>
      </c>
      <c r="F10" s="17">
        <f t="shared" si="0"/>
        <v>648168.20000000007</v>
      </c>
      <c r="G10" s="20">
        <f t="shared" ref="G10:G73" si="1">F10/E10*100</f>
        <v>97.667232828890434</v>
      </c>
    </row>
    <row r="11" spans="1:7" ht="299.25" x14ac:dyDescent="0.25">
      <c r="A11" s="21" t="s">
        <v>16</v>
      </c>
      <c r="B11" s="16" t="s">
        <v>15</v>
      </c>
      <c r="C11" s="16" t="s">
        <v>17</v>
      </c>
      <c r="D11" s="22">
        <f>[1]Ведомственная!H1308</f>
        <v>90943.200000000012</v>
      </c>
      <c r="E11" s="22">
        <f>[1]Ведомственная!I1308</f>
        <v>90943.200000000012</v>
      </c>
      <c r="F11" s="22">
        <f>[1]Ведомственная!J1308</f>
        <v>88987.7</v>
      </c>
      <c r="G11" s="20">
        <f t="shared" si="1"/>
        <v>97.849756771259408</v>
      </c>
    </row>
    <row r="12" spans="1:7" ht="378" x14ac:dyDescent="0.25">
      <c r="A12" s="21" t="s">
        <v>18</v>
      </c>
      <c r="B12" s="16" t="s">
        <v>15</v>
      </c>
      <c r="C12" s="16" t="s">
        <v>19</v>
      </c>
      <c r="D12" s="22">
        <f>[1]Ведомственная!H1319+[1]Ведомственная!H1435</f>
        <v>70394.899999999994</v>
      </c>
      <c r="E12" s="22">
        <f>[1]Ведомственная!I1319+[1]Ведомственная!I1435</f>
        <v>70394.899999999994</v>
      </c>
      <c r="F12" s="22">
        <f>[1]Ведомственная!J1319+[1]Ведомственная!J1435</f>
        <v>68895.5</v>
      </c>
      <c r="G12" s="20">
        <f t="shared" si="1"/>
        <v>97.87001615173827</v>
      </c>
    </row>
    <row r="13" spans="1:7" ht="47.25" x14ac:dyDescent="0.25">
      <c r="A13" s="21" t="s">
        <v>20</v>
      </c>
      <c r="B13" s="16" t="s">
        <v>15</v>
      </c>
      <c r="C13" s="16" t="s">
        <v>21</v>
      </c>
      <c r="D13" s="22">
        <f>[1]Ведомственная!H1327+[1]Ведомственная!H1463+[1]Ведомственная!H1474</f>
        <v>51420.1</v>
      </c>
      <c r="E13" s="22">
        <f>[1]Ведомственная!I1327+[1]Ведомственная!I1463+[1]Ведомственная!I1474</f>
        <v>51420.1</v>
      </c>
      <c r="F13" s="22">
        <f>[1]Ведомственная!J1327+[1]Ведомственная!J1463+[1]Ведомственная!J1474</f>
        <v>50732.3</v>
      </c>
      <c r="G13" s="20">
        <f t="shared" si="1"/>
        <v>98.662390777147465</v>
      </c>
    </row>
    <row r="14" spans="1:7" ht="315" x14ac:dyDescent="0.25">
      <c r="A14" s="21" t="s">
        <v>22</v>
      </c>
      <c r="B14" s="16" t="s">
        <v>15</v>
      </c>
      <c r="C14" s="16" t="s">
        <v>23</v>
      </c>
      <c r="D14" s="22">
        <f>[1]Ведомственная!H867+[1]Ведомственная!H1399+[1]Ведомственная!H2202</f>
        <v>62675.1</v>
      </c>
      <c r="E14" s="22">
        <f>[1]Ведомственная!I867+[1]Ведомственная!I1399+[1]Ведомственная!I2202</f>
        <v>62675.1</v>
      </c>
      <c r="F14" s="22">
        <f>[1]Ведомственная!J867+[1]Ведомственная!J1399+[1]Ведомственная!J2202</f>
        <v>61907</v>
      </c>
      <c r="G14" s="20">
        <f t="shared" si="1"/>
        <v>98.774473435223882</v>
      </c>
    </row>
    <row r="15" spans="1:7" ht="126" x14ac:dyDescent="0.25">
      <c r="A15" s="21" t="s">
        <v>24</v>
      </c>
      <c r="B15" s="16" t="s">
        <v>15</v>
      </c>
      <c r="C15" s="16" t="s">
        <v>25</v>
      </c>
      <c r="D15" s="22">
        <f>[1]Ведомственная!H1412</f>
        <v>42501.600000000006</v>
      </c>
      <c r="E15" s="22">
        <f>[1]Ведомственная!I1412</f>
        <v>42501.600000000006</v>
      </c>
      <c r="F15" s="22">
        <f>[1]Ведомственная!J1412</f>
        <v>42114</v>
      </c>
      <c r="G15" s="20">
        <f t="shared" si="1"/>
        <v>99.088034332825103</v>
      </c>
    </row>
    <row r="16" spans="1:7" ht="78.75" x14ac:dyDescent="0.25">
      <c r="A16" s="21" t="s">
        <v>26</v>
      </c>
      <c r="B16" s="16" t="s">
        <v>15</v>
      </c>
      <c r="C16" s="16" t="s">
        <v>27</v>
      </c>
      <c r="D16" s="22">
        <f>[1]Ведомственная!H468</f>
        <v>21695.1</v>
      </c>
      <c r="E16" s="22">
        <f>[1]Ведомственная!I468</f>
        <v>21695.1</v>
      </c>
      <c r="F16" s="22">
        <f>[1]Ведомственная!J468</f>
        <v>21695.1</v>
      </c>
      <c r="G16" s="20">
        <f t="shared" si="1"/>
        <v>100</v>
      </c>
    </row>
    <row r="17" spans="1:7" ht="47.25" x14ac:dyDescent="0.25">
      <c r="A17" s="21" t="s">
        <v>28</v>
      </c>
      <c r="B17" s="16" t="s">
        <v>15</v>
      </c>
      <c r="C17" s="16" t="s">
        <v>29</v>
      </c>
      <c r="D17" s="22">
        <f>[1]Ведомственная!H882</f>
        <v>7412.4</v>
      </c>
      <c r="E17" s="22">
        <f>[1]Ведомственная!I882</f>
        <v>2075.3000000000002</v>
      </c>
      <c r="F17" s="22">
        <f>[1]Ведомственная!J882</f>
        <v>0</v>
      </c>
      <c r="G17" s="20">
        <f t="shared" si="1"/>
        <v>0</v>
      </c>
    </row>
    <row r="18" spans="1:7" ht="94.5" x14ac:dyDescent="0.25">
      <c r="A18" s="21" t="s">
        <v>30</v>
      </c>
      <c r="B18" s="16" t="s">
        <v>15</v>
      </c>
      <c r="C18" s="16" t="s">
        <v>31</v>
      </c>
      <c r="D18" s="22">
        <f>[1]Ведомственная!H474+[1]Ведомственная!H697+[1]Ведомственная!H886+[1]Ведомственная!H940+[1]Ведомственная!H1176+[1]Ведомственная!H1331+[1]Ведомственная!H1390+[1]Ведомственная!H1428+[1]Ведомственная!H1454+[1]Ведомственная!H1485+[1]Ведомственная!H1526+[1]Ведомственная!H1553+[1]Ведомственная!H1578+[1]Ведомственная!H1649+[1]Ведомственная!H1862+[1]Ведомственная!H1964+[1]Ведомственная!H1990+[1]Ведомственная!H2043+[1]Ведомственная!H2060+[1]Ведомственная!H2069+[1]Ведомственная!H2078+[1]Ведомственная!H2087+[1]Ведомственная!H2193+[1]Ведомственная!H2209+[1]Ведомственная!H2216+[1]Ведомственная!H2249</f>
        <v>321854.3000000001</v>
      </c>
      <c r="E18" s="22">
        <f>[1]Ведомственная!I474+[1]Ведомственная!I697+[1]Ведомственная!I886+[1]Ведомственная!I940+[1]Ведомственная!I1176+[1]Ведомственная!I1331+[1]Ведомственная!I1390+[1]Ведомственная!I1428+[1]Ведомственная!I1454+[1]Ведомственная!I1485+[1]Ведомственная!I1526+[1]Ведомственная!I1553+[1]Ведомственная!I1578+[1]Ведомственная!I1649+[1]Ведомственная!I1862+[1]Ведомственная!I1964+[1]Ведомственная!I1990+[1]Ведомственная!I2043+[1]Ведомственная!I2060+[1]Ведомственная!I2069+[1]Ведомственная!I2078+[1]Ведомственная!I2087+[1]Ведомственная!I2193+[1]Ведомственная!I2209+[1]Ведомственная!I2216+[1]Ведомственная!I2249</f>
        <v>321944.3000000001</v>
      </c>
      <c r="F18" s="22">
        <f>[1]Ведомственная!J474+[1]Ведомственная!J697+[1]Ведомственная!J886+[1]Ведомственная!J940+[1]Ведомственная!J1176+[1]Ведомственная!J1331+[1]Ведомственная!J1390+[1]Ведомственная!J1428+[1]Ведомственная!J1454+[1]Ведомственная!J1485+[1]Ведомственная!J1526+[1]Ведомственная!J1553+[1]Ведомственная!J1578+[1]Ведомственная!J1649+[1]Ведомственная!J1862+[1]Ведомственная!J1964+[1]Ведомственная!J1990+[1]Ведомственная!J2043+[1]Ведомственная!J2060+[1]Ведомственная!J2069+[1]Ведомственная!J2078+[1]Ведомственная!J2087+[1]Ведомственная!J2193+[1]Ведомственная!J2209+[1]Ведомственная!J2216+[1]Ведомственная!J2249</f>
        <v>313836.60000000009</v>
      </c>
      <c r="G18" s="20">
        <f t="shared" si="1"/>
        <v>97.481645116872699</v>
      </c>
    </row>
    <row r="19" spans="1:7" ht="47.25" x14ac:dyDescent="0.25">
      <c r="A19" s="15" t="s">
        <v>32</v>
      </c>
      <c r="B19" s="19" t="s">
        <v>17</v>
      </c>
      <c r="C19" s="19" t="s">
        <v>13</v>
      </c>
      <c r="D19" s="17">
        <f>SUM(D20:D21)</f>
        <v>9894.9</v>
      </c>
      <c r="E19" s="17">
        <f t="shared" ref="E19:F19" si="2">SUM(E20:E21)</f>
        <v>9894.9</v>
      </c>
      <c r="F19" s="17">
        <f t="shared" si="2"/>
        <v>9831.9</v>
      </c>
      <c r="G19" s="18">
        <f t="shared" si="1"/>
        <v>99.363308370978984</v>
      </c>
    </row>
    <row r="20" spans="1:7" ht="110.25" x14ac:dyDescent="0.25">
      <c r="A20" s="21" t="s">
        <v>33</v>
      </c>
      <c r="B20" s="16" t="s">
        <v>17</v>
      </c>
      <c r="C20" s="16" t="s">
        <v>19</v>
      </c>
      <c r="D20" s="22">
        <f>[1]Ведомственная!H1983</f>
        <v>8181.6</v>
      </c>
      <c r="E20" s="22">
        <f>[1]Ведомственная!I1983</f>
        <v>8181.6</v>
      </c>
      <c r="F20" s="22">
        <f>[1]Ведомственная!J1983</f>
        <v>8181.6</v>
      </c>
      <c r="G20" s="20">
        <f t="shared" si="1"/>
        <v>100</v>
      </c>
    </row>
    <row r="21" spans="1:7" ht="110.25" x14ac:dyDescent="0.25">
      <c r="A21" s="21" t="s">
        <v>34</v>
      </c>
      <c r="B21" s="16" t="s">
        <v>17</v>
      </c>
      <c r="C21" s="16" t="s">
        <v>35</v>
      </c>
      <c r="D21" s="22">
        <f>[1]Ведомственная!H1363</f>
        <v>1713.3</v>
      </c>
      <c r="E21" s="22">
        <f>[1]Ведомственная!I1363</f>
        <v>1713.3</v>
      </c>
      <c r="F21" s="22">
        <f>[1]Ведомственная!J1363</f>
        <v>1650.3</v>
      </c>
      <c r="G21" s="20">
        <f t="shared" si="1"/>
        <v>96.322885659254069</v>
      </c>
    </row>
    <row r="22" spans="1:7" ht="141.75" x14ac:dyDescent="0.25">
      <c r="A22" s="15" t="s">
        <v>36</v>
      </c>
      <c r="B22" s="19" t="s">
        <v>19</v>
      </c>
      <c r="C22" s="19" t="s">
        <v>13</v>
      </c>
      <c r="D22" s="17">
        <f>SUM(D23:D25)</f>
        <v>97310.9</v>
      </c>
      <c r="E22" s="17">
        <f t="shared" ref="E22:F22" si="3">SUM(E23:E25)</f>
        <v>97310.9</v>
      </c>
      <c r="F22" s="17">
        <f t="shared" si="3"/>
        <v>97069.8</v>
      </c>
      <c r="G22" s="18">
        <f t="shared" si="1"/>
        <v>99.752237416363442</v>
      </c>
    </row>
    <row r="23" spans="1:7" ht="47.25" x14ac:dyDescent="0.25">
      <c r="A23" s="21" t="s">
        <v>37</v>
      </c>
      <c r="B23" s="16" t="s">
        <v>19</v>
      </c>
      <c r="C23" s="16" t="s">
        <v>35</v>
      </c>
      <c r="D23" s="22">
        <f>[1]Ведомственная!H1378</f>
        <v>19459.099999999999</v>
      </c>
      <c r="E23" s="22">
        <f>[1]Ведомственная!I1378</f>
        <v>19459.099999999999</v>
      </c>
      <c r="F23" s="22">
        <f>[1]Ведомственная!J1378</f>
        <v>19459.099999999999</v>
      </c>
      <c r="G23" s="20">
        <f t="shared" si="1"/>
        <v>100</v>
      </c>
    </row>
    <row r="24" spans="1:7" ht="283.5" x14ac:dyDescent="0.25">
      <c r="A24" s="21" t="s">
        <v>38</v>
      </c>
      <c r="B24" s="16" t="s">
        <v>19</v>
      </c>
      <c r="C24" s="16" t="s">
        <v>39</v>
      </c>
      <c r="D24" s="22">
        <f>[1]Ведомственная!H2254</f>
        <v>65934.399999999994</v>
      </c>
      <c r="E24" s="22">
        <f>[1]Ведомственная!I2254</f>
        <v>65934.399999999994</v>
      </c>
      <c r="F24" s="22">
        <f>[1]Ведомственная!J2254</f>
        <v>65737.400000000009</v>
      </c>
      <c r="G24" s="20">
        <f t="shared" si="1"/>
        <v>99.701218180494578</v>
      </c>
    </row>
    <row r="25" spans="1:7" ht="94.5" x14ac:dyDescent="0.25">
      <c r="A25" s="21" t="s">
        <v>40</v>
      </c>
      <c r="B25" s="16" t="s">
        <v>19</v>
      </c>
      <c r="C25" s="16" t="s">
        <v>27</v>
      </c>
      <c r="D25" s="22">
        <f>[1]Ведомственная!H2297</f>
        <v>11917.4</v>
      </c>
      <c r="E25" s="22">
        <f>[1]Ведомственная!I2297</f>
        <v>11917.4</v>
      </c>
      <c r="F25" s="22">
        <f>[1]Ведомственная!J2297</f>
        <v>11873.3</v>
      </c>
      <c r="G25" s="20">
        <f t="shared" si="1"/>
        <v>99.629952842062863</v>
      </c>
    </row>
    <row r="26" spans="1:7" ht="63" x14ac:dyDescent="0.25">
      <c r="A26" s="15" t="s">
        <v>41</v>
      </c>
      <c r="B26" s="19" t="s">
        <v>35</v>
      </c>
      <c r="C26" s="19" t="s">
        <v>13</v>
      </c>
      <c r="D26" s="17">
        <f>SUM(D27:D34)</f>
        <v>2980237.1</v>
      </c>
      <c r="E26" s="17">
        <f t="shared" ref="E26:F26" si="4">SUM(E27:E34)</f>
        <v>2984020</v>
      </c>
      <c r="F26" s="17">
        <f t="shared" si="4"/>
        <v>2779009.8</v>
      </c>
      <c r="G26" s="18">
        <f t="shared" si="1"/>
        <v>93.129731033974295</v>
      </c>
    </row>
    <row r="27" spans="1:7" ht="78.75" x14ac:dyDescent="0.25">
      <c r="A27" s="21" t="s">
        <v>42</v>
      </c>
      <c r="B27" s="16" t="s">
        <v>35</v>
      </c>
      <c r="C27" s="16" t="s">
        <v>15</v>
      </c>
      <c r="D27" s="22">
        <f>[1]Ведомственная!H1491</f>
        <v>95350.7</v>
      </c>
      <c r="E27" s="22">
        <f>[1]Ведомственная!I1491</f>
        <v>95350.7</v>
      </c>
      <c r="F27" s="22">
        <f>[1]Ведомственная!J1491</f>
        <v>94425.300000000017</v>
      </c>
      <c r="G27" s="20">
        <f t="shared" si="1"/>
        <v>99.029477497281121</v>
      </c>
    </row>
    <row r="28" spans="1:7" ht="94.5" x14ac:dyDescent="0.25">
      <c r="A28" s="21" t="s">
        <v>43</v>
      </c>
      <c r="B28" s="16" t="s">
        <v>35</v>
      </c>
      <c r="C28" s="16" t="s">
        <v>21</v>
      </c>
      <c r="D28" s="22">
        <f>[1]Ведомственная!H708+[1]Ведомственная!H1909+[1]Ведомственная!H2227</f>
        <v>570363.19999999995</v>
      </c>
      <c r="E28" s="22">
        <f>[1]Ведомственная!I708+[1]Ведомственная!I1909+[1]Ведомственная!I2227</f>
        <v>574146.1</v>
      </c>
      <c r="F28" s="22">
        <f>[1]Ведомственная!J708+[1]Ведомственная!J1909+[1]Ведомственная!J2227</f>
        <v>573451.19999999995</v>
      </c>
      <c r="G28" s="20">
        <f t="shared" si="1"/>
        <v>99.878968088436025</v>
      </c>
    </row>
    <row r="29" spans="1:7" ht="47.25" x14ac:dyDescent="0.25">
      <c r="A29" s="21" t="s">
        <v>44</v>
      </c>
      <c r="B29" s="16" t="s">
        <v>35</v>
      </c>
      <c r="C29" s="16" t="s">
        <v>23</v>
      </c>
      <c r="D29" s="22">
        <f>[1]Ведомственная!H1868</f>
        <v>24029</v>
      </c>
      <c r="E29" s="22">
        <f>[1]Ведомственная!I1868</f>
        <v>24029</v>
      </c>
      <c r="F29" s="22">
        <f>[1]Ведомственная!J1868</f>
        <v>20486.7</v>
      </c>
      <c r="G29" s="20">
        <f t="shared" si="1"/>
        <v>85.258229639185984</v>
      </c>
    </row>
    <row r="30" spans="1:7" ht="47.25" x14ac:dyDescent="0.25">
      <c r="A30" s="21" t="s">
        <v>45</v>
      </c>
      <c r="B30" s="16" t="s">
        <v>35</v>
      </c>
      <c r="C30" s="16" t="s">
        <v>25</v>
      </c>
      <c r="D30" s="22">
        <f>[1]Ведомственная!H1532</f>
        <v>70148.7</v>
      </c>
      <c r="E30" s="22">
        <f>[1]Ведомственная!I1532</f>
        <v>70148.7</v>
      </c>
      <c r="F30" s="22">
        <f>[1]Ведомственная!J1532</f>
        <v>70138.8</v>
      </c>
      <c r="G30" s="20">
        <f t="shared" si="1"/>
        <v>99.985887122640918</v>
      </c>
    </row>
    <row r="31" spans="1:7" ht="31.5" x14ac:dyDescent="0.25">
      <c r="A31" s="21" t="s">
        <v>46</v>
      </c>
      <c r="B31" s="16" t="s">
        <v>35</v>
      </c>
      <c r="C31" s="16" t="s">
        <v>47</v>
      </c>
      <c r="D31" s="22">
        <f>[1]Ведомственная!H1679+[1]Ведомственная!H1936</f>
        <v>102686.1</v>
      </c>
      <c r="E31" s="22">
        <f>[1]Ведомственная!I1679+[1]Ведомственная!I1936</f>
        <v>102686.1</v>
      </c>
      <c r="F31" s="22">
        <f>[1]Ведомственная!J1679+[1]Ведомственная!J1936</f>
        <v>101427.29999999999</v>
      </c>
      <c r="G31" s="20">
        <f t="shared" si="1"/>
        <v>98.774128143925992</v>
      </c>
    </row>
    <row r="32" spans="1:7" ht="110.25" x14ac:dyDescent="0.25">
      <c r="A32" s="21" t="s">
        <v>48</v>
      </c>
      <c r="B32" s="16" t="s">
        <v>35</v>
      </c>
      <c r="C32" s="16" t="s">
        <v>39</v>
      </c>
      <c r="D32" s="22">
        <f>[1]Ведомственная!H1688</f>
        <v>1573175.2</v>
      </c>
      <c r="E32" s="22">
        <f>[1]Ведомственная!I1688</f>
        <v>1573175.2</v>
      </c>
      <c r="F32" s="22">
        <f>[1]Ведомственная!J1688</f>
        <v>1376786.9</v>
      </c>
      <c r="G32" s="20">
        <f t="shared" si="1"/>
        <v>87.51643809284559</v>
      </c>
    </row>
    <row r="33" spans="1:7" ht="47.25" x14ac:dyDescent="0.25">
      <c r="A33" s="21" t="s">
        <v>49</v>
      </c>
      <c r="B33" s="16" t="s">
        <v>35</v>
      </c>
      <c r="C33" s="16" t="s">
        <v>27</v>
      </c>
      <c r="D33" s="22">
        <f>[1]Ведомственная!H488+[1]Ведомственная!H2180</f>
        <v>17308.099999999999</v>
      </c>
      <c r="E33" s="22">
        <f>[1]Ведомственная!I488+[1]Ведомственная!I2180</f>
        <v>17308.099999999999</v>
      </c>
      <c r="F33" s="22">
        <f>[1]Ведомственная!J488+[1]Ведомственная!J2180</f>
        <v>16803.900000000001</v>
      </c>
      <c r="G33" s="20">
        <f t="shared" si="1"/>
        <v>97.086913063825619</v>
      </c>
    </row>
    <row r="34" spans="1:7" ht="126" x14ac:dyDescent="0.25">
      <c r="A34" s="21" t="s">
        <v>50</v>
      </c>
      <c r="B34" s="16" t="s">
        <v>35</v>
      </c>
      <c r="C34" s="16" t="s">
        <v>51</v>
      </c>
      <c r="D34" s="22">
        <f>[1]Ведомственная!H1569+[1]Ведомственная!H1594+[1]Ведомственная!H1739+[1]Ведомственная!H1999+[1]Ведомственная!H2024</f>
        <v>527176.1</v>
      </c>
      <c r="E34" s="22">
        <f>[1]Ведомственная!I1569+[1]Ведомственная!I1594+[1]Ведомственная!I1739+[1]Ведомственная!I1999+[1]Ведомственная!I2024</f>
        <v>527176.1</v>
      </c>
      <c r="F34" s="22">
        <f>[1]Ведомственная!J1569+[1]Ведомственная!J1594+[1]Ведомственная!J1739+[1]Ведомственная!J1999+[1]Ведомственная!J2024</f>
        <v>525489.69999999995</v>
      </c>
      <c r="G34" s="20">
        <f t="shared" si="1"/>
        <v>99.680106894072011</v>
      </c>
    </row>
    <row r="35" spans="1:7" ht="94.5" x14ac:dyDescent="0.25">
      <c r="A35" s="15" t="s">
        <v>52</v>
      </c>
      <c r="B35" s="19" t="s">
        <v>21</v>
      </c>
      <c r="C35" s="19" t="s">
        <v>13</v>
      </c>
      <c r="D35" s="17">
        <f>SUM(D36:D39)</f>
        <v>250574.8</v>
      </c>
      <c r="E35" s="17">
        <f t="shared" ref="E35:F35" si="5">SUM(E36:E39)</f>
        <v>250574.8</v>
      </c>
      <c r="F35" s="17">
        <f t="shared" si="5"/>
        <v>247160.90000000002</v>
      </c>
      <c r="G35" s="18">
        <f t="shared" si="1"/>
        <v>98.637572493323361</v>
      </c>
    </row>
    <row r="36" spans="1:7" ht="63" x14ac:dyDescent="0.25">
      <c r="A36" s="21" t="s">
        <v>53</v>
      </c>
      <c r="B36" s="16" t="s">
        <v>21</v>
      </c>
      <c r="C36" s="16" t="s">
        <v>15</v>
      </c>
      <c r="D36" s="22">
        <f>[1]Ведомственная!H1757</f>
        <v>89580.800000000003</v>
      </c>
      <c r="E36" s="22">
        <f>[1]Ведомственная!I1757</f>
        <v>89580.800000000003</v>
      </c>
      <c r="F36" s="22">
        <f>[1]Ведомственная!J1757</f>
        <v>89580.800000000003</v>
      </c>
      <c r="G36" s="20">
        <f t="shared" si="1"/>
        <v>100</v>
      </c>
    </row>
    <row r="37" spans="1:7" ht="63" x14ac:dyDescent="0.25">
      <c r="A37" s="21" t="s">
        <v>54</v>
      </c>
      <c r="B37" s="16" t="s">
        <v>21</v>
      </c>
      <c r="C37" s="16" t="s">
        <v>17</v>
      </c>
      <c r="D37" s="22">
        <f>[1]Ведомственная!H833+[1]Ведомственная!H1770</f>
        <v>106098.29999999999</v>
      </c>
      <c r="E37" s="22">
        <f>[1]Ведомственная!I833+[1]Ведомственная!I1770</f>
        <v>106098.29999999999</v>
      </c>
      <c r="F37" s="22">
        <f>[1]Ведомственная!J833+[1]Ведомственная!J1770</f>
        <v>103032.1</v>
      </c>
      <c r="G37" s="20">
        <f t="shared" si="1"/>
        <v>97.110038520881119</v>
      </c>
    </row>
    <row r="38" spans="1:7" ht="47.25" x14ac:dyDescent="0.25">
      <c r="A38" s="21" t="s">
        <v>55</v>
      </c>
      <c r="B38" s="16" t="s">
        <v>21</v>
      </c>
      <c r="C38" s="16" t="s">
        <v>19</v>
      </c>
      <c r="D38" s="22">
        <f>[1]Ведомственная!H1786</f>
        <v>3579</v>
      </c>
      <c r="E38" s="22">
        <f>[1]Ведомственная!I1786</f>
        <v>3579</v>
      </c>
      <c r="F38" s="22">
        <f>[1]Ведомственная!J1786</f>
        <v>3579</v>
      </c>
      <c r="G38" s="20">
        <f t="shared" si="1"/>
        <v>100</v>
      </c>
    </row>
    <row r="39" spans="1:7" ht="157.5" x14ac:dyDescent="0.25">
      <c r="A39" s="21" t="s">
        <v>56</v>
      </c>
      <c r="B39" s="16" t="s">
        <v>21</v>
      </c>
      <c r="C39" s="16" t="s">
        <v>21</v>
      </c>
      <c r="D39" s="22">
        <f>[1]Ведомственная!H1791+[1]Ведомственная!H2015+[1]Ведомственная!H2034</f>
        <v>51316.7</v>
      </c>
      <c r="E39" s="22">
        <f>[1]Ведомственная!I1791+[1]Ведомственная!I2015+[1]Ведомственная!I2034</f>
        <v>51316.7</v>
      </c>
      <c r="F39" s="22">
        <f>[1]Ведомственная!J1791+[1]Ведомственная!J2015+[1]Ведомственная!J2034</f>
        <v>50968.999999999993</v>
      </c>
      <c r="G39" s="20">
        <f t="shared" si="1"/>
        <v>99.322442791527905</v>
      </c>
    </row>
    <row r="40" spans="1:7" ht="63" x14ac:dyDescent="0.25">
      <c r="A40" s="15" t="s">
        <v>57</v>
      </c>
      <c r="B40" s="19" t="s">
        <v>23</v>
      </c>
      <c r="C40" s="19" t="s">
        <v>13</v>
      </c>
      <c r="D40" s="17">
        <f>SUM(D41:D42)</f>
        <v>42383.199999999997</v>
      </c>
      <c r="E40" s="17">
        <f t="shared" ref="E40:F40" si="6">SUM(E41:E42)</f>
        <v>42383.199999999997</v>
      </c>
      <c r="F40" s="17">
        <f t="shared" si="6"/>
        <v>42181.8</v>
      </c>
      <c r="G40" s="18">
        <f t="shared" si="1"/>
        <v>99.524811717850483</v>
      </c>
    </row>
    <row r="41" spans="1:7" ht="204.75" x14ac:dyDescent="0.25">
      <c r="A41" s="21" t="s">
        <v>58</v>
      </c>
      <c r="B41" s="16" t="s">
        <v>23</v>
      </c>
      <c r="C41" s="16" t="s">
        <v>19</v>
      </c>
      <c r="D41" s="22">
        <f>[1]Ведомственная!H1881+[1]Ведомственная!H1920</f>
        <v>20898.199999999997</v>
      </c>
      <c r="E41" s="22">
        <f>[1]Ведомственная!I1881+[1]Ведомственная!I1920</f>
        <v>20898.199999999997</v>
      </c>
      <c r="F41" s="22">
        <f>[1]Ведомственная!J1881+[1]Ведомственная!J1920</f>
        <v>20894.5</v>
      </c>
      <c r="G41" s="20">
        <f t="shared" si="1"/>
        <v>99.98229512589603</v>
      </c>
    </row>
    <row r="42" spans="1:7" ht="126" x14ac:dyDescent="0.25">
      <c r="A42" s="21" t="s">
        <v>59</v>
      </c>
      <c r="B42" s="16" t="s">
        <v>23</v>
      </c>
      <c r="C42" s="16" t="s">
        <v>21</v>
      </c>
      <c r="D42" s="22">
        <f>[1]Ведомственная!H842+[1]Ведомственная!H1886</f>
        <v>21485</v>
      </c>
      <c r="E42" s="22">
        <f>[1]Ведомственная!I842+[1]Ведомственная!I1886</f>
        <v>21485</v>
      </c>
      <c r="F42" s="22">
        <f>[1]Ведомственная!J842+[1]Ведомственная!J1886</f>
        <v>21287.3</v>
      </c>
      <c r="G42" s="20">
        <f t="shared" si="1"/>
        <v>99.079823132417971</v>
      </c>
    </row>
    <row r="43" spans="1:7" ht="31.5" x14ac:dyDescent="0.25">
      <c r="A43" s="15" t="s">
        <v>60</v>
      </c>
      <c r="B43" s="19" t="s">
        <v>25</v>
      </c>
      <c r="C43" s="19" t="s">
        <v>13</v>
      </c>
      <c r="D43" s="17">
        <f>SUM(D44:D49)</f>
        <v>3089144.3</v>
      </c>
      <c r="E43" s="17">
        <f t="shared" ref="E43:F43" si="7">SUM(E44:E49)</f>
        <v>3089144.3</v>
      </c>
      <c r="F43" s="17">
        <f t="shared" si="7"/>
        <v>3084184.1999999997</v>
      </c>
      <c r="G43" s="18">
        <f t="shared" si="1"/>
        <v>99.839434499709185</v>
      </c>
    </row>
    <row r="44" spans="1:7" ht="63" x14ac:dyDescent="0.25">
      <c r="A44" s="21" t="s">
        <v>61</v>
      </c>
      <c r="B44" s="16" t="s">
        <v>25</v>
      </c>
      <c r="C44" s="16" t="s">
        <v>15</v>
      </c>
      <c r="D44" s="22">
        <f>[1]Ведомственная!H494</f>
        <v>723892.4</v>
      </c>
      <c r="E44" s="22">
        <f>[1]Ведомственная!I494</f>
        <v>723892.4</v>
      </c>
      <c r="F44" s="22">
        <f>[1]Ведомственная!J494</f>
        <v>723876.4</v>
      </c>
      <c r="G44" s="20">
        <f t="shared" si="1"/>
        <v>99.997789726760502</v>
      </c>
    </row>
    <row r="45" spans="1:7" ht="47.25" x14ac:dyDescent="0.25">
      <c r="A45" s="21" t="s">
        <v>62</v>
      </c>
      <c r="B45" s="16" t="s">
        <v>25</v>
      </c>
      <c r="C45" s="16" t="s">
        <v>17</v>
      </c>
      <c r="D45" s="22">
        <f>[1]Ведомственная!H353+[1]Ведомственная!H506+[1]Ведомственная!H848</f>
        <v>1839954.1</v>
      </c>
      <c r="E45" s="22">
        <f>[1]Ведомственная!I353+[1]Ведомственная!I506+[1]Ведомственная!I848</f>
        <v>1839954.1</v>
      </c>
      <c r="F45" s="22">
        <f>[1]Ведомственная!J353+[1]Ведомственная!J506+[1]Ведомственная!J848</f>
        <v>1837693.4</v>
      </c>
      <c r="G45" s="20">
        <f t="shared" si="1"/>
        <v>99.877132804562891</v>
      </c>
    </row>
    <row r="46" spans="1:7" ht="94.5" x14ac:dyDescent="0.25">
      <c r="A46" s="21" t="s">
        <v>63</v>
      </c>
      <c r="B46" s="16" t="s">
        <v>25</v>
      </c>
      <c r="C46" s="16" t="s">
        <v>35</v>
      </c>
      <c r="D46" s="22">
        <f>[1]Ведомственная!H10+[1]Ведомственная!H369+[1]Ведомственная!H548</f>
        <v>240556.3</v>
      </c>
      <c r="E46" s="22">
        <f>[1]Ведомственная!I10+[1]Ведомственная!I369+[1]Ведомственная!I548</f>
        <v>240556.3</v>
      </c>
      <c r="F46" s="22">
        <f>[1]Ведомственная!J10+[1]Ведомственная!J369+[1]Ведомственная!J548</f>
        <v>238864.9</v>
      </c>
      <c r="G46" s="20">
        <f t="shared" si="1"/>
        <v>99.296879774090314</v>
      </c>
    </row>
    <row r="47" spans="1:7" ht="189" x14ac:dyDescent="0.25">
      <c r="A47" s="21" t="s">
        <v>64</v>
      </c>
      <c r="B47" s="16" t="s">
        <v>25</v>
      </c>
      <c r="C47" s="16" t="s">
        <v>21</v>
      </c>
      <c r="D47" s="22">
        <f>[1]Ведомственная!H20+[1]Ведомственная!H572</f>
        <v>17615</v>
      </c>
      <c r="E47" s="22">
        <f>[1]Ведомственная!I20+[1]Ведомственная!I572</f>
        <v>17615</v>
      </c>
      <c r="F47" s="22">
        <f>[1]Ведомственная!J20+[1]Ведомственная!J572</f>
        <v>17615</v>
      </c>
      <c r="G47" s="20">
        <f t="shared" si="1"/>
        <v>100</v>
      </c>
    </row>
    <row r="48" spans="1:7" ht="110.25" x14ac:dyDescent="0.25">
      <c r="A48" s="21" t="s">
        <v>65</v>
      </c>
      <c r="B48" s="16" t="s">
        <v>25</v>
      </c>
      <c r="C48" s="16" t="s">
        <v>25</v>
      </c>
      <c r="D48" s="22">
        <f>[1]Ведомственная!H578+[1]Ведомственная!H952</f>
        <v>110417.79999999999</v>
      </c>
      <c r="E48" s="22">
        <f>[1]Ведомственная!I578+[1]Ведомственная!I952</f>
        <v>110417.79999999999</v>
      </c>
      <c r="F48" s="22">
        <f>[1]Ведомственная!J578+[1]Ведомственная!J952</f>
        <v>110312.4</v>
      </c>
      <c r="G48" s="20">
        <f t="shared" si="1"/>
        <v>99.904544375997347</v>
      </c>
    </row>
    <row r="49" spans="1:7" ht="94.5" x14ac:dyDescent="0.25">
      <c r="A49" s="21" t="s">
        <v>66</v>
      </c>
      <c r="B49" s="16" t="s">
        <v>25</v>
      </c>
      <c r="C49" s="16" t="s">
        <v>39</v>
      </c>
      <c r="D49" s="22">
        <f>[1]Ведомственная!H591+[1]Ведомственная!H1372</f>
        <v>156708.70000000001</v>
      </c>
      <c r="E49" s="22">
        <f>[1]Ведомственная!I591+[1]Ведомственная!I1372</f>
        <v>156708.70000000001</v>
      </c>
      <c r="F49" s="22">
        <f>[1]Ведомственная!J591+[1]Ведомственная!J1372</f>
        <v>155822.1</v>
      </c>
      <c r="G49" s="20">
        <f t="shared" si="1"/>
        <v>99.434236899419119</v>
      </c>
    </row>
    <row r="50" spans="1:7" ht="78.75" x14ac:dyDescent="0.25">
      <c r="A50" s="15" t="s">
        <v>67</v>
      </c>
      <c r="B50" s="19" t="s">
        <v>47</v>
      </c>
      <c r="C50" s="19" t="s">
        <v>13</v>
      </c>
      <c r="D50" s="17">
        <f>SUM(D51:D52)</f>
        <v>320062.20000000007</v>
      </c>
      <c r="E50" s="17">
        <f t="shared" ref="E50:F50" si="8">SUM(E51:E52)</f>
        <v>320062.20000000007</v>
      </c>
      <c r="F50" s="17">
        <f t="shared" si="8"/>
        <v>319685.8</v>
      </c>
      <c r="G50" s="18">
        <f t="shared" si="1"/>
        <v>99.88239785891615</v>
      </c>
    </row>
    <row r="51" spans="1:7" ht="31.5" x14ac:dyDescent="0.25">
      <c r="A51" s="21" t="s">
        <v>68</v>
      </c>
      <c r="B51" s="16" t="s">
        <v>47</v>
      </c>
      <c r="C51" s="16" t="s">
        <v>15</v>
      </c>
      <c r="D51" s="22">
        <f>[1]Ведомственная!H386+[1]Ведомственная!H1945</f>
        <v>283948.20000000007</v>
      </c>
      <c r="E51" s="22">
        <f>[1]Ведомственная!I386+[1]Ведомственная!I1945</f>
        <v>283948.20000000007</v>
      </c>
      <c r="F51" s="22">
        <f>[1]Ведомственная!J386+[1]Ведомственная!J1945</f>
        <v>283810.7</v>
      </c>
      <c r="G51" s="20">
        <f t="shared" si="1"/>
        <v>99.951575674718114</v>
      </c>
    </row>
    <row r="52" spans="1:7" ht="126" x14ac:dyDescent="0.25">
      <c r="A52" s="21" t="s">
        <v>69</v>
      </c>
      <c r="B52" s="16" t="s">
        <v>47</v>
      </c>
      <c r="C52" s="16" t="s">
        <v>35</v>
      </c>
      <c r="D52" s="22">
        <f>[1]Ведомственная!H450+[1]Ведомственная!H1950</f>
        <v>36114</v>
      </c>
      <c r="E52" s="22">
        <f>[1]Ведомственная!I450+[1]Ведомственная!I1950</f>
        <v>36114</v>
      </c>
      <c r="F52" s="22">
        <f>[1]Ведомственная!J450+[1]Ведомственная!J1950</f>
        <v>35875.1</v>
      </c>
      <c r="G52" s="20">
        <f t="shared" si="1"/>
        <v>99.338483690535512</v>
      </c>
    </row>
    <row r="53" spans="1:7" ht="47.25" x14ac:dyDescent="0.25">
      <c r="A53" s="15" t="s">
        <v>70</v>
      </c>
      <c r="B53" s="19" t="s">
        <v>39</v>
      </c>
      <c r="C53" s="19" t="s">
        <v>13</v>
      </c>
      <c r="D53" s="17">
        <f>SUM(D54:D60)</f>
        <v>2896431.9000000004</v>
      </c>
      <c r="E53" s="17">
        <f t="shared" ref="E53:F53" si="9">SUM(E54:E60)</f>
        <v>2896431.9000000004</v>
      </c>
      <c r="F53" s="17">
        <f t="shared" si="9"/>
        <v>2890817.8999999994</v>
      </c>
      <c r="G53" s="18">
        <f t="shared" si="1"/>
        <v>99.806175315221438</v>
      </c>
    </row>
    <row r="54" spans="1:7" ht="78.75" x14ac:dyDescent="0.25">
      <c r="A54" s="21" t="s">
        <v>71</v>
      </c>
      <c r="B54" s="16" t="s">
        <v>39</v>
      </c>
      <c r="C54" s="16" t="s">
        <v>15</v>
      </c>
      <c r="D54" s="22">
        <f>[1]Ведомственная!H27</f>
        <v>313440.3</v>
      </c>
      <c r="E54" s="22">
        <f>[1]Ведомственная!I27</f>
        <v>313440.3</v>
      </c>
      <c r="F54" s="22">
        <f>[1]Ведомственная!J27</f>
        <v>311488.29999999993</v>
      </c>
      <c r="G54" s="20">
        <f t="shared" si="1"/>
        <v>99.377233878349386</v>
      </c>
    </row>
    <row r="55" spans="1:7" ht="47.25" x14ac:dyDescent="0.25">
      <c r="A55" s="21" t="s">
        <v>72</v>
      </c>
      <c r="B55" s="16" t="s">
        <v>39</v>
      </c>
      <c r="C55" s="16" t="s">
        <v>17</v>
      </c>
      <c r="D55" s="22">
        <f>[1]Ведомственная!H110</f>
        <v>392979.20000000001</v>
      </c>
      <c r="E55" s="22">
        <f>[1]Ведомственная!I110</f>
        <v>392979.20000000001</v>
      </c>
      <c r="F55" s="22">
        <f>[1]Ведомственная!J110</f>
        <v>391029.8</v>
      </c>
      <c r="G55" s="20">
        <f t="shared" si="1"/>
        <v>99.503943211243737</v>
      </c>
    </row>
    <row r="56" spans="1:7" ht="157.5" x14ac:dyDescent="0.25">
      <c r="A56" s="21" t="s">
        <v>73</v>
      </c>
      <c r="B56" s="16" t="s">
        <v>39</v>
      </c>
      <c r="C56" s="16" t="s">
        <v>19</v>
      </c>
      <c r="D56" s="22">
        <f>[1]Ведомственная!H214</f>
        <v>3955.3</v>
      </c>
      <c r="E56" s="22">
        <f>[1]Ведомственная!I214</f>
        <v>3955.3</v>
      </c>
      <c r="F56" s="22">
        <f>[1]Ведомственная!J214</f>
        <v>3955.3</v>
      </c>
      <c r="G56" s="20">
        <f t="shared" si="1"/>
        <v>100</v>
      </c>
    </row>
    <row r="57" spans="1:7" ht="63" x14ac:dyDescent="0.25">
      <c r="A57" s="21" t="s">
        <v>74</v>
      </c>
      <c r="B57" s="16" t="s">
        <v>39</v>
      </c>
      <c r="C57" s="16" t="s">
        <v>35</v>
      </c>
      <c r="D57" s="22">
        <f>[1]Ведомственная!H226</f>
        <v>14570.9</v>
      </c>
      <c r="E57" s="22">
        <f>[1]Ведомственная!I226</f>
        <v>14570.9</v>
      </c>
      <c r="F57" s="22">
        <f>[1]Ведомственная!J226</f>
        <v>14445.299999999997</v>
      </c>
      <c r="G57" s="20">
        <f t="shared" si="1"/>
        <v>99.138007947347091</v>
      </c>
    </row>
    <row r="58" spans="1:7" ht="94.5" x14ac:dyDescent="0.25">
      <c r="A58" s="21" t="s">
        <v>75</v>
      </c>
      <c r="B58" s="16" t="s">
        <v>39</v>
      </c>
      <c r="C58" s="16" t="s">
        <v>21</v>
      </c>
      <c r="D58" s="22">
        <f>[1]Ведомственная!H243</f>
        <v>13585</v>
      </c>
      <c r="E58" s="22">
        <f>[1]Ведомственная!I243</f>
        <v>13585</v>
      </c>
      <c r="F58" s="22">
        <f>[1]Ведомственная!J243</f>
        <v>13585</v>
      </c>
      <c r="G58" s="20">
        <f t="shared" si="1"/>
        <v>100</v>
      </c>
    </row>
    <row r="59" spans="1:7" ht="252" x14ac:dyDescent="0.25">
      <c r="A59" s="21" t="s">
        <v>76</v>
      </c>
      <c r="B59" s="16" t="s">
        <v>39</v>
      </c>
      <c r="C59" s="16" t="s">
        <v>23</v>
      </c>
      <c r="D59" s="22">
        <f>[1]Ведомственная!H255</f>
        <v>34003</v>
      </c>
      <c r="E59" s="22">
        <f>[1]Ведомственная!I255</f>
        <v>34003</v>
      </c>
      <c r="F59" s="22">
        <f>[1]Ведомственная!J255</f>
        <v>33955</v>
      </c>
      <c r="G59" s="20">
        <f t="shared" si="1"/>
        <v>99.858835985060139</v>
      </c>
    </row>
    <row r="60" spans="1:7" ht="110.25" x14ac:dyDescent="0.25">
      <c r="A60" s="21" t="s">
        <v>77</v>
      </c>
      <c r="B60" s="16" t="s">
        <v>39</v>
      </c>
      <c r="C60" s="16" t="s">
        <v>39</v>
      </c>
      <c r="D60" s="22">
        <f>[1]Ведомственная!H263</f>
        <v>2123898.2000000002</v>
      </c>
      <c r="E60" s="22">
        <f>[1]Ведомственная!I263</f>
        <v>2123898.2000000002</v>
      </c>
      <c r="F60" s="22">
        <f>[1]Ведомственная!J263</f>
        <v>2122359.1999999997</v>
      </c>
      <c r="G60" s="20">
        <f t="shared" si="1"/>
        <v>99.927538899934078</v>
      </c>
    </row>
    <row r="61" spans="1:7" ht="63" x14ac:dyDescent="0.25">
      <c r="A61" s="15" t="s">
        <v>78</v>
      </c>
      <c r="B61" s="19" t="s">
        <v>27</v>
      </c>
      <c r="C61" s="19" t="s">
        <v>13</v>
      </c>
      <c r="D61" s="17">
        <f>SUM(D62:D66)</f>
        <v>2743570.7</v>
      </c>
      <c r="E61" s="17">
        <f t="shared" ref="E61:F61" si="10">SUM(E62:E66)</f>
        <v>2744741.1</v>
      </c>
      <c r="F61" s="17">
        <f t="shared" si="10"/>
        <v>2705359</v>
      </c>
      <c r="G61" s="18">
        <f t="shared" si="1"/>
        <v>98.565179790545628</v>
      </c>
    </row>
    <row r="62" spans="1:7" ht="63" x14ac:dyDescent="0.25">
      <c r="A62" s="21" t="s">
        <v>79</v>
      </c>
      <c r="B62" s="16" t="s">
        <v>27</v>
      </c>
      <c r="C62" s="16" t="s">
        <v>15</v>
      </c>
      <c r="D62" s="22">
        <f>[1]Ведомственная!H961</f>
        <v>93532.9</v>
      </c>
      <c r="E62" s="22">
        <f>[1]Ведомственная!I961</f>
        <v>93532.9</v>
      </c>
      <c r="F62" s="22">
        <f>[1]Ведомственная!J961</f>
        <v>93012.2</v>
      </c>
      <c r="G62" s="20">
        <f t="shared" si="1"/>
        <v>99.443297492112407</v>
      </c>
    </row>
    <row r="63" spans="1:7" ht="94.5" x14ac:dyDescent="0.25">
      <c r="A63" s="21" t="s">
        <v>80</v>
      </c>
      <c r="B63" s="16" t="s">
        <v>27</v>
      </c>
      <c r="C63" s="16" t="s">
        <v>17</v>
      </c>
      <c r="D63" s="22">
        <f>[1]Ведомственная!H968+[1]Ведомственная!H2093</f>
        <v>443396.50000000006</v>
      </c>
      <c r="E63" s="22">
        <f>[1]Ведомственная!I968+[1]Ведомственная!I2093</f>
        <v>443396.50000000006</v>
      </c>
      <c r="F63" s="22">
        <f>[1]Ведомственная!J968+[1]Ведомственная!J2093</f>
        <v>441692.60000000003</v>
      </c>
      <c r="G63" s="20">
        <f t="shared" si="1"/>
        <v>99.615716407323916</v>
      </c>
    </row>
    <row r="64" spans="1:7" ht="94.5" x14ac:dyDescent="0.25">
      <c r="A64" s="21" t="s">
        <v>81</v>
      </c>
      <c r="B64" s="16" t="s">
        <v>27</v>
      </c>
      <c r="C64" s="16" t="s">
        <v>19</v>
      </c>
      <c r="D64" s="22">
        <f>[1]Ведомственная!H857+[1]Ведомственная!H901+[1]Ведомственная!H1002+[1]Ведомственная!H1516+[1]Ведомственная!H1808</f>
        <v>1232055.3</v>
      </c>
      <c r="E64" s="22">
        <f>[1]Ведомственная!I857+[1]Ведомственная!I901+[1]Ведомственная!I1002+[1]Ведомственная!I1516+[1]Ведомственная!I1808</f>
        <v>1232055.3</v>
      </c>
      <c r="F64" s="22">
        <f>[1]Ведомственная!J857+[1]Ведомственная!J901+[1]Ведомственная!J1002+[1]Ведомственная!J1516+[1]Ведомственная!J1808</f>
        <v>1203189.1000000001</v>
      </c>
      <c r="G64" s="20">
        <f t="shared" si="1"/>
        <v>97.657069451346871</v>
      </c>
    </row>
    <row r="65" spans="1:7" ht="47.25" x14ac:dyDescent="0.25">
      <c r="A65" s="21" t="s">
        <v>82</v>
      </c>
      <c r="B65" s="16" t="s">
        <v>27</v>
      </c>
      <c r="C65" s="16" t="s">
        <v>35</v>
      </c>
      <c r="D65" s="22">
        <f>[1]Ведомственная!H678+[1]Ведомственная!H1102+[1]Ведомственная!H1833</f>
        <v>767947.5</v>
      </c>
      <c r="E65" s="22">
        <f>[1]Ведомственная!I678+[1]Ведомственная!I1102+[1]Ведомственная!I1833</f>
        <v>767947.5</v>
      </c>
      <c r="F65" s="22">
        <f>[1]Ведомственная!J678+[1]Ведомственная!J1102+[1]Ведомственная!J1833</f>
        <v>760979.3</v>
      </c>
      <c r="G65" s="20">
        <f t="shared" si="1"/>
        <v>99.092620263755009</v>
      </c>
    </row>
    <row r="66" spans="1:7" ht="126" x14ac:dyDescent="0.25">
      <c r="A66" s="21" t="s">
        <v>83</v>
      </c>
      <c r="B66" s="16" t="s">
        <v>27</v>
      </c>
      <c r="C66" s="16" t="s">
        <v>23</v>
      </c>
      <c r="D66" s="22">
        <f>[1]Ведомственная!H1127+[1]Ведомственная!H1846</f>
        <v>206638.5</v>
      </c>
      <c r="E66" s="22">
        <f>[1]Ведомственная!I1127+[1]Ведомственная!I1846</f>
        <v>207808.9</v>
      </c>
      <c r="F66" s="22">
        <f>[1]Ведомственная!J1127+[1]Ведомственная!J1846</f>
        <v>206485.80000000002</v>
      </c>
      <c r="G66" s="20">
        <f t="shared" si="1"/>
        <v>99.363309271162123</v>
      </c>
    </row>
    <row r="67" spans="1:7" ht="78.75" x14ac:dyDescent="0.25">
      <c r="A67" s="15" t="s">
        <v>84</v>
      </c>
      <c r="B67" s="19" t="s">
        <v>29</v>
      </c>
      <c r="C67" s="19" t="s">
        <v>13</v>
      </c>
      <c r="D67" s="17">
        <f>SUM(D68:D71)</f>
        <v>670035.00000000012</v>
      </c>
      <c r="E67" s="17">
        <f t="shared" ref="E67:F67" si="11">SUM(E68:E71)</f>
        <v>670035.00000000012</v>
      </c>
      <c r="F67" s="17">
        <f t="shared" si="11"/>
        <v>666723.9</v>
      </c>
      <c r="G67" s="18">
        <f t="shared" si="1"/>
        <v>99.505831784906746</v>
      </c>
    </row>
    <row r="68" spans="1:7" ht="63" x14ac:dyDescent="0.25">
      <c r="A68" s="21" t="s">
        <v>85</v>
      </c>
      <c r="B68" s="16" t="s">
        <v>29</v>
      </c>
      <c r="C68" s="16" t="s">
        <v>15</v>
      </c>
      <c r="D68" s="22">
        <f>[1]Ведомственная!H1186</f>
        <v>2100</v>
      </c>
      <c r="E68" s="22">
        <f>[1]Ведомственная!I1186</f>
        <v>2100</v>
      </c>
      <c r="F68" s="22">
        <f>[1]Ведомственная!J1186</f>
        <v>2088.7000000000003</v>
      </c>
      <c r="G68" s="20">
        <f t="shared" si="1"/>
        <v>99.461904761904776</v>
      </c>
    </row>
    <row r="69" spans="1:7" ht="47.25" x14ac:dyDescent="0.25">
      <c r="A69" s="21" t="s">
        <v>86</v>
      </c>
      <c r="B69" s="16" t="s">
        <v>29</v>
      </c>
      <c r="C69" s="16" t="s">
        <v>17</v>
      </c>
      <c r="D69" s="22">
        <f>[1]Ведомственная!H1200+[1]Ведомственная!H1852</f>
        <v>524685.10000000009</v>
      </c>
      <c r="E69" s="22">
        <f>[1]Ведомственная!I1200+[1]Ведомственная!I1852</f>
        <v>524685.10000000009</v>
      </c>
      <c r="F69" s="22">
        <f>[1]Ведомственная!J1200+[1]Ведомственная!J1852</f>
        <v>522832.2</v>
      </c>
      <c r="G69" s="20">
        <f t="shared" si="1"/>
        <v>99.646854846840498</v>
      </c>
    </row>
    <row r="70" spans="1:7" ht="63" x14ac:dyDescent="0.25">
      <c r="A70" s="21" t="s">
        <v>87</v>
      </c>
      <c r="B70" s="16" t="s">
        <v>29</v>
      </c>
      <c r="C70" s="16" t="s">
        <v>19</v>
      </c>
      <c r="D70" s="22">
        <f>[1]Ведомственная!H1254</f>
        <v>126968</v>
      </c>
      <c r="E70" s="22">
        <f>[1]Ведомственная!I1254</f>
        <v>126968</v>
      </c>
      <c r="F70" s="22">
        <f>[1]Ведомственная!J1254</f>
        <v>125620.2</v>
      </c>
      <c r="G70" s="20">
        <f t="shared" si="1"/>
        <v>98.938472686031119</v>
      </c>
    </row>
    <row r="71" spans="1:7" ht="141.75" x14ac:dyDescent="0.25">
      <c r="A71" s="21" t="s">
        <v>88</v>
      </c>
      <c r="B71" s="16" t="s">
        <v>29</v>
      </c>
      <c r="C71" s="16" t="s">
        <v>21</v>
      </c>
      <c r="D71" s="22">
        <f>[1]Ведомственная!H1292</f>
        <v>16281.9</v>
      </c>
      <c r="E71" s="22">
        <f>[1]Ведомственная!I1292</f>
        <v>16281.9</v>
      </c>
      <c r="F71" s="22">
        <f>[1]Ведомственная!J1292</f>
        <v>16182.8</v>
      </c>
      <c r="G71" s="20">
        <f t="shared" si="1"/>
        <v>99.391348675523133</v>
      </c>
    </row>
    <row r="72" spans="1:7" ht="94.5" x14ac:dyDescent="0.25">
      <c r="A72" s="15" t="s">
        <v>89</v>
      </c>
      <c r="B72" s="19" t="s">
        <v>51</v>
      </c>
      <c r="C72" s="19" t="s">
        <v>13</v>
      </c>
      <c r="D72" s="17">
        <f>SUM(D73:D74)</f>
        <v>105038.79999999999</v>
      </c>
      <c r="E72" s="17">
        <f t="shared" ref="E72:F72" si="12">SUM(E73:E74)</f>
        <v>105048.6</v>
      </c>
      <c r="F72" s="17">
        <f t="shared" si="12"/>
        <v>104620.4</v>
      </c>
      <c r="G72" s="18">
        <f t="shared" si="1"/>
        <v>99.592379146414117</v>
      </c>
    </row>
    <row r="73" spans="1:7" ht="94.5" x14ac:dyDescent="0.25">
      <c r="A73" s="21" t="s">
        <v>90</v>
      </c>
      <c r="B73" s="16" t="s">
        <v>51</v>
      </c>
      <c r="C73" s="16" t="s">
        <v>17</v>
      </c>
      <c r="D73" s="22">
        <f>[1]Ведомственная!H2102</f>
        <v>42300.1</v>
      </c>
      <c r="E73" s="22">
        <f>[1]Ведомственная!I2102</f>
        <v>42300.1</v>
      </c>
      <c r="F73" s="22">
        <f>[1]Ведомственная!J2102</f>
        <v>42300.1</v>
      </c>
      <c r="G73" s="20">
        <f t="shared" si="1"/>
        <v>100</v>
      </c>
    </row>
    <row r="74" spans="1:7" ht="141.75" x14ac:dyDescent="0.25">
      <c r="A74" s="21" t="s">
        <v>91</v>
      </c>
      <c r="B74" s="16" t="s">
        <v>51</v>
      </c>
      <c r="C74" s="16" t="s">
        <v>35</v>
      </c>
      <c r="D74" s="22">
        <f>[1]Ведомственная!H2110</f>
        <v>62738.7</v>
      </c>
      <c r="E74" s="22">
        <f>[1]Ведомственная!I2110</f>
        <v>62748.5</v>
      </c>
      <c r="F74" s="22">
        <f>[1]Ведомственная!J2110</f>
        <v>62320.299999999996</v>
      </c>
      <c r="G74" s="20">
        <f t="shared" ref="G74:G80" si="13">F74/E74*100</f>
        <v>99.317593249241014</v>
      </c>
    </row>
    <row r="75" spans="1:7" ht="141.75" x14ac:dyDescent="0.25">
      <c r="A75" s="15" t="s">
        <v>92</v>
      </c>
      <c r="B75" s="19" t="s">
        <v>31</v>
      </c>
      <c r="C75" s="19" t="s">
        <v>13</v>
      </c>
      <c r="D75" s="17">
        <f>D76</f>
        <v>112400</v>
      </c>
      <c r="E75" s="17">
        <f t="shared" ref="E75:F75" si="14">E76</f>
        <v>112400</v>
      </c>
      <c r="F75" s="17">
        <f t="shared" si="14"/>
        <v>112313.5</v>
      </c>
      <c r="G75" s="18">
        <f t="shared" si="13"/>
        <v>99.923042704626326</v>
      </c>
    </row>
    <row r="76" spans="1:7" ht="157.5" x14ac:dyDescent="0.25">
      <c r="A76" s="21" t="s">
        <v>93</v>
      </c>
      <c r="B76" s="16" t="s">
        <v>31</v>
      </c>
      <c r="C76" s="16" t="s">
        <v>15</v>
      </c>
      <c r="D76" s="22">
        <f>[1]Ведомственная!H906</f>
        <v>112400</v>
      </c>
      <c r="E76" s="22">
        <f>[1]Ведомственная!I906</f>
        <v>112400</v>
      </c>
      <c r="F76" s="22">
        <f>[1]Ведомственная!J906</f>
        <v>112313.5</v>
      </c>
      <c r="G76" s="20">
        <f t="shared" si="13"/>
        <v>99.923042704626326</v>
      </c>
    </row>
    <row r="77" spans="1:7" ht="283.5" x14ac:dyDescent="0.25">
      <c r="A77" s="15" t="s">
        <v>94</v>
      </c>
      <c r="B77" s="19" t="s">
        <v>95</v>
      </c>
      <c r="C77" s="19" t="s">
        <v>13</v>
      </c>
      <c r="D77" s="17">
        <f>SUM(D78:D80)</f>
        <v>1015935.1</v>
      </c>
      <c r="E77" s="17">
        <f t="shared" ref="E77:F77" si="15">SUM(E78:E80)</f>
        <v>1016219.1</v>
      </c>
      <c r="F77" s="17">
        <f t="shared" si="15"/>
        <v>1016219.1</v>
      </c>
      <c r="G77" s="18">
        <f t="shared" si="13"/>
        <v>100</v>
      </c>
    </row>
    <row r="78" spans="1:7" ht="299.25" x14ac:dyDescent="0.25">
      <c r="A78" s="21" t="s">
        <v>96</v>
      </c>
      <c r="B78" s="16" t="s">
        <v>95</v>
      </c>
      <c r="C78" s="16" t="s">
        <v>15</v>
      </c>
      <c r="D78" s="22">
        <f>[1]Ведомственная!H912</f>
        <v>655930.19999999995</v>
      </c>
      <c r="E78" s="22">
        <f>[1]Ведомственная!I912</f>
        <v>655930.19999999995</v>
      </c>
      <c r="F78" s="22">
        <f>[1]Ведомственная!J912</f>
        <v>655930.19999999995</v>
      </c>
      <c r="G78" s="20">
        <f t="shared" si="13"/>
        <v>100</v>
      </c>
    </row>
    <row r="79" spans="1:7" ht="31.5" x14ac:dyDescent="0.25">
      <c r="A79" s="21" t="s">
        <v>97</v>
      </c>
      <c r="B79" s="16" t="s">
        <v>95</v>
      </c>
      <c r="C79" s="16" t="s">
        <v>17</v>
      </c>
      <c r="D79" s="22">
        <f>[1]Ведомственная!H920</f>
        <v>316598.5</v>
      </c>
      <c r="E79" s="22">
        <f>[1]Ведомственная!I920</f>
        <v>316598.5</v>
      </c>
      <c r="F79" s="22">
        <f>[1]Ведомственная!J920</f>
        <v>316598.5</v>
      </c>
      <c r="G79" s="20">
        <f t="shared" si="13"/>
        <v>100</v>
      </c>
    </row>
    <row r="80" spans="1:7" ht="126" x14ac:dyDescent="0.25">
      <c r="A80" s="21" t="s">
        <v>98</v>
      </c>
      <c r="B80" s="16" t="s">
        <v>95</v>
      </c>
      <c r="C80" s="16" t="s">
        <v>19</v>
      </c>
      <c r="D80" s="22">
        <f>[1]Ведомственная!H929</f>
        <v>43406.399999999994</v>
      </c>
      <c r="E80" s="22">
        <f>[1]Ведомственная!I929</f>
        <v>43690.399999999994</v>
      </c>
      <c r="F80" s="22">
        <f>[1]Ведомственная!J929</f>
        <v>43690.399999999994</v>
      </c>
      <c r="G80" s="20">
        <f t="shared" si="13"/>
        <v>100</v>
      </c>
    </row>
  </sheetData>
  <mergeCells count="5">
    <mergeCell ref="E1:G1"/>
    <mergeCell ref="E2:G2"/>
    <mergeCell ref="A4:G4"/>
    <mergeCell ref="A5:G5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2017-08-02T10:13:52Z</dcterms:modified>
</cp:coreProperties>
</file>