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ТИТУЛ" sheetId="1" r:id="rId1"/>
    <sheet name="Раздел 1" sheetId="2" r:id="rId2"/>
    <sheet name="Раздел 2" sheetId="3" r:id="rId3"/>
    <sheet name="Раздел 3" sheetId="4" r:id="rId4"/>
    <sheet name="Справочно" sheetId="5" r:id="rId5"/>
  </sheets>
  <calcPr calcId="145621"/>
</workbook>
</file>

<file path=xl/calcChain.xml><?xml version="1.0" encoding="utf-8"?>
<calcChain xmlns="http://schemas.openxmlformats.org/spreadsheetml/2006/main">
  <c r="C39" i="4" l="1"/>
  <c r="C74" i="4"/>
  <c r="I14" i="3"/>
  <c r="D72" i="4" l="1"/>
  <c r="C72" i="4" s="1"/>
  <c r="D8" i="4"/>
  <c r="C8" i="4" s="1"/>
  <c r="E51" i="3"/>
  <c r="C46" i="3"/>
  <c r="C47" i="3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C15" i="5"/>
  <c r="D7" i="5"/>
  <c r="C7" i="5" s="1"/>
  <c r="C11" i="4"/>
  <c r="D74" i="4"/>
  <c r="D52" i="4"/>
  <c r="D50" i="4"/>
  <c r="C50" i="4" s="1"/>
  <c r="D46" i="4"/>
  <c r="D48" i="4"/>
  <c r="C48" i="4" s="1"/>
  <c r="D44" i="4"/>
  <c r="C44" i="4" s="1"/>
  <c r="D43" i="4"/>
  <c r="C43" i="4" s="1"/>
  <c r="D39" i="4"/>
  <c r="D37" i="4"/>
  <c r="C37" i="4" s="1"/>
  <c r="D17" i="4"/>
  <c r="D15" i="4"/>
  <c r="C15" i="4" s="1"/>
  <c r="D13" i="4"/>
  <c r="C13" i="4" s="1"/>
  <c r="D11" i="4"/>
  <c r="D9" i="4"/>
  <c r="C9" i="4" s="1"/>
  <c r="C49" i="3"/>
  <c r="C50" i="3"/>
  <c r="C48" i="3"/>
  <c r="C44" i="3"/>
  <c r="C43" i="3"/>
  <c r="C42" i="3"/>
  <c r="C51" i="3" s="1"/>
  <c r="C40" i="3"/>
  <c r="C39" i="3"/>
  <c r="C37" i="3"/>
  <c r="C35" i="3"/>
  <c r="C34" i="3"/>
  <c r="C33" i="3"/>
  <c r="C31" i="3"/>
  <c r="C30" i="3"/>
  <c r="C22" i="3"/>
  <c r="C21" i="3"/>
  <c r="C20" i="3"/>
  <c r="C19" i="3"/>
  <c r="C18" i="3"/>
  <c r="C17" i="3"/>
  <c r="C15" i="3"/>
  <c r="C16" i="3"/>
  <c r="C11" i="3"/>
  <c r="C12" i="3"/>
  <c r="C10" i="3"/>
  <c r="C8" i="3"/>
  <c r="C60" i="2"/>
  <c r="C54" i="2"/>
  <c r="C55" i="2"/>
  <c r="C56" i="2"/>
  <c r="C57" i="2"/>
  <c r="C58" i="2"/>
  <c r="C59" i="2"/>
  <c r="C61" i="2"/>
  <c r="C53" i="2"/>
  <c r="C51" i="2"/>
  <c r="C47" i="2"/>
  <c r="C48" i="2"/>
  <c r="C49" i="2"/>
  <c r="C46" i="2"/>
  <c r="C44" i="2"/>
  <c r="C41" i="2"/>
  <c r="C42" i="2"/>
  <c r="C40" i="2"/>
  <c r="C36" i="2"/>
  <c r="C37" i="2"/>
  <c r="C38" i="2"/>
  <c r="C35" i="2"/>
  <c r="C33" i="2"/>
  <c r="C30" i="2"/>
  <c r="C31" i="2"/>
  <c r="C29" i="2"/>
  <c r="C27" i="2"/>
  <c r="C18" i="2"/>
  <c r="C19" i="2"/>
  <c r="C20" i="2"/>
  <c r="C21" i="2"/>
  <c r="C22" i="2"/>
  <c r="C23" i="2"/>
  <c r="C24" i="2"/>
  <c r="C25" i="2"/>
  <c r="C17" i="2"/>
  <c r="C15" i="2"/>
  <c r="C14" i="2"/>
  <c r="C11" i="2"/>
  <c r="C12" i="2"/>
  <c r="C10" i="2"/>
  <c r="C8" i="2"/>
  <c r="C7" i="2"/>
  <c r="C62" i="2" l="1"/>
  <c r="E78" i="4"/>
  <c r="D78" i="4"/>
  <c r="F78" i="4"/>
  <c r="G78" i="4"/>
  <c r="C78" i="4"/>
  <c r="D51" i="3"/>
  <c r="E62" i="2"/>
  <c r="D62" i="2"/>
</calcChain>
</file>

<file path=xl/sharedStrings.xml><?xml version="1.0" encoding="utf-8"?>
<sst xmlns="http://schemas.openxmlformats.org/spreadsheetml/2006/main" count="274" uniqueCount="150">
  <si>
    <t>Раздел 1. Регистрация контрольно-кассовой техники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</si>
  <si>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</si>
  <si>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</si>
  <si>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</si>
  <si>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</si>
  <si>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</si>
  <si>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</si>
  <si>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</si>
  <si>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 xml:space="preserve">Форма № 1-ККТ                                              Утверждена приказом  
ФНС России 
от 
№ 
</t>
  </si>
  <si>
    <t>Код</t>
  </si>
  <si>
    <t>Наименование</t>
  </si>
  <si>
    <t>Республика, край,область, автономное образование,город</t>
  </si>
  <si>
    <t>Коми Респ, Сыктывкар г</t>
  </si>
  <si>
    <t>Налоговый орган</t>
  </si>
  <si>
    <t>УФНС России по Республике Коми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</si>
  <si>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</si>
  <si>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</si>
  <si>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</si>
  <si>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</si>
  <si>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</si>
  <si>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</si>
  <si>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</si>
  <si>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</si>
  <si>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</si>
  <si>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</si>
  <si>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</si>
  <si>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</si>
  <si>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</si>
  <si>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</si>
  <si>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</si>
  <si>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</si>
  <si>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</si>
  <si>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</si>
  <si>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</si>
  <si>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</si>
  <si>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</si>
  <si>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</si>
  <si>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</si>
  <si>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</si>
  <si>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</si>
  <si>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</si>
  <si>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</si>
  <si>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</si>
  <si>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</si>
  <si>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</si>
  <si>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</si>
  <si>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</si>
  <si>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</si>
  <si>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</si>
  <si>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</si>
  <si>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</si>
  <si>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</si>
  <si>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</si>
  <si>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</si>
  <si>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</si>
  <si>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</si>
  <si>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</si>
  <si>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</si>
  <si>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</si>
  <si>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</si>
  <si>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</si>
  <si>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</si>
  <si>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</si>
  <si>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</si>
  <si>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</si>
  <si>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</si>
  <si>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</si>
  <si>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</si>
  <si>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</si>
  <si>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</si>
  <si>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</si>
  <si>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</si>
  <si>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</si>
  <si>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</si>
  <si>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</si>
  <si>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</si>
  <si>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</si>
  <si>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</si>
  <si>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</si>
  <si>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</si>
  <si>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</si>
  <si>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</si>
  <si>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</si>
  <si>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</si>
  <si>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</si>
  <si>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</si>
  <si>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</si>
  <si>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</si>
  <si>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</si>
  <si>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</si>
  <si>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</si>
  <si>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</si>
  <si>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</si>
  <si>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</si>
  <si>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</si>
  <si>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</si>
  <si>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</si>
  <si>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</si>
  <si>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</si>
  <si>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</si>
  <si>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</si>
  <si>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</si>
  <si>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</si>
  <si>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</si>
  <si>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</si>
  <si>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</si>
  <si>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</si>
  <si>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</si>
  <si>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</si>
  <si>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</si>
  <si>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</si>
  <si>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</si>
  <si>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</si>
  <si>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</si>
  <si>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</si>
  <si>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</si>
  <si>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</si>
  <si>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связи с исключением из ЕГРЮЛ/ЕГРИП</t>
  </si>
  <si>
    <r>
      <t>1.4.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фискальных накопителях в составе зарегистрированной ККТ</t>
    </r>
  </si>
  <si>
    <t>не менее 15 месяцев</t>
  </si>
  <si>
    <t>не менее 18 месяцев</t>
  </si>
  <si>
    <r>
      <t>1.5.</t>
    </r>
    <r>
      <rPr>
        <b/>
        <sz val="7"/>
        <rFont val="Times New Roman"/>
        <family val="1"/>
        <charset val="204"/>
      </rPr>
      <t xml:space="preserve">            </t>
    </r>
    <r>
      <rPr>
        <b/>
        <sz val="11"/>
        <rFont val="Times New Roman"/>
        <family val="1"/>
        <charset val="204"/>
      </rPr>
      <t>Сведения о пользователях ККТ, состоящей на учете в НО</t>
    </r>
  </si>
  <si>
    <t xml:space="preserve">неприменением ККТ в установленных законодательством о применении ККТ случаях </t>
  </si>
  <si>
    <t>(ч.2 ст. 14.5. КоАП РФ)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</si>
  <si>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</si>
  <si>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</si>
  <si>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</si>
  <si>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</si>
  <si>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</si>
  <si>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</si>
  <si>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</si>
  <si>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</si>
  <si>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</si>
  <si>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</si>
  <si>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</si>
  <si>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</si>
  <si>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</si>
  <si>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</si>
  <si>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</si>
  <si>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</si>
  <si>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</si>
  <si>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</si>
  <si>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</si>
  <si>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</si>
  <si>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</si>
  <si>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по ч. 2 ст. 15.1 КоАП РФ</t>
  </si>
  <si>
    <t xml:space="preserve">Предъявлено штрафных санкций, в том числе: </t>
  </si>
  <si>
    <t>Взыскано штрафных санкций, в том числе:</t>
  </si>
  <si>
    <t xml:space="preserve">тыс. руб. </t>
  </si>
  <si>
    <r>
      <t>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</t>
    </r>
    <r>
      <rPr>
        <b/>
        <u/>
        <sz val="12"/>
        <color indexed="8"/>
        <rFont val="Times New Roman"/>
        <family val="1"/>
        <charset val="204"/>
      </rPr>
      <t xml:space="preserve">  октября  </t>
    </r>
    <r>
      <rPr>
        <b/>
        <sz val="12"/>
        <color indexed="8"/>
        <rFont val="Times New Roman"/>
        <family val="1"/>
        <charset val="204"/>
      </rPr>
      <t xml:space="preserve"> 2020 года
                                           (месяц)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</si>
</sst>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justify"/>
    </xf>
    <xf numFmtId="0" fontId="0" fillId="0" borderId="0" xfId="0" applyAlignment="1">
      <alignment vertical="distributed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justify"/>
    </xf>
    <xf numFmtId="0" fontId="0" fillId="0" borderId="0" xfId="0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13" fillId="0" borderId="17" xfId="0" applyFont="1" applyFill="1" applyBorder="1" applyAlignment="1">
      <alignment vertical="top" wrapText="1"/>
    </xf>
    <xf numFmtId="0" fontId="13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2" fillId="0" borderId="17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3" fillId="0" borderId="17" xfId="0" applyFont="1" applyBorder="1" applyAlignment="1">
      <alignment horizontal="right" wrapText="1"/>
    </xf>
    <xf numFmtId="0" fontId="13" fillId="0" borderId="13" xfId="0" applyFont="1" applyBorder="1" applyAlignment="1">
      <alignment horizontal="right" wrapText="1"/>
    </xf>
    <xf numFmtId="0" fontId="0" fillId="0" borderId="0" xfId="0" applyFont="1" applyFill="1"/>
    <xf numFmtId="0" fontId="12" fillId="0" borderId="20" xfId="0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13" fillId="2" borderId="20" xfId="0" applyFont="1" applyFill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12" fillId="0" borderId="20" xfId="0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0" fillId="0" borderId="4" xfId="0" applyFill="1" applyBorder="1" applyAlignment="1">
      <alignment vertical="justify"/>
    </xf>
    <xf numFmtId="0" fontId="4" fillId="0" borderId="9" xfId="0" applyFont="1" applyBorder="1" applyAlignment="1">
      <alignment horizontal="right" wrapText="1"/>
    </xf>
    <xf numFmtId="0" fontId="0" fillId="0" borderId="25" xfId="0" applyFill="1" applyBorder="1" applyAlignment="1">
      <alignment vertical="justify"/>
    </xf>
    <xf numFmtId="0" fontId="4" fillId="0" borderId="26" xfId="0" applyFont="1" applyBorder="1" applyAlignment="1">
      <alignment horizontal="right" wrapText="1"/>
    </xf>
    <xf numFmtId="0" fontId="13" fillId="0" borderId="0" xfId="0" applyFont="1" applyBorder="1" applyAlignment="1">
      <alignment vertical="top" wrapText="1"/>
    </xf>
    <xf numFmtId="0" fontId="13" fillId="0" borderId="24" xfId="0" applyFont="1" applyBorder="1" applyAlignment="1">
      <alignment horizontal="right" wrapText="1"/>
    </xf>
    <xf numFmtId="0" fontId="13" fillId="0" borderId="23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26" xfId="0" applyFont="1" applyBorder="1" applyAlignment="1">
      <alignment horizontal="right" wrapText="1"/>
    </xf>
    <xf numFmtId="0" fontId="13" fillId="0" borderId="27" xfId="0" applyFont="1" applyBorder="1" applyAlignment="1">
      <alignment horizontal="right" wrapText="1"/>
    </xf>
    <xf numFmtId="0" fontId="13" fillId="0" borderId="25" xfId="0" applyFont="1" applyBorder="1" applyAlignment="1">
      <alignment horizontal="right" wrapText="1"/>
    </xf>
    <xf numFmtId="0" fontId="13" fillId="0" borderId="28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0" fillId="0" borderId="26" xfId="0" applyFill="1" applyBorder="1" applyAlignment="1">
      <alignment vertical="justify"/>
    </xf>
    <xf numFmtId="0" fontId="4" fillId="0" borderId="21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0" fillId="0" borderId="0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1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2" fillId="0" borderId="22" xfId="0" applyFont="1" applyBorder="1" applyAlignment="1">
      <alignment horizontal="right" wrapText="1"/>
    </xf>
    <xf numFmtId="0" fontId="12" fillId="0" borderId="24" xfId="0" applyFont="1" applyBorder="1" applyAlignment="1">
      <alignment horizontal="right" wrapText="1"/>
    </xf>
    <xf numFmtId="0" fontId="12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wrapText="1"/>
    </xf>
    <xf numFmtId="0" fontId="12" fillId="0" borderId="17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A5" sqref="A5:E10"/>
    </sheetView>
  </sheetViews>
  <sheetFormatPr defaultRowHeight="15" x14ac:dyDescent="0.25"/>
  <cols>
    <col min="1" max="1" width="37" customWidth="1"/>
    <col min="2" max="2" width="13" customWidth="1"/>
    <col min="3" max="3" width="24" customWidth="1"/>
    <col min="4" max="4" width="20" customWidth="1"/>
    <col min="5" max="5" width="17.7109375" customWidth="1"/>
  </cols>
  <sheetData>
    <row r="1" spans="1:5" ht="15.75" customHeight="1" x14ac:dyDescent="0.25">
      <c r="A1" s="109" t="s">
        <v>0</v>
      </c>
      <c r="B1" s="109"/>
      <c r="C1" s="109"/>
      <c r="D1" s="1"/>
      <c r="E1" s="2"/>
    </row>
    <row r="2" spans="1:5" ht="15.75" x14ac:dyDescent="0.25">
      <c r="A2" s="19"/>
      <c r="B2" s="19"/>
      <c r="C2" s="19"/>
      <c r="D2" s="1"/>
      <c r="E2" s="2"/>
    </row>
    <row r="3" spans="1:5" ht="16.5" customHeight="1" thickBot="1" x14ac:dyDescent="0.3">
      <c r="A3" s="110" t="s">
        <v>1</v>
      </c>
      <c r="B3" s="110"/>
      <c r="C3" s="110"/>
      <c r="D3" s="110"/>
      <c r="E3" s="110"/>
    </row>
    <row r="4" spans="1:5" ht="16.5" thickTop="1" x14ac:dyDescent="0.25">
      <c r="A4" s="3"/>
      <c r="B4" s="3"/>
      <c r="C4" s="3"/>
      <c r="D4" s="3"/>
      <c r="E4" s="3"/>
    </row>
    <row r="5" spans="1:5" ht="15" customHeight="1" x14ac:dyDescent="0.25">
      <c r="A5" s="111" t="s">
        <v>149</v>
      </c>
      <c r="B5" s="112"/>
      <c r="C5" s="112"/>
      <c r="D5" s="112"/>
      <c r="E5" s="113"/>
    </row>
    <row r="6" spans="1:5" ht="15" customHeight="1" x14ac:dyDescent="0.25">
      <c r="A6" s="114"/>
      <c r="B6" s="115"/>
      <c r="C6" s="115"/>
      <c r="D6" s="115"/>
      <c r="E6" s="116"/>
    </row>
    <row r="7" spans="1:5" ht="15" customHeight="1" x14ac:dyDescent="0.25">
      <c r="A7" s="114"/>
      <c r="B7" s="115"/>
      <c r="C7" s="115"/>
      <c r="D7" s="115"/>
      <c r="E7" s="116"/>
    </row>
    <row r="8" spans="1:5" ht="15" customHeight="1" x14ac:dyDescent="0.25">
      <c r="A8" s="114"/>
      <c r="B8" s="115"/>
      <c r="C8" s="115"/>
      <c r="D8" s="115"/>
      <c r="E8" s="116"/>
    </row>
    <row r="9" spans="1:5" ht="15" customHeight="1" x14ac:dyDescent="0.25">
      <c r="A9" s="114"/>
      <c r="B9" s="115"/>
      <c r="C9" s="115"/>
      <c r="D9" s="115"/>
      <c r="E9" s="116"/>
    </row>
    <row r="10" spans="1:5" ht="48.75" customHeight="1" x14ac:dyDescent="0.25">
      <c r="A10" s="117"/>
      <c r="B10" s="118"/>
      <c r="C10" s="118"/>
      <c r="D10" s="118"/>
      <c r="E10" s="119"/>
    </row>
    <row r="11" spans="1:5" ht="15.75" x14ac:dyDescent="0.25">
      <c r="A11" s="20"/>
      <c r="B11" s="20"/>
      <c r="C11" s="20"/>
      <c r="D11" s="20"/>
      <c r="E11" s="20"/>
    </row>
    <row r="12" spans="1:5" ht="47.25" x14ac:dyDescent="0.25">
      <c r="A12" s="4" t="s">
        <v>2</v>
      </c>
      <c r="B12" s="5" t="s">
        <v>3</v>
      </c>
      <c r="C12" s="6"/>
      <c r="D12" s="5" t="s">
        <v>4</v>
      </c>
      <c r="E12" s="7" t="s">
        <v>5</v>
      </c>
    </row>
    <row r="13" spans="1:5" ht="15.75" customHeight="1" x14ac:dyDescent="0.25">
      <c r="A13" s="120" t="s">
        <v>6</v>
      </c>
      <c r="B13" s="120" t="s">
        <v>7</v>
      </c>
      <c r="C13" s="8"/>
      <c r="D13" s="120" t="s">
        <v>8</v>
      </c>
      <c r="E13" s="120"/>
    </row>
    <row r="14" spans="1:5" ht="15.75" x14ac:dyDescent="0.25">
      <c r="A14" s="120"/>
      <c r="B14" s="120"/>
      <c r="C14" s="9"/>
      <c r="D14" s="120"/>
      <c r="E14" s="120"/>
    </row>
    <row r="15" spans="1:5" ht="15.75" x14ac:dyDescent="0.25">
      <c r="A15" s="120"/>
      <c r="B15" s="120"/>
      <c r="C15" s="10"/>
      <c r="D15" s="120"/>
      <c r="E15" s="120"/>
    </row>
    <row r="16" spans="1:5" ht="15.75" x14ac:dyDescent="0.25">
      <c r="A16" s="120"/>
      <c r="B16" s="120"/>
      <c r="C16" s="20"/>
      <c r="D16" s="120"/>
      <c r="E16" s="120"/>
    </row>
    <row r="17" spans="1:5" ht="15.75" x14ac:dyDescent="0.25">
      <c r="A17" s="120"/>
      <c r="B17" s="120"/>
      <c r="C17" s="20"/>
      <c r="D17" s="120"/>
      <c r="E17" s="120"/>
    </row>
    <row r="18" spans="1:5" ht="15.75" x14ac:dyDescent="0.25">
      <c r="A18" s="20"/>
      <c r="B18" s="3"/>
      <c r="C18" s="20"/>
      <c r="D18" s="20"/>
      <c r="E18" s="20"/>
    </row>
    <row r="19" spans="1:5" ht="15.75" x14ac:dyDescent="0.25">
      <c r="A19" s="121"/>
      <c r="B19" s="122"/>
      <c r="C19" s="21" t="s">
        <v>9</v>
      </c>
      <c r="D19" s="121" t="s">
        <v>10</v>
      </c>
      <c r="E19" s="122"/>
    </row>
    <row r="20" spans="1:5" ht="15.75" customHeight="1" x14ac:dyDescent="0.25">
      <c r="A20" s="121" t="s">
        <v>11</v>
      </c>
      <c r="B20" s="122"/>
      <c r="C20" s="21"/>
      <c r="D20" s="121" t="s">
        <v>12</v>
      </c>
      <c r="E20" s="122"/>
    </row>
    <row r="21" spans="1:5" ht="15.75" customHeight="1" x14ac:dyDescent="0.25">
      <c r="A21" s="121" t="s">
        <v>13</v>
      </c>
      <c r="B21" s="122"/>
      <c r="C21" s="21">
        <v>1100</v>
      </c>
      <c r="D21" s="123" t="s">
        <v>14</v>
      </c>
      <c r="E21" s="124"/>
    </row>
    <row r="22" spans="1:5" ht="15.75" x14ac:dyDescent="0.25">
      <c r="A22" s="20"/>
      <c r="B22" s="20"/>
      <c r="C22" s="20"/>
      <c r="D22" s="20"/>
      <c r="E22" s="20"/>
    </row>
    <row r="23" spans="1:5" ht="15.75" x14ac:dyDescent="0.25">
      <c r="A23" s="20"/>
      <c r="B23" s="20"/>
      <c r="C23" s="20"/>
      <c r="D23" s="20"/>
      <c r="E23" s="20"/>
    </row>
    <row r="24" spans="1:5" ht="15.75" x14ac:dyDescent="0.25">
      <c r="A24" s="20"/>
      <c r="B24" s="20"/>
      <c r="C24" s="20"/>
      <c r="D24" s="20"/>
      <c r="E24" s="20"/>
    </row>
  </sheetData>
  <mergeCells count="12">
    <mergeCell ref="A19:B19"/>
    <mergeCell ref="D19:E19"/>
    <mergeCell ref="A20:B20"/>
    <mergeCell ref="D20:E20"/>
    <mergeCell ref="A21:B21"/>
    <mergeCell ref="D21:E21"/>
    <mergeCell ref="A1:C1"/>
    <mergeCell ref="A3:E3"/>
    <mergeCell ref="A5:E10"/>
    <mergeCell ref="A13:A17"/>
    <mergeCell ref="B13:B17"/>
    <mergeCell ref="D13:E17"/>
  </mergeCells>
  <pageMargins left="0.25" right="0.25" top="0.75" bottom="0.75" header="0.3" footer="0.3"/>
  <pageSetup paperSize="9" scale="8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Normal="100" workbookViewId="0">
      <selection activeCell="C62" sqref="C62"/>
    </sheetView>
  </sheetViews>
  <sheetFormatPr defaultRowHeight="15" x14ac:dyDescent="0.25"/>
  <cols>
    <col min="1" max="1" width="48.28515625" customWidth="1"/>
    <col min="2" max="2" width="10.140625" style="11" customWidth="1"/>
    <col min="3" max="3" width="11.85546875" style="1" customWidth="1"/>
    <col min="4" max="4" width="15.42578125" style="1" customWidth="1"/>
    <col min="5" max="5" width="13.28515625" style="1" customWidth="1"/>
  </cols>
  <sheetData>
    <row r="1" spans="1:23" ht="19.5" customHeight="1" thickBot="1" x14ac:dyDescent="0.3">
      <c r="A1" s="125" t="s">
        <v>15</v>
      </c>
      <c r="B1" s="125" t="s">
        <v>16</v>
      </c>
      <c r="C1" s="125" t="s">
        <v>17</v>
      </c>
      <c r="D1" s="128" t="s">
        <v>18</v>
      </c>
      <c r="E1" s="129"/>
    </row>
    <row r="2" spans="1:23" s="12" customFormat="1" ht="15.75" thickBot="1" x14ac:dyDescent="0.3">
      <c r="A2" s="127"/>
      <c r="B2" s="127"/>
      <c r="C2" s="127"/>
      <c r="D2" s="67"/>
      <c r="E2" s="68"/>
    </row>
    <row r="3" spans="1:23" s="12" customFormat="1" ht="48.75" customHeight="1" thickBot="1" x14ac:dyDescent="0.3">
      <c r="A3" s="127"/>
      <c r="B3" s="127"/>
      <c r="C3" s="127"/>
      <c r="D3" s="125" t="s">
        <v>19</v>
      </c>
      <c r="E3" s="125" t="s">
        <v>20</v>
      </c>
    </row>
    <row r="4" spans="1:23" s="12" customFormat="1" ht="15.75" hidden="1" customHeight="1" x14ac:dyDescent="0.25">
      <c r="A4" s="126"/>
      <c r="B4" s="126"/>
      <c r="C4" s="126"/>
      <c r="D4" s="126"/>
      <c r="E4" s="126"/>
    </row>
    <row r="5" spans="1:23" s="12" customFormat="1" ht="15" customHeight="1" thickBot="1" x14ac:dyDescent="0.3">
      <c r="A5" s="84" t="s">
        <v>21</v>
      </c>
      <c r="B5" s="85" t="s">
        <v>22</v>
      </c>
      <c r="C5" s="85">
        <v>1</v>
      </c>
      <c r="D5" s="85">
        <v>2</v>
      </c>
      <c r="E5" s="85">
        <v>3</v>
      </c>
    </row>
    <row r="6" spans="1:23" s="13" customFormat="1" ht="16.5" customHeight="1" thickBot="1" x14ac:dyDescent="0.3">
      <c r="A6" s="130" t="s">
        <v>23</v>
      </c>
      <c r="B6" s="131"/>
      <c r="C6" s="131"/>
      <c r="D6" s="131"/>
      <c r="E6" s="132"/>
    </row>
    <row r="7" spans="1:23" s="13" customFormat="1" ht="32.25" customHeight="1" thickBot="1" x14ac:dyDescent="0.3">
      <c r="A7" s="24" t="s">
        <v>24</v>
      </c>
      <c r="B7" s="63">
        <v>1010</v>
      </c>
      <c r="C7" s="64">
        <f>SUM(D7:E7)</f>
        <v>20661</v>
      </c>
      <c r="D7" s="64">
        <v>9789</v>
      </c>
      <c r="E7" s="64">
        <v>10872</v>
      </c>
      <c r="W7" s="13">
        <v>9699</v>
      </c>
    </row>
    <row r="8" spans="1:23" s="13" customFormat="1" ht="28.5" customHeight="1" thickBot="1" x14ac:dyDescent="0.3">
      <c r="A8" s="24" t="s">
        <v>25</v>
      </c>
      <c r="B8" s="63">
        <v>1020</v>
      </c>
      <c r="C8" s="64">
        <f>SUM(D8:E8)</f>
        <v>2470</v>
      </c>
      <c r="D8" s="64">
        <v>1271</v>
      </c>
      <c r="E8" s="64">
        <v>1199</v>
      </c>
    </row>
    <row r="9" spans="1:23" s="13" customFormat="1" ht="18.75" customHeight="1" thickBot="1" x14ac:dyDescent="0.3">
      <c r="A9" s="24" t="s">
        <v>26</v>
      </c>
      <c r="B9" s="63"/>
      <c r="C9" s="64"/>
      <c r="D9" s="64"/>
      <c r="E9" s="64"/>
    </row>
    <row r="10" spans="1:23" s="13" customFormat="1" ht="19.5" customHeight="1" thickBot="1" x14ac:dyDescent="0.3">
      <c r="A10" s="24" t="s">
        <v>27</v>
      </c>
      <c r="B10" s="63">
        <v>1021</v>
      </c>
      <c r="C10" s="64">
        <f>SUM(D10:E10)</f>
        <v>629</v>
      </c>
      <c r="D10" s="64">
        <v>477</v>
      </c>
      <c r="E10" s="64">
        <v>152</v>
      </c>
    </row>
    <row r="11" spans="1:23" s="13" customFormat="1" ht="17.25" customHeight="1" thickBot="1" x14ac:dyDescent="0.3">
      <c r="A11" s="24" t="s">
        <v>28</v>
      </c>
      <c r="B11" s="63">
        <v>1022</v>
      </c>
      <c r="C11" s="64">
        <f t="shared" ref="C11:C61" si="0">SUM(D11:E11)</f>
        <v>1830</v>
      </c>
      <c r="D11" s="64">
        <v>788</v>
      </c>
      <c r="E11" s="64">
        <v>1042</v>
      </c>
    </row>
    <row r="12" spans="1:23" s="13" customFormat="1" ht="16.5" customHeight="1" thickBot="1" x14ac:dyDescent="0.3">
      <c r="A12" s="24" t="s">
        <v>29</v>
      </c>
      <c r="B12" s="63">
        <v>1023</v>
      </c>
      <c r="C12" s="64">
        <f t="shared" si="0"/>
        <v>13</v>
      </c>
      <c r="D12" s="64">
        <v>6</v>
      </c>
      <c r="E12" s="64">
        <v>7</v>
      </c>
    </row>
    <row r="13" spans="1:23" s="13" customFormat="1" ht="15.75" customHeight="1" thickBot="1" x14ac:dyDescent="0.3">
      <c r="A13" s="24" t="s">
        <v>30</v>
      </c>
      <c r="B13" s="63"/>
      <c r="C13" s="64"/>
      <c r="D13" s="64"/>
      <c r="E13" s="64"/>
    </row>
    <row r="14" spans="1:23" s="13" customFormat="1" ht="16.5" customHeight="1" thickBot="1" x14ac:dyDescent="0.3">
      <c r="A14" s="24" t="s">
        <v>31</v>
      </c>
      <c r="B14" s="63">
        <v>1024</v>
      </c>
      <c r="C14" s="64">
        <f t="shared" si="0"/>
        <v>454</v>
      </c>
      <c r="D14" s="64">
        <v>276</v>
      </c>
      <c r="E14" s="64">
        <v>178</v>
      </c>
    </row>
    <row r="15" spans="1:23" s="13" customFormat="1" ht="33.75" customHeight="1" thickBot="1" x14ac:dyDescent="0.3">
      <c r="A15" s="24" t="s">
        <v>32</v>
      </c>
      <c r="B15" s="63">
        <v>1025</v>
      </c>
      <c r="C15" s="64">
        <f t="shared" si="0"/>
        <v>5811</v>
      </c>
      <c r="D15" s="64">
        <v>2845</v>
      </c>
      <c r="E15" s="64">
        <v>2966</v>
      </c>
    </row>
    <row r="16" spans="1:23" s="13" customFormat="1" ht="15.75" customHeight="1" thickBot="1" x14ac:dyDescent="0.3">
      <c r="A16" s="24" t="s">
        <v>33</v>
      </c>
      <c r="B16" s="63"/>
      <c r="C16" s="64"/>
      <c r="D16" s="64"/>
      <c r="E16" s="64"/>
    </row>
    <row r="17" spans="1:5" s="13" customFormat="1" ht="15.75" thickBot="1" x14ac:dyDescent="0.3">
      <c r="A17" s="24" t="s">
        <v>34</v>
      </c>
      <c r="B17" s="63">
        <v>1026</v>
      </c>
      <c r="C17" s="64">
        <f t="shared" si="0"/>
        <v>989</v>
      </c>
      <c r="D17" s="64">
        <v>2</v>
      </c>
      <c r="E17" s="64">
        <v>987</v>
      </c>
    </row>
    <row r="18" spans="1:5" s="13" customFormat="1" ht="15.75" thickBot="1" x14ac:dyDescent="0.3">
      <c r="A18" s="24" t="s">
        <v>35</v>
      </c>
      <c r="B18" s="63">
        <v>1027</v>
      </c>
      <c r="C18" s="64">
        <f t="shared" si="0"/>
        <v>6</v>
      </c>
      <c r="D18" s="63" t="s">
        <v>36</v>
      </c>
      <c r="E18" s="64">
        <v>6</v>
      </c>
    </row>
    <row r="19" spans="1:5" s="13" customFormat="1" ht="30.75" thickBot="1" x14ac:dyDescent="0.3">
      <c r="A19" s="24" t="s">
        <v>37</v>
      </c>
      <c r="B19" s="63">
        <v>1028</v>
      </c>
      <c r="C19" s="64">
        <f t="shared" si="0"/>
        <v>528</v>
      </c>
      <c r="D19" s="64">
        <v>15</v>
      </c>
      <c r="E19" s="64">
        <v>513</v>
      </c>
    </row>
    <row r="20" spans="1:5" s="13" customFormat="1" ht="15.75" thickBot="1" x14ac:dyDescent="0.3">
      <c r="A20" s="24" t="s">
        <v>38</v>
      </c>
      <c r="B20" s="63">
        <v>1029</v>
      </c>
      <c r="C20" s="64">
        <f t="shared" si="0"/>
        <v>848</v>
      </c>
      <c r="D20" s="64">
        <v>11</v>
      </c>
      <c r="E20" s="64">
        <v>837</v>
      </c>
    </row>
    <row r="21" spans="1:5" s="13" customFormat="1" ht="30.75" thickBot="1" x14ac:dyDescent="0.3">
      <c r="A21" s="24" t="s">
        <v>39</v>
      </c>
      <c r="B21" s="63">
        <v>1030</v>
      </c>
      <c r="C21" s="64">
        <f t="shared" si="0"/>
        <v>40</v>
      </c>
      <c r="D21" s="64">
        <v>6</v>
      </c>
      <c r="E21" s="64">
        <v>34</v>
      </c>
    </row>
    <row r="22" spans="1:5" s="13" customFormat="1" ht="15.75" thickBot="1" x14ac:dyDescent="0.3">
      <c r="A22" s="24" t="s">
        <v>40</v>
      </c>
      <c r="B22" s="63">
        <v>1031</v>
      </c>
      <c r="C22" s="64">
        <f t="shared" si="0"/>
        <v>9</v>
      </c>
      <c r="D22" s="64">
        <v>4</v>
      </c>
      <c r="E22" s="64">
        <v>5</v>
      </c>
    </row>
    <row r="23" spans="1:5" s="13" customFormat="1" ht="30.75" thickBot="1" x14ac:dyDescent="0.3">
      <c r="A23" s="24" t="s">
        <v>41</v>
      </c>
      <c r="B23" s="63">
        <v>1032</v>
      </c>
      <c r="C23" s="64">
        <f t="shared" si="0"/>
        <v>329</v>
      </c>
      <c r="D23" s="64">
        <v>53</v>
      </c>
      <c r="E23" s="64">
        <v>276</v>
      </c>
    </row>
    <row r="24" spans="1:5" s="13" customFormat="1" ht="30.75" thickBot="1" x14ac:dyDescent="0.3">
      <c r="A24" s="24" t="s">
        <v>42</v>
      </c>
      <c r="B24" s="63">
        <v>1033</v>
      </c>
      <c r="C24" s="64">
        <f t="shared" si="0"/>
        <v>23</v>
      </c>
      <c r="D24" s="64">
        <v>8</v>
      </c>
      <c r="E24" s="64">
        <v>15</v>
      </c>
    </row>
    <row r="25" spans="1:5" s="13" customFormat="1" ht="30.75" thickBot="1" x14ac:dyDescent="0.3">
      <c r="A25" s="24" t="s">
        <v>43</v>
      </c>
      <c r="B25" s="63">
        <v>1034</v>
      </c>
      <c r="C25" s="64">
        <f t="shared" si="0"/>
        <v>1800</v>
      </c>
      <c r="D25" s="64">
        <v>418</v>
      </c>
      <c r="E25" s="64">
        <v>1382</v>
      </c>
    </row>
    <row r="26" spans="1:5" s="13" customFormat="1" ht="18.75" customHeight="1" thickBot="1" x14ac:dyDescent="0.3">
      <c r="A26" s="130"/>
      <c r="B26" s="131"/>
      <c r="C26" s="131"/>
      <c r="D26" s="131"/>
      <c r="E26" s="132"/>
    </row>
    <row r="27" spans="1:5" s="13" customFormat="1" ht="30.75" thickBot="1" x14ac:dyDescent="0.3">
      <c r="A27" s="24" t="s">
        <v>44</v>
      </c>
      <c r="B27" s="23">
        <v>1040</v>
      </c>
      <c r="C27" s="64">
        <f t="shared" si="0"/>
        <v>6711</v>
      </c>
      <c r="D27" s="25">
        <v>2352</v>
      </c>
      <c r="E27" s="25">
        <v>4359</v>
      </c>
    </row>
    <row r="28" spans="1:5" s="13" customFormat="1" ht="15.75" thickBot="1" x14ac:dyDescent="0.3">
      <c r="A28" s="24" t="s">
        <v>45</v>
      </c>
      <c r="B28" s="23"/>
      <c r="C28" s="25"/>
      <c r="D28" s="25"/>
      <c r="E28" s="25"/>
    </row>
    <row r="29" spans="1:5" s="13" customFormat="1" ht="15.75" thickBot="1" x14ac:dyDescent="0.3">
      <c r="A29" s="24" t="s">
        <v>46</v>
      </c>
      <c r="B29" s="23">
        <v>1041</v>
      </c>
      <c r="C29" s="64">
        <f t="shared" si="0"/>
        <v>1834</v>
      </c>
      <c r="D29" s="25">
        <v>1220</v>
      </c>
      <c r="E29" s="25">
        <v>614</v>
      </c>
    </row>
    <row r="30" spans="1:5" s="13" customFormat="1" ht="15.75" thickBot="1" x14ac:dyDescent="0.3">
      <c r="A30" s="24" t="s">
        <v>47</v>
      </c>
      <c r="B30" s="23">
        <v>1042</v>
      </c>
      <c r="C30" s="64">
        <f t="shared" si="0"/>
        <v>4797</v>
      </c>
      <c r="D30" s="25">
        <v>1093</v>
      </c>
      <c r="E30" s="25">
        <v>3704</v>
      </c>
    </row>
    <row r="31" spans="1:5" s="13" customFormat="1" ht="15.75" thickBot="1" x14ac:dyDescent="0.3">
      <c r="A31" s="24" t="s">
        <v>48</v>
      </c>
      <c r="B31" s="23">
        <v>1043</v>
      </c>
      <c r="C31" s="64">
        <f t="shared" si="0"/>
        <v>80</v>
      </c>
      <c r="D31" s="25">
        <v>39</v>
      </c>
      <c r="E31" s="25">
        <v>41</v>
      </c>
    </row>
    <row r="32" spans="1:5" s="13" customFormat="1" ht="21.75" customHeight="1" thickBot="1" x14ac:dyDescent="0.3">
      <c r="A32" s="130"/>
      <c r="B32" s="131"/>
      <c r="C32" s="131"/>
      <c r="D32" s="131"/>
      <c r="E32" s="132"/>
    </row>
    <row r="33" spans="1:5" s="13" customFormat="1" ht="30" customHeight="1" thickBot="1" x14ac:dyDescent="0.3">
      <c r="A33" s="24" t="s">
        <v>49</v>
      </c>
      <c r="B33" s="23">
        <v>1050</v>
      </c>
      <c r="C33" s="64">
        <f t="shared" si="0"/>
        <v>2459</v>
      </c>
      <c r="D33" s="25">
        <v>1178</v>
      </c>
      <c r="E33" s="25">
        <v>1281</v>
      </c>
    </row>
    <row r="34" spans="1:5" s="13" customFormat="1" ht="33" customHeight="1" thickBot="1" x14ac:dyDescent="0.3">
      <c r="A34" s="24" t="s">
        <v>50</v>
      </c>
      <c r="B34" s="23"/>
      <c r="C34" s="26"/>
      <c r="D34" s="26"/>
      <c r="E34" s="26"/>
    </row>
    <row r="35" spans="1:5" s="13" customFormat="1" ht="15.75" thickBot="1" x14ac:dyDescent="0.3">
      <c r="A35" s="24" t="s">
        <v>27</v>
      </c>
      <c r="B35" s="23">
        <v>1051</v>
      </c>
      <c r="C35" s="64">
        <f t="shared" si="0"/>
        <v>1005</v>
      </c>
      <c r="D35" s="25">
        <v>703</v>
      </c>
      <c r="E35" s="25">
        <v>302</v>
      </c>
    </row>
    <row r="36" spans="1:5" s="13" customFormat="1" ht="15.75" thickBot="1" x14ac:dyDescent="0.3">
      <c r="A36" s="24" t="s">
        <v>28</v>
      </c>
      <c r="B36" s="23">
        <v>1052</v>
      </c>
      <c r="C36" s="64">
        <f t="shared" si="0"/>
        <v>1208</v>
      </c>
      <c r="D36" s="25">
        <v>352</v>
      </c>
      <c r="E36" s="25">
        <v>856</v>
      </c>
    </row>
    <row r="37" spans="1:5" s="13" customFormat="1" ht="15.75" thickBot="1" x14ac:dyDescent="0.3">
      <c r="A37" s="24" t="s">
        <v>29</v>
      </c>
      <c r="B37" s="23">
        <v>1053</v>
      </c>
      <c r="C37" s="64">
        <f t="shared" si="0"/>
        <v>23</v>
      </c>
      <c r="D37" s="25">
        <v>1</v>
      </c>
      <c r="E37" s="25">
        <v>22</v>
      </c>
    </row>
    <row r="38" spans="1:5" s="12" customFormat="1" ht="45.75" thickBot="1" x14ac:dyDescent="0.3">
      <c r="A38" s="24" t="s">
        <v>51</v>
      </c>
      <c r="B38" s="23">
        <v>1054</v>
      </c>
      <c r="C38" s="64">
        <f t="shared" si="0"/>
        <v>640</v>
      </c>
      <c r="D38" s="25">
        <v>444</v>
      </c>
      <c r="E38" s="25">
        <v>196</v>
      </c>
    </row>
    <row r="39" spans="1:5" s="12" customFormat="1" ht="48.75" customHeight="1" thickBot="1" x14ac:dyDescent="0.3">
      <c r="A39" s="24" t="s">
        <v>52</v>
      </c>
      <c r="B39" s="23"/>
      <c r="C39" s="25"/>
      <c r="D39" s="25"/>
      <c r="E39" s="25"/>
    </row>
    <row r="40" spans="1:5" s="12" customFormat="1" ht="30.75" customHeight="1" thickBot="1" x14ac:dyDescent="0.3">
      <c r="A40" s="24" t="s">
        <v>53</v>
      </c>
      <c r="B40" s="23">
        <v>1055</v>
      </c>
      <c r="C40" s="64">
        <f t="shared" si="0"/>
        <v>365</v>
      </c>
      <c r="D40" s="25">
        <v>188</v>
      </c>
      <c r="E40" s="25">
        <v>177</v>
      </c>
    </row>
    <row r="41" spans="1:5" s="12" customFormat="1" ht="31.5" customHeight="1" thickBot="1" x14ac:dyDescent="0.3">
      <c r="A41" s="24" t="s">
        <v>54</v>
      </c>
      <c r="B41" s="23">
        <v>1056</v>
      </c>
      <c r="C41" s="64">
        <f t="shared" si="0"/>
        <v>6</v>
      </c>
      <c r="D41" s="25">
        <v>6</v>
      </c>
      <c r="E41" s="25">
        <v>0</v>
      </c>
    </row>
    <row r="42" spans="1:5" s="13" customFormat="1" ht="45.75" customHeight="1" thickBot="1" x14ac:dyDescent="0.3">
      <c r="A42" s="24" t="s">
        <v>117</v>
      </c>
      <c r="B42" s="23">
        <v>1057</v>
      </c>
      <c r="C42" s="64">
        <f t="shared" si="0"/>
        <v>280</v>
      </c>
      <c r="D42" s="25">
        <v>260</v>
      </c>
      <c r="E42" s="25">
        <v>20</v>
      </c>
    </row>
    <row r="43" spans="1:5" s="13" customFormat="1" ht="15" customHeight="1" thickBot="1" x14ac:dyDescent="0.3">
      <c r="A43" s="130" t="s">
        <v>118</v>
      </c>
      <c r="B43" s="131"/>
      <c r="C43" s="131"/>
      <c r="D43" s="131"/>
      <c r="E43" s="132"/>
    </row>
    <row r="44" spans="1:5" s="13" customFormat="1" ht="15" customHeight="1" thickBot="1" x14ac:dyDescent="0.3">
      <c r="A44" s="24" t="s">
        <v>55</v>
      </c>
      <c r="B44" s="23">
        <v>1060</v>
      </c>
      <c r="C44" s="64">
        <f t="shared" si="0"/>
        <v>2470</v>
      </c>
      <c r="D44" s="25">
        <v>1271</v>
      </c>
      <c r="E44" s="25">
        <v>1199</v>
      </c>
    </row>
    <row r="45" spans="1:5" s="13" customFormat="1" ht="29.25" customHeight="1" thickBot="1" x14ac:dyDescent="0.3">
      <c r="A45" s="24" t="s">
        <v>56</v>
      </c>
      <c r="B45" s="23"/>
      <c r="C45" s="25"/>
      <c r="D45" s="25"/>
      <c r="E45" s="25"/>
    </row>
    <row r="46" spans="1:5" s="13" customFormat="1" ht="18.75" customHeight="1" thickBot="1" x14ac:dyDescent="0.3">
      <c r="A46" s="27" t="s">
        <v>57</v>
      </c>
      <c r="B46" s="28">
        <v>1061</v>
      </c>
      <c r="C46" s="64">
        <f t="shared" si="0"/>
        <v>128</v>
      </c>
      <c r="D46" s="25">
        <v>59</v>
      </c>
      <c r="E46" s="25">
        <v>69</v>
      </c>
    </row>
    <row r="47" spans="1:5" s="13" customFormat="1" ht="15.75" thickBot="1" x14ac:dyDescent="0.3">
      <c r="A47" s="29" t="s">
        <v>119</v>
      </c>
      <c r="B47" s="30">
        <v>1062</v>
      </c>
      <c r="C47" s="64">
        <f t="shared" si="0"/>
        <v>1720</v>
      </c>
      <c r="D47" s="25">
        <v>727</v>
      </c>
      <c r="E47" s="25">
        <v>993</v>
      </c>
    </row>
    <row r="48" spans="1:5" s="13" customFormat="1" ht="15.75" thickBot="1" x14ac:dyDescent="0.3">
      <c r="A48" s="29" t="s">
        <v>120</v>
      </c>
      <c r="B48" s="30">
        <v>1063</v>
      </c>
      <c r="C48" s="64">
        <f t="shared" si="0"/>
        <v>0</v>
      </c>
      <c r="D48" s="25">
        <v>0</v>
      </c>
      <c r="E48" s="25">
        <v>0</v>
      </c>
    </row>
    <row r="49" spans="1:5" s="13" customFormat="1" ht="15.75" thickBot="1" x14ac:dyDescent="0.3">
      <c r="A49" s="29" t="s">
        <v>58</v>
      </c>
      <c r="B49" s="30">
        <v>1064</v>
      </c>
      <c r="C49" s="64">
        <f t="shared" si="0"/>
        <v>624</v>
      </c>
      <c r="D49" s="25">
        <v>497</v>
      </c>
      <c r="E49" s="25">
        <v>127</v>
      </c>
    </row>
    <row r="50" spans="1:5" s="13" customFormat="1" ht="15.75" thickBot="1" x14ac:dyDescent="0.3">
      <c r="A50" s="130" t="s">
        <v>121</v>
      </c>
      <c r="B50" s="131"/>
      <c r="C50" s="131"/>
      <c r="D50" s="131"/>
      <c r="E50" s="132"/>
    </row>
    <row r="51" spans="1:5" s="14" customFormat="1" ht="36.75" customHeight="1" thickBot="1" x14ac:dyDescent="0.3">
      <c r="A51" s="24" t="s">
        <v>59</v>
      </c>
      <c r="B51" s="63">
        <v>1070</v>
      </c>
      <c r="C51" s="64">
        <f t="shared" si="0"/>
        <v>10477</v>
      </c>
      <c r="D51" s="64">
        <v>6162</v>
      </c>
      <c r="E51" s="64">
        <v>4315</v>
      </c>
    </row>
    <row r="52" spans="1:5" s="14" customFormat="1" ht="15.75" thickBot="1" x14ac:dyDescent="0.3">
      <c r="A52" s="24" t="s">
        <v>60</v>
      </c>
      <c r="B52" s="63"/>
      <c r="C52" s="65"/>
      <c r="D52" s="65"/>
      <c r="E52" s="65"/>
    </row>
    <row r="53" spans="1:5" s="14" customFormat="1" ht="15.75" thickBot="1" x14ac:dyDescent="0.3">
      <c r="A53" s="24" t="s">
        <v>34</v>
      </c>
      <c r="B53" s="63">
        <v>1071</v>
      </c>
      <c r="C53" s="64">
        <f t="shared" si="0"/>
        <v>185</v>
      </c>
      <c r="D53" s="64">
        <v>2</v>
      </c>
      <c r="E53" s="64">
        <v>183</v>
      </c>
    </row>
    <row r="54" spans="1:5" s="14" customFormat="1" ht="15.75" thickBot="1" x14ac:dyDescent="0.3">
      <c r="A54" s="24" t="s">
        <v>35</v>
      </c>
      <c r="B54" s="63">
        <v>1072</v>
      </c>
      <c r="C54" s="64">
        <f t="shared" si="0"/>
        <v>12</v>
      </c>
      <c r="D54" s="63" t="s">
        <v>61</v>
      </c>
      <c r="E54" s="64">
        <v>12</v>
      </c>
    </row>
    <row r="55" spans="1:5" s="14" customFormat="1" ht="30.75" thickBot="1" x14ac:dyDescent="0.3">
      <c r="A55" s="24" t="s">
        <v>37</v>
      </c>
      <c r="B55" s="63">
        <v>1073</v>
      </c>
      <c r="C55" s="64">
        <f t="shared" si="0"/>
        <v>101</v>
      </c>
      <c r="D55" s="64">
        <v>13</v>
      </c>
      <c r="E55" s="64">
        <v>88</v>
      </c>
    </row>
    <row r="56" spans="1:5" s="14" customFormat="1" ht="15.75" thickBot="1" x14ac:dyDescent="0.3">
      <c r="A56" s="24" t="s">
        <v>38</v>
      </c>
      <c r="B56" s="63">
        <v>1074</v>
      </c>
      <c r="C56" s="64">
        <f t="shared" si="0"/>
        <v>207</v>
      </c>
      <c r="D56" s="64">
        <v>29</v>
      </c>
      <c r="E56" s="64">
        <v>178</v>
      </c>
    </row>
    <row r="57" spans="1:5" s="14" customFormat="1" ht="30.75" thickBot="1" x14ac:dyDescent="0.3">
      <c r="A57" s="24" t="s">
        <v>39</v>
      </c>
      <c r="B57" s="63">
        <v>1075</v>
      </c>
      <c r="C57" s="64">
        <f t="shared" si="0"/>
        <v>50</v>
      </c>
      <c r="D57" s="64">
        <v>12</v>
      </c>
      <c r="E57" s="64">
        <v>38</v>
      </c>
    </row>
    <row r="58" spans="1:5" s="14" customFormat="1" ht="15.75" thickBot="1" x14ac:dyDescent="0.3">
      <c r="A58" s="24" t="s">
        <v>40</v>
      </c>
      <c r="B58" s="63">
        <v>1076</v>
      </c>
      <c r="C58" s="64">
        <f t="shared" si="0"/>
        <v>27</v>
      </c>
      <c r="D58" s="64">
        <v>15</v>
      </c>
      <c r="E58" s="64">
        <v>12</v>
      </c>
    </row>
    <row r="59" spans="1:5" s="14" customFormat="1" ht="30.75" thickBot="1" x14ac:dyDescent="0.3">
      <c r="A59" s="24" t="s">
        <v>41</v>
      </c>
      <c r="B59" s="63">
        <v>1077</v>
      </c>
      <c r="C59" s="64">
        <f t="shared" si="0"/>
        <v>221</v>
      </c>
      <c r="D59" s="64">
        <v>96</v>
      </c>
      <c r="E59" s="64">
        <v>125</v>
      </c>
    </row>
    <row r="60" spans="1:5" s="14" customFormat="1" ht="30.75" thickBot="1" x14ac:dyDescent="0.3">
      <c r="A60" s="24" t="s">
        <v>42</v>
      </c>
      <c r="B60" s="63">
        <v>1078</v>
      </c>
      <c r="C60" s="64">
        <f t="shared" si="0"/>
        <v>83</v>
      </c>
      <c r="D60" s="64">
        <v>40</v>
      </c>
      <c r="E60" s="64">
        <v>43</v>
      </c>
    </row>
    <row r="61" spans="1:5" s="14" customFormat="1" ht="30.75" thickBot="1" x14ac:dyDescent="0.3">
      <c r="A61" s="24" t="s">
        <v>43</v>
      </c>
      <c r="B61" s="63">
        <v>1079</v>
      </c>
      <c r="C61" s="64">
        <f t="shared" si="0"/>
        <v>1752</v>
      </c>
      <c r="D61" s="64">
        <v>689</v>
      </c>
      <c r="E61" s="64">
        <v>1063</v>
      </c>
    </row>
    <row r="62" spans="1:5" s="14" customFormat="1" ht="15.75" thickBot="1" x14ac:dyDescent="0.3">
      <c r="A62" s="22" t="s">
        <v>62</v>
      </c>
      <c r="B62" s="63">
        <v>1100</v>
      </c>
      <c r="C62" s="63">
        <f>SUM(C7+C8+C10+C11+C12+C14+C15+C17+C18+C19+C20+C21+C22+C23+C24+C25+C27+C29+C30+C31+C33+C35+C36+C37+C38+C41+C42+C44+C46+C47+C48+C49+C51+C53+C54+C55+C56+C57+C58+C59+C60+C61+C40)</f>
        <v>73905</v>
      </c>
      <c r="D62" s="63">
        <f>SUM(D7+D8+D10+D11+D12+D14+D15+D17+D19+D20+D21+D22+D23+D24+D25+D27+D29+D30+D31+D33+D35+D36+D37+D38+D40+D41+D42+D44+D46+D47+D48+D49+D51+D53+D55+D56+D57+D58+D59+D60+D61)</f>
        <v>33417</v>
      </c>
      <c r="E62" s="63">
        <f>SUM(E7+E8+E10+E11+E12+E14+E15+E17+E18+E19+E20+E21+E22+E23+E24+E25+E27+E29+E30+E31+E33+E35+E36+E37+E38+E40+E41+E42+E44+E46+E47+E48+E49+E51+E53+E54+E55+E56+E57+E58+E59+E60+E61)</f>
        <v>40488</v>
      </c>
    </row>
    <row r="63" spans="1:5" s="14" customFormat="1" x14ac:dyDescent="0.25">
      <c r="A63"/>
      <c r="B63" s="11"/>
      <c r="C63" s="1"/>
      <c r="D63" s="1"/>
      <c r="E63" s="1"/>
    </row>
  </sheetData>
  <mergeCells count="11">
    <mergeCell ref="A6:E6"/>
    <mergeCell ref="A26:E26"/>
    <mergeCell ref="A32:E32"/>
    <mergeCell ref="A43:E43"/>
    <mergeCell ref="A50:E50"/>
    <mergeCell ref="D3:D4"/>
    <mergeCell ref="E3:E4"/>
    <mergeCell ref="A1:A4"/>
    <mergeCell ref="B1:B4"/>
    <mergeCell ref="C1:C4"/>
    <mergeCell ref="D1:E1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25" zoomScaleNormal="100" workbookViewId="0">
      <selection activeCell="O29" sqref="O29"/>
    </sheetView>
  </sheetViews>
  <sheetFormatPr defaultRowHeight="15" x14ac:dyDescent="0.25"/>
  <cols>
    <col min="1" max="1" width="57.28515625" style="35" customWidth="1"/>
    <col min="2" max="2" width="9.140625" style="36"/>
    <col min="3" max="3" width="13.28515625" style="36" customWidth="1"/>
    <col min="4" max="4" width="12.85546875" style="36" customWidth="1"/>
    <col min="5" max="5" width="11.85546875" style="36" customWidth="1"/>
    <col min="6" max="16384" width="9.140625" style="15"/>
  </cols>
  <sheetData>
    <row r="1" spans="1:9" ht="33" customHeight="1" x14ac:dyDescent="0.25">
      <c r="A1" s="133" t="s">
        <v>63</v>
      </c>
      <c r="B1" s="133"/>
      <c r="C1" s="133"/>
      <c r="D1" s="133"/>
      <c r="E1" s="133"/>
    </row>
    <row r="2" spans="1:9" ht="16.5" thickBot="1" x14ac:dyDescent="0.3">
      <c r="A2" s="134" t="s">
        <v>64</v>
      </c>
      <c r="B2" s="134"/>
      <c r="C2" s="134"/>
      <c r="D2" s="134"/>
      <c r="E2" s="134"/>
    </row>
    <row r="3" spans="1:9" ht="15.75" thickBot="1" x14ac:dyDescent="0.3">
      <c r="A3" s="135" t="s">
        <v>15</v>
      </c>
      <c r="B3" s="135" t="s">
        <v>16</v>
      </c>
      <c r="C3" s="135" t="s">
        <v>17</v>
      </c>
      <c r="D3" s="138" t="s">
        <v>18</v>
      </c>
      <c r="E3" s="139"/>
    </row>
    <row r="4" spans="1:9" ht="15" customHeight="1" x14ac:dyDescent="0.25">
      <c r="A4" s="136"/>
      <c r="B4" s="136"/>
      <c r="C4" s="136"/>
      <c r="D4" s="135" t="s">
        <v>19</v>
      </c>
      <c r="E4" s="135" t="s">
        <v>20</v>
      </c>
    </row>
    <row r="5" spans="1:9" ht="48.75" customHeight="1" thickBot="1" x14ac:dyDescent="0.3">
      <c r="A5" s="137"/>
      <c r="B5" s="137"/>
      <c r="C5" s="137"/>
      <c r="D5" s="137"/>
      <c r="E5" s="137"/>
    </row>
    <row r="6" spans="1:9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</row>
    <row r="7" spans="1:9" s="16" customFormat="1" ht="15.75" thickBot="1" x14ac:dyDescent="0.3">
      <c r="A7" s="143" t="s">
        <v>65</v>
      </c>
      <c r="B7" s="144"/>
      <c r="C7" s="144"/>
      <c r="D7" s="144"/>
      <c r="E7" s="145"/>
    </row>
    <row r="8" spans="1:9" s="17" customFormat="1" ht="15.75" customHeight="1" thickBot="1" x14ac:dyDescent="0.3">
      <c r="A8" s="32" t="s">
        <v>66</v>
      </c>
      <c r="B8" s="69">
        <v>2010</v>
      </c>
      <c r="C8" s="70">
        <f>SUM(D8:E8)</f>
        <v>119</v>
      </c>
      <c r="D8" s="70">
        <v>76</v>
      </c>
      <c r="E8" s="70">
        <v>43</v>
      </c>
    </row>
    <row r="9" spans="1:9" s="17" customFormat="1" ht="15.75" thickBot="1" x14ac:dyDescent="0.3">
      <c r="A9" s="32" t="s">
        <v>52</v>
      </c>
      <c r="B9" s="69"/>
      <c r="C9" s="70"/>
      <c r="D9" s="70"/>
      <c r="E9" s="70"/>
    </row>
    <row r="10" spans="1:9" s="17" customFormat="1" ht="15.75" thickBot="1" x14ac:dyDescent="0.3">
      <c r="A10" s="32" t="s">
        <v>67</v>
      </c>
      <c r="B10" s="69">
        <v>2011</v>
      </c>
      <c r="C10" s="70">
        <f>SUM(D10:E10)</f>
        <v>98</v>
      </c>
      <c r="D10" s="70">
        <v>74</v>
      </c>
      <c r="E10" s="70">
        <v>24</v>
      </c>
    </row>
    <row r="11" spans="1:9" s="17" customFormat="1" ht="15.75" thickBot="1" x14ac:dyDescent="0.3">
      <c r="A11" s="32" t="s">
        <v>68</v>
      </c>
      <c r="B11" s="69">
        <v>2012</v>
      </c>
      <c r="C11" s="70">
        <f t="shared" ref="C11:C12" si="0">SUM(D11:E11)</f>
        <v>21</v>
      </c>
      <c r="D11" s="70">
        <v>2</v>
      </c>
      <c r="E11" s="70">
        <v>19</v>
      </c>
    </row>
    <row r="12" spans="1:9" s="17" customFormat="1" ht="15.75" thickBot="1" x14ac:dyDescent="0.3">
      <c r="A12" s="32" t="s">
        <v>69</v>
      </c>
      <c r="B12" s="69">
        <v>2013</v>
      </c>
      <c r="C12" s="70">
        <f t="shared" si="0"/>
        <v>119</v>
      </c>
      <c r="D12" s="70">
        <v>76</v>
      </c>
      <c r="E12" s="70">
        <v>43</v>
      </c>
    </row>
    <row r="13" spans="1:9" s="17" customFormat="1" ht="15.75" thickBot="1" x14ac:dyDescent="0.3">
      <c r="A13" s="32" t="s">
        <v>70</v>
      </c>
      <c r="B13" s="69"/>
      <c r="C13" s="87"/>
      <c r="D13" s="88"/>
      <c r="E13" s="88"/>
      <c r="H13" s="140"/>
    </row>
    <row r="14" spans="1:9" s="17" customFormat="1" ht="25.5" x14ac:dyDescent="0.25">
      <c r="A14" s="33" t="s">
        <v>122</v>
      </c>
      <c r="B14" s="141">
        <v>2014</v>
      </c>
      <c r="C14" s="91"/>
      <c r="D14" s="89"/>
      <c r="E14" s="91"/>
      <c r="H14" s="140"/>
      <c r="I14" s="17">
        <f>SUM('Раздел 1'!I49)</f>
        <v>0</v>
      </c>
    </row>
    <row r="15" spans="1:9" s="17" customFormat="1" ht="15.75" thickBot="1" x14ac:dyDescent="0.3">
      <c r="A15" s="32" t="s">
        <v>123</v>
      </c>
      <c r="B15" s="142"/>
      <c r="C15" s="92">
        <f t="shared" ref="C15:C22" si="1">SUM(D15:E15)</f>
        <v>60</v>
      </c>
      <c r="D15" s="90">
        <v>50</v>
      </c>
      <c r="E15" s="92">
        <v>10</v>
      </c>
    </row>
    <row r="16" spans="1:9" s="17" customFormat="1" ht="15.75" thickBot="1" x14ac:dyDescent="0.3">
      <c r="A16" s="32" t="s">
        <v>71</v>
      </c>
      <c r="B16" s="69">
        <v>2015</v>
      </c>
      <c r="C16" s="70">
        <f t="shared" si="1"/>
        <v>1</v>
      </c>
      <c r="D16" s="70">
        <v>1</v>
      </c>
      <c r="E16" s="70">
        <v>0</v>
      </c>
    </row>
    <row r="17" spans="1:5" s="17" customFormat="1" ht="64.5" thickBot="1" x14ac:dyDescent="0.3">
      <c r="A17" s="32" t="s">
        <v>72</v>
      </c>
      <c r="B17" s="69">
        <v>2016</v>
      </c>
      <c r="C17" s="70">
        <f t="shared" si="1"/>
        <v>1</v>
      </c>
      <c r="D17" s="70">
        <v>1</v>
      </c>
      <c r="E17" s="70">
        <v>0</v>
      </c>
    </row>
    <row r="18" spans="1:5" s="17" customFormat="1" ht="64.5" thickBot="1" x14ac:dyDescent="0.3">
      <c r="A18" s="34" t="s">
        <v>73</v>
      </c>
      <c r="B18" s="71">
        <v>2017</v>
      </c>
      <c r="C18" s="70">
        <f t="shared" si="1"/>
        <v>36</v>
      </c>
      <c r="D18" s="70">
        <v>23</v>
      </c>
      <c r="E18" s="70">
        <v>13</v>
      </c>
    </row>
    <row r="19" spans="1:5" s="17" customFormat="1" ht="64.5" thickBot="1" x14ac:dyDescent="0.3">
      <c r="A19" s="32" t="s">
        <v>74</v>
      </c>
      <c r="B19" s="69">
        <v>2018</v>
      </c>
      <c r="C19" s="70">
        <f t="shared" si="1"/>
        <v>7</v>
      </c>
      <c r="D19" s="70">
        <v>2</v>
      </c>
      <c r="E19" s="70">
        <v>5</v>
      </c>
    </row>
    <row r="20" spans="1:5" ht="84" customHeight="1" thickBot="1" x14ac:dyDescent="0.3">
      <c r="A20" s="32" t="s">
        <v>75</v>
      </c>
      <c r="B20" s="69">
        <v>2019</v>
      </c>
      <c r="C20" s="70">
        <f t="shared" si="1"/>
        <v>0</v>
      </c>
      <c r="D20" s="70">
        <v>0</v>
      </c>
      <c r="E20" s="70">
        <v>0</v>
      </c>
    </row>
    <row r="21" spans="1:5" ht="66.75" customHeight="1" thickBot="1" x14ac:dyDescent="0.3">
      <c r="A21" s="32" t="s">
        <v>76</v>
      </c>
      <c r="B21" s="69">
        <v>2020</v>
      </c>
      <c r="C21" s="70">
        <f t="shared" si="1"/>
        <v>0</v>
      </c>
      <c r="D21" s="69" t="s">
        <v>36</v>
      </c>
      <c r="E21" s="70">
        <v>0</v>
      </c>
    </row>
    <row r="22" spans="1:5" ht="51.75" thickBot="1" x14ac:dyDescent="0.3">
      <c r="A22" s="32" t="s">
        <v>77</v>
      </c>
      <c r="B22" s="69">
        <v>2021</v>
      </c>
      <c r="C22" s="70">
        <f t="shared" si="1"/>
        <v>0</v>
      </c>
      <c r="D22" s="69" t="s">
        <v>36</v>
      </c>
      <c r="E22" s="70">
        <v>0</v>
      </c>
    </row>
    <row r="23" spans="1:5" s="17" customFormat="1" ht="26.25" thickBot="1" x14ac:dyDescent="0.3">
      <c r="A23" s="32" t="s">
        <v>78</v>
      </c>
      <c r="B23" s="69">
        <v>2022</v>
      </c>
      <c r="C23" s="70">
        <v>0</v>
      </c>
      <c r="D23" s="69" t="s">
        <v>36</v>
      </c>
      <c r="E23" s="70">
        <v>0</v>
      </c>
    </row>
    <row r="24" spans="1:5" s="17" customFormat="1" ht="77.25" thickBot="1" x14ac:dyDescent="0.3">
      <c r="A24" s="32" t="s">
        <v>79</v>
      </c>
      <c r="B24" s="69">
        <v>2023</v>
      </c>
      <c r="C24" s="70">
        <v>0</v>
      </c>
      <c r="D24" s="69" t="s">
        <v>36</v>
      </c>
      <c r="E24" s="70">
        <v>0</v>
      </c>
    </row>
    <row r="25" spans="1:5" s="17" customFormat="1" ht="64.5" thickBot="1" x14ac:dyDescent="0.3">
      <c r="A25" s="32" t="s">
        <v>80</v>
      </c>
      <c r="B25" s="69">
        <v>2024</v>
      </c>
      <c r="C25" s="70">
        <v>0</v>
      </c>
      <c r="D25" s="69" t="s">
        <v>36</v>
      </c>
      <c r="E25" s="70">
        <v>0</v>
      </c>
    </row>
    <row r="26" spans="1:5" s="17" customFormat="1" ht="26.25" thickBot="1" x14ac:dyDescent="0.3">
      <c r="A26" s="32" t="s">
        <v>81</v>
      </c>
      <c r="B26" s="69">
        <v>2025</v>
      </c>
      <c r="C26" s="70">
        <v>0</v>
      </c>
      <c r="D26" s="69" t="s">
        <v>36</v>
      </c>
      <c r="E26" s="70">
        <v>0</v>
      </c>
    </row>
    <row r="27" spans="1:5" s="17" customFormat="1" ht="51.75" thickBot="1" x14ac:dyDescent="0.3">
      <c r="A27" s="32" t="s">
        <v>82</v>
      </c>
      <c r="B27" s="69">
        <v>2026</v>
      </c>
      <c r="C27" s="70">
        <v>0</v>
      </c>
      <c r="D27" s="69" t="s">
        <v>36</v>
      </c>
      <c r="E27" s="70">
        <v>0</v>
      </c>
    </row>
    <row r="28" spans="1:5" s="17" customFormat="1" ht="64.5" thickBot="1" x14ac:dyDescent="0.3">
      <c r="A28" s="32" t="s">
        <v>83</v>
      </c>
      <c r="B28" s="69">
        <v>2027</v>
      </c>
      <c r="C28" s="70">
        <v>0</v>
      </c>
      <c r="D28" s="69" t="s">
        <v>36</v>
      </c>
      <c r="E28" s="70">
        <v>0</v>
      </c>
    </row>
    <row r="29" spans="1:5" s="17" customFormat="1" ht="115.5" thickBot="1" x14ac:dyDescent="0.3">
      <c r="A29" s="32" t="s">
        <v>84</v>
      </c>
      <c r="B29" s="69">
        <v>2028</v>
      </c>
      <c r="C29" s="70">
        <v>0</v>
      </c>
      <c r="D29" s="69" t="s">
        <v>36</v>
      </c>
      <c r="E29" s="70">
        <v>0</v>
      </c>
    </row>
    <row r="30" spans="1:5" s="17" customFormat="1" ht="26.25" thickBot="1" x14ac:dyDescent="0.3">
      <c r="A30" s="32" t="s">
        <v>85</v>
      </c>
      <c r="B30" s="69">
        <v>2030</v>
      </c>
      <c r="C30" s="70">
        <f>SUM(D30:E30)</f>
        <v>15</v>
      </c>
      <c r="D30" s="70">
        <v>0</v>
      </c>
      <c r="E30" s="70">
        <v>15</v>
      </c>
    </row>
    <row r="31" spans="1:5" ht="15" customHeight="1" thickBot="1" x14ac:dyDescent="0.3">
      <c r="A31" s="32" t="s">
        <v>71</v>
      </c>
      <c r="B31" s="69">
        <v>2031</v>
      </c>
      <c r="C31" s="70">
        <f>SUM(D31:E31)</f>
        <v>0</v>
      </c>
      <c r="D31" s="70">
        <v>0</v>
      </c>
      <c r="E31" s="70">
        <v>0</v>
      </c>
    </row>
    <row r="32" spans="1:5" ht="48.75" customHeight="1" thickBot="1" x14ac:dyDescent="0.3">
      <c r="A32" s="32" t="s">
        <v>86</v>
      </c>
      <c r="B32" s="69"/>
      <c r="C32" s="70"/>
      <c r="D32" s="70"/>
      <c r="E32" s="70"/>
    </row>
    <row r="33" spans="1:5" ht="26.25" thickBot="1" x14ac:dyDescent="0.3">
      <c r="A33" s="32" t="s">
        <v>87</v>
      </c>
      <c r="B33" s="69">
        <v>2032</v>
      </c>
      <c r="C33" s="70">
        <f>SUM(D33:E33)</f>
        <v>0</v>
      </c>
      <c r="D33" s="70">
        <v>0</v>
      </c>
      <c r="E33" s="70">
        <v>0</v>
      </c>
    </row>
    <row r="34" spans="1:5" s="17" customFormat="1" ht="26.25" thickBot="1" x14ac:dyDescent="0.3">
      <c r="A34" s="32" t="s">
        <v>88</v>
      </c>
      <c r="B34" s="69">
        <v>2033</v>
      </c>
      <c r="C34" s="70">
        <f>SUM(D34:E34)</f>
        <v>9</v>
      </c>
      <c r="D34" s="70">
        <v>0</v>
      </c>
      <c r="E34" s="70">
        <v>9</v>
      </c>
    </row>
    <row r="35" spans="1:5" s="17" customFormat="1" ht="15.75" thickBot="1" x14ac:dyDescent="0.3">
      <c r="A35" s="32" t="s">
        <v>89</v>
      </c>
      <c r="B35" s="69">
        <v>2034</v>
      </c>
      <c r="C35" s="70">
        <f>SUM(D35:E35)</f>
        <v>6</v>
      </c>
      <c r="D35" s="70">
        <v>0</v>
      </c>
      <c r="E35" s="70">
        <v>6</v>
      </c>
    </row>
    <row r="36" spans="1:5" s="17" customFormat="1" ht="15.75" thickBot="1" x14ac:dyDescent="0.3">
      <c r="A36" s="32" t="s">
        <v>90</v>
      </c>
      <c r="B36" s="69">
        <v>2035</v>
      </c>
      <c r="C36" s="70">
        <v>0</v>
      </c>
      <c r="D36" s="70">
        <v>0</v>
      </c>
      <c r="E36" s="70">
        <v>0</v>
      </c>
    </row>
    <row r="37" spans="1:5" s="17" customFormat="1" ht="39" thickBot="1" x14ac:dyDescent="0.3">
      <c r="A37" s="32" t="s">
        <v>91</v>
      </c>
      <c r="B37" s="69">
        <v>2036</v>
      </c>
      <c r="C37" s="70">
        <f>SUM(D37:E37)</f>
        <v>6</v>
      </c>
      <c r="D37" s="70">
        <v>4</v>
      </c>
      <c r="E37" s="70">
        <v>2</v>
      </c>
    </row>
    <row r="38" spans="1:5" s="17" customFormat="1" ht="15.75" thickBot="1" x14ac:dyDescent="0.3">
      <c r="A38" s="32" t="s">
        <v>52</v>
      </c>
      <c r="B38" s="69"/>
      <c r="C38" s="70"/>
      <c r="D38" s="70"/>
      <c r="E38" s="70"/>
    </row>
    <row r="39" spans="1:5" s="17" customFormat="1" ht="51" customHeight="1" thickBot="1" x14ac:dyDescent="0.3">
      <c r="A39" s="32" t="s">
        <v>92</v>
      </c>
      <c r="B39" s="69">
        <v>2037</v>
      </c>
      <c r="C39" s="70">
        <f>SUM(D39:E39)</f>
        <v>6</v>
      </c>
      <c r="D39" s="70">
        <v>4</v>
      </c>
      <c r="E39" s="70">
        <v>2</v>
      </c>
    </row>
    <row r="40" spans="1:5" s="17" customFormat="1" ht="48" customHeight="1" thickBot="1" x14ac:dyDescent="0.3">
      <c r="A40" s="32" t="s">
        <v>93</v>
      </c>
      <c r="B40" s="69">
        <v>2038</v>
      </c>
      <c r="C40" s="70">
        <f>SUM(D40:E40)</f>
        <v>0</v>
      </c>
      <c r="D40" s="70">
        <v>0</v>
      </c>
      <c r="E40" s="70">
        <v>0</v>
      </c>
    </row>
    <row r="41" spans="1:5" s="17" customFormat="1" ht="30" customHeight="1" thickBot="1" x14ac:dyDescent="0.3">
      <c r="A41" s="130" t="s">
        <v>94</v>
      </c>
      <c r="B41" s="131"/>
      <c r="C41" s="131"/>
      <c r="D41" s="131"/>
      <c r="E41" s="132"/>
    </row>
    <row r="42" spans="1:5" s="17" customFormat="1" ht="26.25" thickBot="1" x14ac:dyDescent="0.3">
      <c r="A42" s="32" t="s">
        <v>95</v>
      </c>
      <c r="B42" s="69">
        <v>2040</v>
      </c>
      <c r="C42" s="70">
        <f>SUM(D42:E42)</f>
        <v>436</v>
      </c>
      <c r="D42" s="70">
        <v>54</v>
      </c>
      <c r="E42" s="70">
        <v>382</v>
      </c>
    </row>
    <row r="43" spans="1:5" s="17" customFormat="1" ht="26.25" thickBot="1" x14ac:dyDescent="0.3">
      <c r="A43" s="32" t="s">
        <v>96</v>
      </c>
      <c r="B43" s="69">
        <v>2050</v>
      </c>
      <c r="C43" s="70">
        <f>SUM(D43:E43)</f>
        <v>274</v>
      </c>
      <c r="D43" s="70">
        <v>41</v>
      </c>
      <c r="E43" s="70">
        <v>233</v>
      </c>
    </row>
    <row r="44" spans="1:5" s="17" customFormat="1" ht="39" thickBot="1" x14ac:dyDescent="0.3">
      <c r="A44" s="32" t="s">
        <v>97</v>
      </c>
      <c r="B44" s="69">
        <v>2060</v>
      </c>
      <c r="C44" s="103">
        <f>SUM(D44:E44)</f>
        <v>1</v>
      </c>
      <c r="D44" s="103">
        <v>0</v>
      </c>
      <c r="E44" s="103">
        <v>1</v>
      </c>
    </row>
    <row r="45" spans="1:5" s="17" customFormat="1" ht="25.5" x14ac:dyDescent="0.25">
      <c r="A45" s="33" t="s">
        <v>124</v>
      </c>
      <c r="B45" s="141">
        <v>2070</v>
      </c>
      <c r="C45" s="104"/>
      <c r="D45" s="91"/>
      <c r="E45" s="91"/>
    </row>
    <row r="46" spans="1:5" s="17" customFormat="1" ht="15.75" thickBot="1" x14ac:dyDescent="0.3">
      <c r="A46" s="32" t="s">
        <v>125</v>
      </c>
      <c r="B46" s="142"/>
      <c r="C46" s="70">
        <f>SUM(D46:E46)</f>
        <v>1</v>
      </c>
      <c r="D46" s="92">
        <v>0</v>
      </c>
      <c r="E46" s="105">
        <v>1</v>
      </c>
    </row>
    <row r="47" spans="1:5" ht="15" customHeight="1" thickBot="1" x14ac:dyDescent="0.3">
      <c r="A47" s="32" t="s">
        <v>71</v>
      </c>
      <c r="B47" s="69">
        <v>2071</v>
      </c>
      <c r="C47" s="70">
        <f>SUM(D47:E47)</f>
        <v>0</v>
      </c>
      <c r="D47" s="106">
        <v>0</v>
      </c>
      <c r="E47" s="107">
        <v>0</v>
      </c>
    </row>
    <row r="48" spans="1:5" ht="48.75" customHeight="1" thickBot="1" x14ac:dyDescent="0.3">
      <c r="A48" s="32" t="s">
        <v>98</v>
      </c>
      <c r="B48" s="69"/>
      <c r="C48" s="70">
        <f>SUM(D48:E48)</f>
        <v>0</v>
      </c>
      <c r="D48" s="70">
        <v>0</v>
      </c>
      <c r="E48" s="70">
        <v>0</v>
      </c>
    </row>
    <row r="49" spans="1:5" ht="51.75" thickBot="1" x14ac:dyDescent="0.3">
      <c r="A49" s="32" t="s">
        <v>99</v>
      </c>
      <c r="B49" s="69">
        <v>2072</v>
      </c>
      <c r="C49" s="70">
        <f>SUM(D49:E49)</f>
        <v>0</v>
      </c>
      <c r="D49" s="70">
        <v>0</v>
      </c>
      <c r="E49" s="70">
        <v>0</v>
      </c>
    </row>
    <row r="50" spans="1:5" s="16" customFormat="1" ht="51.75" thickBot="1" x14ac:dyDescent="0.3">
      <c r="A50" s="32" t="s">
        <v>100</v>
      </c>
      <c r="B50" s="69">
        <v>2073</v>
      </c>
      <c r="C50" s="70">
        <f>SUM(D50:E50)</f>
        <v>1</v>
      </c>
      <c r="D50" s="70">
        <v>0</v>
      </c>
      <c r="E50" s="70">
        <v>1</v>
      </c>
    </row>
    <row r="51" spans="1:5" s="17" customFormat="1" ht="15.75" thickBot="1" x14ac:dyDescent="0.25">
      <c r="A51" s="31" t="s">
        <v>62</v>
      </c>
      <c r="B51" s="69">
        <v>2100</v>
      </c>
      <c r="C51" s="73">
        <f>SUM(C8+C10+C11+C12+C15+C16+C17+C18+C19+C20+C30+C31+C33+C34+C35+C36+C37+C39+C40+C42+C43+C44+C46+C47+C48+C49+C50)</f>
        <v>1217</v>
      </c>
      <c r="D51" s="73">
        <f>SUM(D8+D10+D11+D12+D15+D16+D17+D18+D19+D20+D30+D31+D33+D34+D35+D36+D37+D39+D40+D42+D43+D44+D46+D47+D48+D49+D50)</f>
        <v>408</v>
      </c>
      <c r="E51" s="73">
        <f>SUM(E8+E10+E11+E12+E15+E16+E17+E18+E19+E20+E30+E31+E33+E34+E35+E36+E37+E39+E40+E42+E43+E44+E46+E47+E48+E49+E50)</f>
        <v>809</v>
      </c>
    </row>
    <row r="52" spans="1:5" s="17" customFormat="1" x14ac:dyDescent="0.25">
      <c r="A52" s="35"/>
      <c r="B52" s="36"/>
      <c r="C52" s="36"/>
      <c r="D52" s="36"/>
      <c r="E52" s="36"/>
    </row>
    <row r="53" spans="1:5" s="17" customFormat="1" ht="30" customHeight="1" x14ac:dyDescent="0.25">
      <c r="A53" s="35"/>
      <c r="B53" s="36"/>
      <c r="C53" s="36"/>
      <c r="D53" s="36"/>
      <c r="E53" s="36"/>
    </row>
    <row r="54" spans="1:5" s="17" customFormat="1" x14ac:dyDescent="0.25">
      <c r="A54" s="35"/>
      <c r="B54" s="36"/>
      <c r="C54" s="36"/>
      <c r="D54" s="36"/>
      <c r="E54" s="36"/>
    </row>
    <row r="55" spans="1:5" s="17" customFormat="1" x14ac:dyDescent="0.25">
      <c r="A55" s="35"/>
      <c r="B55" s="36"/>
      <c r="C55" s="36"/>
      <c r="D55" s="36"/>
      <c r="E55" s="36"/>
    </row>
    <row r="56" spans="1:5" s="17" customFormat="1" x14ac:dyDescent="0.25">
      <c r="A56" s="35"/>
      <c r="B56" s="36"/>
      <c r="C56" s="36"/>
      <c r="D56" s="36"/>
      <c r="E56" s="36"/>
    </row>
    <row r="57" spans="1:5" s="17" customFormat="1" x14ac:dyDescent="0.25">
      <c r="A57" s="35"/>
      <c r="B57" s="36"/>
      <c r="C57" s="36"/>
      <c r="D57" s="36"/>
      <c r="E57" s="36"/>
    </row>
    <row r="58" spans="1:5" s="17" customFormat="1" x14ac:dyDescent="0.25">
      <c r="A58" s="35"/>
      <c r="B58" s="36"/>
      <c r="C58" s="36"/>
      <c r="D58" s="36"/>
      <c r="E58" s="36"/>
    </row>
    <row r="59" spans="1:5" s="17" customFormat="1" x14ac:dyDescent="0.25">
      <c r="A59" s="35"/>
      <c r="B59" s="36"/>
      <c r="C59" s="36"/>
      <c r="D59" s="36"/>
      <c r="E59" s="36"/>
    </row>
    <row r="60" spans="1:5" s="17" customFormat="1" x14ac:dyDescent="0.25">
      <c r="A60" s="35"/>
      <c r="B60" s="36"/>
      <c r="C60" s="36"/>
      <c r="D60" s="36"/>
      <c r="E60" s="36"/>
    </row>
    <row r="61" spans="1:5" s="17" customFormat="1" x14ac:dyDescent="0.25">
      <c r="A61" s="35"/>
      <c r="B61" s="36"/>
      <c r="C61" s="36"/>
      <c r="D61" s="36"/>
      <c r="E61" s="36"/>
    </row>
    <row r="62" spans="1:5" s="17" customFormat="1" x14ac:dyDescent="0.25">
      <c r="A62" s="35"/>
      <c r="B62" s="36"/>
      <c r="C62" s="36"/>
      <c r="D62" s="36"/>
      <c r="E62" s="36"/>
    </row>
  </sheetData>
  <mergeCells count="13">
    <mergeCell ref="H13:H14"/>
    <mergeCell ref="A41:E41"/>
    <mergeCell ref="B45:B46"/>
    <mergeCell ref="A7:E7"/>
    <mergeCell ref="B14:B15"/>
    <mergeCell ref="A1:E1"/>
    <mergeCell ref="A2:E2"/>
    <mergeCell ref="A3:A5"/>
    <mergeCell ref="B3:B5"/>
    <mergeCell ref="C3:C5"/>
    <mergeCell ref="D3:E3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rowBreaks count="3" manualBreakCount="3">
    <brk id="19" max="16383" man="1"/>
    <brk id="30" max="16383" man="1"/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="87" zoomScaleNormal="87" workbookViewId="0">
      <selection activeCell="S23" sqref="S23"/>
    </sheetView>
  </sheetViews>
  <sheetFormatPr defaultRowHeight="15" x14ac:dyDescent="0.25"/>
  <cols>
    <col min="1" max="1" width="22.5703125" style="59" customWidth="1"/>
    <col min="2" max="2" width="9.140625" style="59"/>
    <col min="3" max="3" width="9.5703125" style="59" bestFit="1" customWidth="1"/>
    <col min="4" max="4" width="9.140625" style="59"/>
    <col min="5" max="5" width="12.85546875" style="59" customWidth="1"/>
    <col min="6" max="6" width="13.85546875" style="59" customWidth="1"/>
    <col min="7" max="7" width="16.28515625" style="59" customWidth="1"/>
    <col min="8" max="16384" width="9.140625" style="58"/>
  </cols>
  <sheetData>
    <row r="1" spans="1:10" ht="16.5" customHeight="1" x14ac:dyDescent="0.25">
      <c r="A1" s="149" t="s">
        <v>101</v>
      </c>
      <c r="B1" s="149"/>
      <c r="C1" s="149"/>
      <c r="D1" s="149"/>
      <c r="E1" s="149"/>
      <c r="F1" s="149"/>
      <c r="G1" s="149"/>
    </row>
    <row r="2" spans="1:10" ht="16.5" customHeight="1" x14ac:dyDescent="0.25">
      <c r="A2" s="149"/>
      <c r="B2" s="149"/>
      <c r="C2" s="149"/>
      <c r="D2" s="149"/>
      <c r="E2" s="149"/>
      <c r="F2" s="149"/>
      <c r="G2" s="149"/>
    </row>
    <row r="3" spans="1:10" ht="16.5" customHeight="1" thickBot="1" x14ac:dyDescent="0.3">
      <c r="G3" s="74" t="s">
        <v>148</v>
      </c>
    </row>
    <row r="4" spans="1:10" ht="16.5" customHeight="1" thickBot="1" x14ac:dyDescent="0.3">
      <c r="A4" s="135" t="s">
        <v>15</v>
      </c>
      <c r="B4" s="135" t="s">
        <v>16</v>
      </c>
      <c r="C4" s="135" t="s">
        <v>102</v>
      </c>
      <c r="D4" s="138" t="s">
        <v>103</v>
      </c>
      <c r="E4" s="146"/>
      <c r="F4" s="139"/>
      <c r="G4" s="135" t="s">
        <v>104</v>
      </c>
    </row>
    <row r="5" spans="1:10" ht="28.5" customHeight="1" thickBot="1" x14ac:dyDescent="0.3">
      <c r="A5" s="136"/>
      <c r="B5" s="136"/>
      <c r="C5" s="136"/>
      <c r="D5" s="135" t="s">
        <v>105</v>
      </c>
      <c r="E5" s="138" t="s">
        <v>52</v>
      </c>
      <c r="F5" s="139"/>
      <c r="G5" s="136"/>
    </row>
    <row r="6" spans="1:10" ht="27.75" customHeight="1" thickBot="1" x14ac:dyDescent="0.3">
      <c r="A6" s="137"/>
      <c r="B6" s="137"/>
      <c r="C6" s="137"/>
      <c r="D6" s="137"/>
      <c r="E6" s="76" t="s">
        <v>106</v>
      </c>
      <c r="F6" s="76" t="s">
        <v>107</v>
      </c>
      <c r="G6" s="137"/>
    </row>
    <row r="7" spans="1:10" ht="15.75" thickBot="1" x14ac:dyDescent="0.3">
      <c r="A7" s="82" t="s">
        <v>21</v>
      </c>
      <c r="B7" s="75" t="s">
        <v>22</v>
      </c>
      <c r="C7" s="75">
        <v>1</v>
      </c>
      <c r="D7" s="75">
        <v>2</v>
      </c>
      <c r="E7" s="75">
        <v>3</v>
      </c>
      <c r="F7" s="75">
        <v>4</v>
      </c>
      <c r="G7" s="83">
        <v>5</v>
      </c>
    </row>
    <row r="8" spans="1:10" ht="45.75" thickBot="1" x14ac:dyDescent="0.3">
      <c r="A8" s="38" t="s">
        <v>146</v>
      </c>
      <c r="B8" s="69">
        <v>3010</v>
      </c>
      <c r="C8" s="98">
        <f>SUM(D8+G8)</f>
        <v>937</v>
      </c>
      <c r="D8" s="98">
        <f>SUM(E8:F8)</f>
        <v>799</v>
      </c>
      <c r="E8" s="72">
        <v>203</v>
      </c>
      <c r="F8" s="72">
        <v>596</v>
      </c>
      <c r="G8" s="72">
        <v>138</v>
      </c>
    </row>
    <row r="9" spans="1:10" x14ac:dyDescent="0.25">
      <c r="A9" s="37" t="s">
        <v>126</v>
      </c>
      <c r="B9" s="141">
        <v>3011</v>
      </c>
      <c r="C9" s="99">
        <f>SUM(D9+G9)</f>
        <v>436</v>
      </c>
      <c r="D9" s="101">
        <f>SUM(E9:F9)</f>
        <v>321</v>
      </c>
      <c r="E9" s="95">
        <v>110</v>
      </c>
      <c r="F9" s="61">
        <v>211</v>
      </c>
      <c r="G9" s="61">
        <v>115</v>
      </c>
    </row>
    <row r="10" spans="1:10" ht="15.75" thickBot="1" x14ac:dyDescent="0.3">
      <c r="A10" s="38" t="s">
        <v>127</v>
      </c>
      <c r="B10" s="142"/>
      <c r="C10" s="97"/>
      <c r="D10" s="102"/>
      <c r="E10" s="72"/>
      <c r="F10" s="60"/>
      <c r="G10" s="60"/>
    </row>
    <row r="11" spans="1:10" x14ac:dyDescent="0.25">
      <c r="A11" s="37" t="s">
        <v>128</v>
      </c>
      <c r="B11" s="141">
        <v>3012</v>
      </c>
      <c r="C11" s="99">
        <f>SUM(D11+G11)</f>
        <v>0</v>
      </c>
      <c r="D11" s="101">
        <f>SUM(E11:F11)</f>
        <v>0</v>
      </c>
      <c r="E11" s="95">
        <v>0</v>
      </c>
      <c r="F11" s="61">
        <v>0</v>
      </c>
      <c r="G11" s="61">
        <v>0</v>
      </c>
      <c r="J11" s="93"/>
    </row>
    <row r="12" spans="1:10" ht="15.75" thickBot="1" x14ac:dyDescent="0.3">
      <c r="A12" s="38" t="s">
        <v>127</v>
      </c>
      <c r="B12" s="142"/>
      <c r="C12" s="97"/>
      <c r="D12" s="102"/>
      <c r="E12" s="72"/>
      <c r="F12" s="60"/>
      <c r="G12" s="60"/>
    </row>
    <row r="13" spans="1:10" x14ac:dyDescent="0.25">
      <c r="A13" s="37" t="s">
        <v>129</v>
      </c>
      <c r="B13" s="141">
        <v>3013</v>
      </c>
      <c r="C13" s="99">
        <f>SUM(D13+G13)</f>
        <v>20</v>
      </c>
      <c r="D13" s="101">
        <f>SUM(E13:F13)</f>
        <v>8</v>
      </c>
      <c r="E13" s="95">
        <v>3</v>
      </c>
      <c r="F13" s="61">
        <v>5</v>
      </c>
      <c r="G13" s="61">
        <v>12</v>
      </c>
    </row>
    <row r="14" spans="1:10" ht="15.75" thickBot="1" x14ac:dyDescent="0.3">
      <c r="A14" s="38" t="s">
        <v>127</v>
      </c>
      <c r="B14" s="142"/>
      <c r="C14" s="97"/>
      <c r="D14" s="102"/>
      <c r="E14" s="72"/>
      <c r="F14" s="60"/>
      <c r="G14" s="60"/>
    </row>
    <row r="15" spans="1:10" x14ac:dyDescent="0.25">
      <c r="A15" s="37" t="s">
        <v>130</v>
      </c>
      <c r="B15" s="141">
        <v>3014</v>
      </c>
      <c r="C15" s="99">
        <f>SUM(D15+G15)</f>
        <v>22</v>
      </c>
      <c r="D15" s="101">
        <f>SUM(E15:F15)</f>
        <v>19</v>
      </c>
      <c r="E15" s="95">
        <v>9</v>
      </c>
      <c r="F15" s="61">
        <v>10</v>
      </c>
      <c r="G15" s="61">
        <v>3</v>
      </c>
    </row>
    <row r="16" spans="1:10" ht="15.75" thickBot="1" x14ac:dyDescent="0.3">
      <c r="A16" s="38" t="s">
        <v>127</v>
      </c>
      <c r="B16" s="142"/>
      <c r="C16" s="97"/>
      <c r="D16" s="102"/>
      <c r="E16" s="72"/>
      <c r="F16" s="60"/>
      <c r="G16" s="60"/>
    </row>
    <row r="17" spans="1:7" x14ac:dyDescent="0.25">
      <c r="A17" s="37" t="s">
        <v>131</v>
      </c>
      <c r="B17" s="147">
        <v>3015</v>
      </c>
      <c r="C17" s="100">
        <v>0</v>
      </c>
      <c r="D17" s="99">
        <f>SUM(E17:F17)</f>
        <v>0</v>
      </c>
      <c r="E17" s="95">
        <v>0</v>
      </c>
      <c r="F17" s="61">
        <v>0</v>
      </c>
      <c r="G17" s="61">
        <v>0</v>
      </c>
    </row>
    <row r="18" spans="1:7" ht="15.75" thickBot="1" x14ac:dyDescent="0.3">
      <c r="A18" s="38" t="s">
        <v>127</v>
      </c>
      <c r="B18" s="148"/>
      <c r="C18" s="94"/>
      <c r="D18" s="97"/>
      <c r="E18" s="72"/>
      <c r="F18" s="60"/>
      <c r="G18" s="60"/>
    </row>
    <row r="19" spans="1:7" x14ac:dyDescent="0.25">
      <c r="A19" s="37" t="s">
        <v>132</v>
      </c>
      <c r="B19" s="147">
        <v>3016</v>
      </c>
      <c r="C19" s="61">
        <v>0</v>
      </c>
      <c r="D19" s="96">
        <v>0</v>
      </c>
      <c r="E19" s="61">
        <v>0</v>
      </c>
      <c r="F19" s="61">
        <v>0</v>
      </c>
      <c r="G19" s="78" t="s">
        <v>36</v>
      </c>
    </row>
    <row r="20" spans="1:7" ht="15.75" thickBot="1" x14ac:dyDescent="0.3">
      <c r="A20" s="38" t="s">
        <v>127</v>
      </c>
      <c r="B20" s="148"/>
      <c r="C20" s="60"/>
      <c r="D20" s="60"/>
      <c r="E20" s="60"/>
      <c r="F20" s="60"/>
      <c r="G20" s="77"/>
    </row>
    <row r="21" spans="1:7" x14ac:dyDescent="0.25">
      <c r="A21" s="37" t="s">
        <v>133</v>
      </c>
      <c r="B21" s="147">
        <v>3017</v>
      </c>
      <c r="C21" s="61">
        <v>0</v>
      </c>
      <c r="D21" s="61">
        <v>0</v>
      </c>
      <c r="E21" s="61">
        <v>0</v>
      </c>
      <c r="F21" s="61">
        <v>0</v>
      </c>
      <c r="G21" s="78" t="s">
        <v>36</v>
      </c>
    </row>
    <row r="22" spans="1:7" ht="15.75" thickBot="1" x14ac:dyDescent="0.3">
      <c r="A22" s="38" t="s">
        <v>127</v>
      </c>
      <c r="B22" s="148"/>
      <c r="C22" s="60"/>
      <c r="D22" s="60"/>
      <c r="E22" s="60"/>
      <c r="F22" s="60"/>
      <c r="G22" s="77"/>
    </row>
    <row r="23" spans="1:7" x14ac:dyDescent="0.25">
      <c r="A23" s="37" t="s">
        <v>134</v>
      </c>
      <c r="B23" s="147">
        <v>3018</v>
      </c>
      <c r="C23" s="61">
        <v>0</v>
      </c>
      <c r="D23" s="61">
        <v>0</v>
      </c>
      <c r="E23" s="61">
        <v>0</v>
      </c>
      <c r="F23" s="61">
        <v>0</v>
      </c>
      <c r="G23" s="78" t="s">
        <v>36</v>
      </c>
    </row>
    <row r="24" spans="1:7" ht="15.75" thickBot="1" x14ac:dyDescent="0.3">
      <c r="A24" s="38" t="s">
        <v>127</v>
      </c>
      <c r="B24" s="148"/>
      <c r="C24" s="60"/>
      <c r="D24" s="60"/>
      <c r="E24" s="60"/>
      <c r="F24" s="60"/>
      <c r="G24" s="77"/>
    </row>
    <row r="25" spans="1:7" x14ac:dyDescent="0.25">
      <c r="A25" s="37" t="s">
        <v>135</v>
      </c>
      <c r="B25" s="147">
        <v>3019</v>
      </c>
      <c r="C25" s="61">
        <v>0</v>
      </c>
      <c r="D25" s="61">
        <v>0</v>
      </c>
      <c r="E25" s="61">
        <v>0</v>
      </c>
      <c r="F25" s="61">
        <v>0</v>
      </c>
      <c r="G25" s="78" t="s">
        <v>36</v>
      </c>
    </row>
    <row r="26" spans="1:7" ht="15.75" thickBot="1" x14ac:dyDescent="0.3">
      <c r="A26" s="38" t="s">
        <v>127</v>
      </c>
      <c r="B26" s="148"/>
      <c r="C26" s="60"/>
      <c r="D26" s="60"/>
      <c r="E26" s="60"/>
      <c r="F26" s="60"/>
      <c r="G26" s="77"/>
    </row>
    <row r="27" spans="1:7" x14ac:dyDescent="0.25">
      <c r="A27" s="37" t="s">
        <v>136</v>
      </c>
      <c r="B27" s="147">
        <v>3020</v>
      </c>
      <c r="C27" s="61">
        <v>0</v>
      </c>
      <c r="D27" s="61">
        <v>0</v>
      </c>
      <c r="E27" s="61">
        <v>0</v>
      </c>
      <c r="F27" s="61">
        <v>0</v>
      </c>
      <c r="G27" s="78" t="s">
        <v>36</v>
      </c>
    </row>
    <row r="28" spans="1:7" ht="15.75" thickBot="1" x14ac:dyDescent="0.3">
      <c r="A28" s="38" t="s">
        <v>127</v>
      </c>
      <c r="B28" s="148"/>
      <c r="C28" s="60"/>
      <c r="D28" s="60"/>
      <c r="E28" s="60"/>
      <c r="F28" s="60"/>
      <c r="G28" s="77"/>
    </row>
    <row r="29" spans="1:7" x14ac:dyDescent="0.25">
      <c r="A29" s="37" t="s">
        <v>137</v>
      </c>
      <c r="B29" s="147">
        <v>3021</v>
      </c>
      <c r="C29" s="61">
        <v>0</v>
      </c>
      <c r="D29" s="61">
        <v>0</v>
      </c>
      <c r="E29" s="61">
        <v>0</v>
      </c>
      <c r="F29" s="61">
        <v>0</v>
      </c>
      <c r="G29" s="78" t="s">
        <v>36</v>
      </c>
    </row>
    <row r="30" spans="1:7" ht="15.75" thickBot="1" x14ac:dyDescent="0.3">
      <c r="A30" s="38" t="s">
        <v>127</v>
      </c>
      <c r="B30" s="148"/>
      <c r="C30" s="60"/>
      <c r="D30" s="60"/>
      <c r="E30" s="60"/>
      <c r="F30" s="60"/>
      <c r="G30" s="77"/>
    </row>
    <row r="31" spans="1:7" ht="28.5" customHeight="1" x14ac:dyDescent="0.25">
      <c r="A31" s="37" t="s">
        <v>138</v>
      </c>
      <c r="B31" s="147">
        <v>3022</v>
      </c>
      <c r="C31" s="61">
        <v>0</v>
      </c>
      <c r="D31" s="61">
        <v>0</v>
      </c>
      <c r="E31" s="61">
        <v>0</v>
      </c>
      <c r="F31" s="61">
        <v>0</v>
      </c>
      <c r="G31" s="78" t="s">
        <v>36</v>
      </c>
    </row>
    <row r="32" spans="1:7" ht="15.75" customHeight="1" thickBot="1" x14ac:dyDescent="0.3">
      <c r="A32" s="38" t="s">
        <v>127</v>
      </c>
      <c r="B32" s="148"/>
      <c r="C32" s="60"/>
      <c r="D32" s="60"/>
      <c r="E32" s="60"/>
      <c r="F32" s="60"/>
      <c r="G32" s="77"/>
    </row>
    <row r="33" spans="1:13" x14ac:dyDescent="0.25">
      <c r="A33" s="37" t="s">
        <v>139</v>
      </c>
      <c r="B33" s="147">
        <v>3023</v>
      </c>
      <c r="C33" s="61">
        <v>0</v>
      </c>
      <c r="D33" s="61">
        <v>0</v>
      </c>
      <c r="E33" s="61">
        <v>0</v>
      </c>
      <c r="F33" s="61">
        <v>0</v>
      </c>
      <c r="G33" s="78" t="s">
        <v>36</v>
      </c>
    </row>
    <row r="34" spans="1:13" ht="15.75" thickBot="1" x14ac:dyDescent="0.3">
      <c r="A34" s="38" t="s">
        <v>127</v>
      </c>
      <c r="B34" s="148"/>
      <c r="C34" s="60"/>
      <c r="D34" s="60"/>
      <c r="E34" s="60"/>
      <c r="F34" s="60"/>
      <c r="G34" s="77"/>
    </row>
    <row r="35" spans="1:13" x14ac:dyDescent="0.25">
      <c r="A35" s="37" t="s">
        <v>140</v>
      </c>
      <c r="B35" s="147">
        <v>3024</v>
      </c>
      <c r="C35" s="61">
        <v>0</v>
      </c>
      <c r="D35" s="61">
        <v>0</v>
      </c>
      <c r="E35" s="61">
        <v>0</v>
      </c>
      <c r="F35" s="61">
        <v>0</v>
      </c>
      <c r="G35" s="78" t="s">
        <v>36</v>
      </c>
    </row>
    <row r="36" spans="1:13" ht="15.75" thickBot="1" x14ac:dyDescent="0.3">
      <c r="A36" s="38" t="s">
        <v>127</v>
      </c>
      <c r="B36" s="148"/>
      <c r="C36" s="96"/>
      <c r="D36" s="96"/>
      <c r="E36" s="60"/>
      <c r="F36" s="60"/>
      <c r="G36" s="60"/>
    </row>
    <row r="37" spans="1:13" x14ac:dyDescent="0.25">
      <c r="A37" s="37" t="s">
        <v>141</v>
      </c>
      <c r="B37" s="141">
        <v>3025</v>
      </c>
      <c r="C37" s="99">
        <f>SUM(D37+G37)</f>
        <v>455</v>
      </c>
      <c r="D37" s="101">
        <f>SUM(E37:F37)</f>
        <v>447</v>
      </c>
      <c r="E37" s="95">
        <v>77</v>
      </c>
      <c r="F37" s="61">
        <v>370</v>
      </c>
      <c r="G37" s="61">
        <v>8</v>
      </c>
    </row>
    <row r="38" spans="1:13" ht="15.75" thickBot="1" x14ac:dyDescent="0.3">
      <c r="A38" s="38" t="s">
        <v>127</v>
      </c>
      <c r="B38" s="142"/>
      <c r="C38" s="97"/>
      <c r="D38" s="102"/>
      <c r="E38" s="72"/>
      <c r="F38" s="60"/>
      <c r="G38" s="60"/>
    </row>
    <row r="39" spans="1:13" x14ac:dyDescent="0.25">
      <c r="A39" s="37" t="s">
        <v>142</v>
      </c>
      <c r="B39" s="147">
        <v>3026</v>
      </c>
      <c r="C39" s="99">
        <f>SUM(D39+G39)</f>
        <v>4</v>
      </c>
      <c r="D39" s="99">
        <f>SUM(E39:F39)</f>
        <v>4</v>
      </c>
      <c r="E39" s="95">
        <v>4</v>
      </c>
      <c r="F39" s="61">
        <v>0</v>
      </c>
      <c r="G39" s="61">
        <v>0</v>
      </c>
    </row>
    <row r="40" spans="1:13" ht="15.75" thickBot="1" x14ac:dyDescent="0.3">
      <c r="A40" s="38" t="s">
        <v>127</v>
      </c>
      <c r="B40" s="148"/>
      <c r="C40" s="94"/>
      <c r="D40" s="97"/>
      <c r="E40" s="72"/>
      <c r="F40" s="60"/>
      <c r="G40" s="60"/>
    </row>
    <row r="41" spans="1:13" x14ac:dyDescent="0.25">
      <c r="A41" s="37" t="s">
        <v>143</v>
      </c>
      <c r="B41" s="147">
        <v>3027</v>
      </c>
      <c r="C41" s="61">
        <v>0</v>
      </c>
      <c r="D41" s="96">
        <v>0</v>
      </c>
      <c r="E41" s="61">
        <v>0</v>
      </c>
      <c r="F41" s="61">
        <v>0</v>
      </c>
      <c r="G41" s="61">
        <v>0</v>
      </c>
    </row>
    <row r="42" spans="1:13" ht="15.75" thickBot="1" x14ac:dyDescent="0.3">
      <c r="A42" s="38" t="s">
        <v>144</v>
      </c>
      <c r="B42" s="148"/>
      <c r="C42" s="60"/>
      <c r="D42" s="60"/>
      <c r="E42" s="60"/>
      <c r="F42" s="60"/>
      <c r="G42" s="60"/>
    </row>
    <row r="43" spans="1:13" ht="30.75" thickBot="1" x14ac:dyDescent="0.3">
      <c r="A43" s="38" t="s">
        <v>147</v>
      </c>
      <c r="B43" s="69">
        <v>3030</v>
      </c>
      <c r="C43" s="98">
        <f>SUM(D43+G43)</f>
        <v>994.5</v>
      </c>
      <c r="D43" s="98">
        <f>SUM(E43:F43)</f>
        <v>855.5</v>
      </c>
      <c r="E43" s="72">
        <v>229.5</v>
      </c>
      <c r="F43" s="72">
        <v>626</v>
      </c>
      <c r="G43" s="72">
        <v>139</v>
      </c>
      <c r="M43" s="108"/>
    </row>
    <row r="44" spans="1:13" x14ac:dyDescent="0.25">
      <c r="A44" s="37" t="s">
        <v>126</v>
      </c>
      <c r="B44" s="141">
        <v>3031</v>
      </c>
      <c r="C44" s="99">
        <f>SUM(D44+G44)</f>
        <v>496</v>
      </c>
      <c r="D44" s="101">
        <f>SUM(E44:F44)</f>
        <v>381</v>
      </c>
      <c r="E44" s="95">
        <v>140</v>
      </c>
      <c r="F44" s="61">
        <v>241</v>
      </c>
      <c r="G44" s="61">
        <v>115</v>
      </c>
    </row>
    <row r="45" spans="1:13" ht="15.75" thickBot="1" x14ac:dyDescent="0.3">
      <c r="A45" s="38" t="s">
        <v>127</v>
      </c>
      <c r="B45" s="142"/>
      <c r="C45" s="97"/>
      <c r="D45" s="102"/>
      <c r="E45" s="72"/>
      <c r="F45" s="60"/>
      <c r="G45" s="60"/>
    </row>
    <row r="46" spans="1:13" x14ac:dyDescent="0.25">
      <c r="A46" s="37" t="s">
        <v>128</v>
      </c>
      <c r="B46" s="147">
        <v>3032</v>
      </c>
      <c r="C46" s="100">
        <v>0</v>
      </c>
      <c r="D46" s="99">
        <f>SUM(E46:F46)</f>
        <v>0</v>
      </c>
      <c r="E46" s="95">
        <v>0</v>
      </c>
      <c r="F46" s="61">
        <v>0</v>
      </c>
      <c r="G46" s="61">
        <v>0</v>
      </c>
    </row>
    <row r="47" spans="1:13" ht="15.75" thickBot="1" x14ac:dyDescent="0.3">
      <c r="A47" s="38" t="s">
        <v>127</v>
      </c>
      <c r="B47" s="148"/>
      <c r="C47" s="100"/>
      <c r="D47" s="97"/>
      <c r="E47" s="72"/>
      <c r="F47" s="60"/>
      <c r="G47" s="60"/>
    </row>
    <row r="48" spans="1:13" x14ac:dyDescent="0.25">
      <c r="A48" s="37" t="s">
        <v>129</v>
      </c>
      <c r="B48" s="141">
        <v>3033</v>
      </c>
      <c r="C48" s="99">
        <f>SUM(D48+G48)</f>
        <v>22.5</v>
      </c>
      <c r="D48" s="101">
        <f>SUM(E48:F48)</f>
        <v>12.5</v>
      </c>
      <c r="E48" s="95">
        <v>7.5</v>
      </c>
      <c r="F48" s="61">
        <v>5</v>
      </c>
      <c r="G48" s="61">
        <v>10</v>
      </c>
    </row>
    <row r="49" spans="1:7" s="62" customFormat="1" ht="15.75" thickBot="1" x14ac:dyDescent="0.3">
      <c r="A49" s="38" t="s">
        <v>127</v>
      </c>
      <c r="B49" s="142"/>
      <c r="C49" s="97"/>
      <c r="D49" s="102"/>
      <c r="E49" s="72"/>
      <c r="F49" s="60"/>
      <c r="G49" s="60"/>
    </row>
    <row r="50" spans="1:7" x14ac:dyDescent="0.25">
      <c r="A50" s="37" t="s">
        <v>130</v>
      </c>
      <c r="B50" s="141">
        <v>3034</v>
      </c>
      <c r="C50" s="99">
        <f>SUM(D50+G50)</f>
        <v>22</v>
      </c>
      <c r="D50" s="101">
        <f>SUM(E50:F50)</f>
        <v>16</v>
      </c>
      <c r="E50" s="95">
        <v>6</v>
      </c>
      <c r="F50" s="61">
        <v>10</v>
      </c>
      <c r="G50" s="61">
        <v>6</v>
      </c>
    </row>
    <row r="51" spans="1:7" ht="15.75" thickBot="1" x14ac:dyDescent="0.3">
      <c r="A51" s="38" t="s">
        <v>127</v>
      </c>
      <c r="B51" s="142"/>
      <c r="C51" s="97"/>
      <c r="D51" s="102"/>
      <c r="E51" s="72"/>
      <c r="F51" s="60"/>
      <c r="G51" s="60"/>
    </row>
    <row r="52" spans="1:7" x14ac:dyDescent="0.25">
      <c r="A52" s="37" t="s">
        <v>131</v>
      </c>
      <c r="B52" s="147">
        <v>3035</v>
      </c>
      <c r="C52" s="100">
        <v>0</v>
      </c>
      <c r="D52" s="99">
        <f>SUM(E52:F52)</f>
        <v>0</v>
      </c>
      <c r="E52" s="95">
        <v>0</v>
      </c>
      <c r="F52" s="61">
        <v>0</v>
      </c>
      <c r="G52" s="61">
        <v>0</v>
      </c>
    </row>
    <row r="53" spans="1:7" ht="15.75" thickBot="1" x14ac:dyDescent="0.3">
      <c r="A53" s="38" t="s">
        <v>127</v>
      </c>
      <c r="B53" s="148"/>
      <c r="C53" s="94"/>
      <c r="D53" s="97"/>
      <c r="E53" s="72"/>
      <c r="F53" s="60"/>
      <c r="G53" s="60"/>
    </row>
    <row r="54" spans="1:7" x14ac:dyDescent="0.25">
      <c r="A54" s="37" t="s">
        <v>132</v>
      </c>
      <c r="B54" s="147">
        <v>3036</v>
      </c>
      <c r="C54" s="61">
        <v>0</v>
      </c>
      <c r="D54" s="96">
        <v>0</v>
      </c>
      <c r="E54" s="61">
        <v>0</v>
      </c>
      <c r="F54" s="61">
        <v>0</v>
      </c>
      <c r="G54" s="78" t="s">
        <v>36</v>
      </c>
    </row>
    <row r="55" spans="1:7" ht="15.75" thickBot="1" x14ac:dyDescent="0.3">
      <c r="A55" s="38" t="s">
        <v>127</v>
      </c>
      <c r="B55" s="148"/>
      <c r="C55" s="60"/>
      <c r="D55" s="60"/>
      <c r="E55" s="60"/>
      <c r="F55" s="60"/>
      <c r="G55" s="77"/>
    </row>
    <row r="56" spans="1:7" x14ac:dyDescent="0.25">
      <c r="A56" s="37" t="s">
        <v>133</v>
      </c>
      <c r="B56" s="147">
        <v>3037</v>
      </c>
      <c r="C56" s="61">
        <v>0</v>
      </c>
      <c r="D56" s="61">
        <v>0</v>
      </c>
      <c r="E56" s="61">
        <v>0</v>
      </c>
      <c r="F56" s="61">
        <v>0</v>
      </c>
      <c r="G56" s="78" t="s">
        <v>36</v>
      </c>
    </row>
    <row r="57" spans="1:7" ht="15.75" thickBot="1" x14ac:dyDescent="0.3">
      <c r="A57" s="38" t="s">
        <v>127</v>
      </c>
      <c r="B57" s="148"/>
      <c r="C57" s="60"/>
      <c r="D57" s="60"/>
      <c r="E57" s="60"/>
      <c r="F57" s="60"/>
      <c r="G57" s="77"/>
    </row>
    <row r="58" spans="1:7" x14ac:dyDescent="0.25">
      <c r="A58" s="37" t="s">
        <v>134</v>
      </c>
      <c r="B58" s="147">
        <v>3038</v>
      </c>
      <c r="C58" s="61">
        <v>0</v>
      </c>
      <c r="D58" s="61">
        <v>0</v>
      </c>
      <c r="E58" s="61">
        <v>0</v>
      </c>
      <c r="F58" s="61">
        <v>0</v>
      </c>
      <c r="G58" s="78" t="s">
        <v>36</v>
      </c>
    </row>
    <row r="59" spans="1:7" ht="15.75" thickBot="1" x14ac:dyDescent="0.3">
      <c r="A59" s="38" t="s">
        <v>127</v>
      </c>
      <c r="B59" s="148"/>
      <c r="C59" s="60"/>
      <c r="D59" s="60"/>
      <c r="E59" s="60"/>
      <c r="F59" s="60"/>
      <c r="G59" s="77"/>
    </row>
    <row r="60" spans="1:7" x14ac:dyDescent="0.25">
      <c r="A60" s="37" t="s">
        <v>135</v>
      </c>
      <c r="B60" s="147">
        <v>3039</v>
      </c>
      <c r="C60" s="61">
        <v>0</v>
      </c>
      <c r="D60" s="61">
        <v>0</v>
      </c>
      <c r="E60" s="61">
        <v>0</v>
      </c>
      <c r="F60" s="61">
        <v>0</v>
      </c>
      <c r="G60" s="78" t="s">
        <v>36</v>
      </c>
    </row>
    <row r="61" spans="1:7" ht="15.75" thickBot="1" x14ac:dyDescent="0.3">
      <c r="A61" s="38" t="s">
        <v>127</v>
      </c>
      <c r="B61" s="148"/>
      <c r="C61" s="60"/>
      <c r="D61" s="60"/>
      <c r="E61" s="60"/>
      <c r="F61" s="60"/>
      <c r="G61" s="77"/>
    </row>
    <row r="62" spans="1:7" x14ac:dyDescent="0.25">
      <c r="A62" s="37" t="s">
        <v>136</v>
      </c>
      <c r="B62" s="147">
        <v>3040</v>
      </c>
      <c r="C62" s="61">
        <v>0</v>
      </c>
      <c r="D62" s="61">
        <v>0</v>
      </c>
      <c r="E62" s="61">
        <v>0</v>
      </c>
      <c r="F62" s="61">
        <v>0</v>
      </c>
      <c r="G62" s="78" t="s">
        <v>36</v>
      </c>
    </row>
    <row r="63" spans="1:7" ht="15.75" thickBot="1" x14ac:dyDescent="0.3">
      <c r="A63" s="38" t="s">
        <v>127</v>
      </c>
      <c r="B63" s="148"/>
      <c r="C63" s="60"/>
      <c r="D63" s="60"/>
      <c r="E63" s="60"/>
      <c r="F63" s="60"/>
      <c r="G63" s="77"/>
    </row>
    <row r="64" spans="1:7" x14ac:dyDescent="0.25">
      <c r="A64" s="37" t="s">
        <v>137</v>
      </c>
      <c r="B64" s="147">
        <v>3041</v>
      </c>
      <c r="C64" s="61">
        <v>0</v>
      </c>
      <c r="D64" s="61">
        <v>0</v>
      </c>
      <c r="E64" s="61">
        <v>0</v>
      </c>
      <c r="F64" s="61">
        <v>0</v>
      </c>
      <c r="G64" s="78" t="s">
        <v>36</v>
      </c>
    </row>
    <row r="65" spans="1:7" ht="15.75" thickBot="1" x14ac:dyDescent="0.3">
      <c r="A65" s="38" t="s">
        <v>127</v>
      </c>
      <c r="B65" s="148"/>
      <c r="C65" s="60"/>
      <c r="D65" s="60"/>
      <c r="E65" s="60"/>
      <c r="F65" s="60"/>
      <c r="G65" s="77"/>
    </row>
    <row r="66" spans="1:7" x14ac:dyDescent="0.25">
      <c r="A66" s="37" t="s">
        <v>138</v>
      </c>
      <c r="B66" s="147">
        <v>3042</v>
      </c>
      <c r="C66" s="61">
        <v>0</v>
      </c>
      <c r="D66" s="61">
        <v>0</v>
      </c>
      <c r="E66" s="61">
        <v>0</v>
      </c>
      <c r="F66" s="61">
        <v>0</v>
      </c>
      <c r="G66" s="78" t="s">
        <v>36</v>
      </c>
    </row>
    <row r="67" spans="1:7" ht="15.75" thickBot="1" x14ac:dyDescent="0.3">
      <c r="A67" s="38" t="s">
        <v>127</v>
      </c>
      <c r="B67" s="148"/>
      <c r="C67" s="60"/>
      <c r="D67" s="60"/>
      <c r="E67" s="60"/>
      <c r="F67" s="60"/>
      <c r="G67" s="77"/>
    </row>
    <row r="68" spans="1:7" x14ac:dyDescent="0.25">
      <c r="A68" s="37" t="s">
        <v>139</v>
      </c>
      <c r="B68" s="147">
        <v>3043</v>
      </c>
      <c r="C68" s="61">
        <v>0</v>
      </c>
      <c r="D68" s="61">
        <v>0</v>
      </c>
      <c r="E68" s="61">
        <v>0</v>
      </c>
      <c r="F68" s="61">
        <v>0</v>
      </c>
      <c r="G68" s="78" t="s">
        <v>36</v>
      </c>
    </row>
    <row r="69" spans="1:7" ht="15.75" thickBot="1" x14ac:dyDescent="0.3">
      <c r="A69" s="38" t="s">
        <v>127</v>
      </c>
      <c r="B69" s="148"/>
      <c r="C69" s="60"/>
      <c r="D69" s="60"/>
      <c r="E69" s="60"/>
      <c r="F69" s="60"/>
      <c r="G69" s="77"/>
    </row>
    <row r="70" spans="1:7" x14ac:dyDescent="0.25">
      <c r="A70" s="37" t="s">
        <v>140</v>
      </c>
      <c r="B70" s="147">
        <v>3044</v>
      </c>
      <c r="C70" s="61">
        <v>0</v>
      </c>
      <c r="D70" s="61">
        <v>0</v>
      </c>
      <c r="E70" s="61">
        <v>0</v>
      </c>
      <c r="F70" s="61">
        <v>0</v>
      </c>
      <c r="G70" s="78" t="s">
        <v>36</v>
      </c>
    </row>
    <row r="71" spans="1:7" ht="15.75" thickBot="1" x14ac:dyDescent="0.3">
      <c r="A71" s="38" t="s">
        <v>127</v>
      </c>
      <c r="B71" s="148"/>
      <c r="C71" s="96"/>
      <c r="D71" s="60"/>
      <c r="E71" s="60"/>
      <c r="F71" s="60"/>
      <c r="G71" s="60"/>
    </row>
    <row r="72" spans="1:7" x14ac:dyDescent="0.25">
      <c r="A72" s="37" t="s">
        <v>141</v>
      </c>
      <c r="B72" s="141">
        <v>3045</v>
      </c>
      <c r="C72" s="99">
        <f>SUM(D72+G72)</f>
        <v>450</v>
      </c>
      <c r="D72" s="101">
        <f>SUM(E72:F72)</f>
        <v>442</v>
      </c>
      <c r="E72" s="61">
        <v>72</v>
      </c>
      <c r="F72" s="61">
        <v>370</v>
      </c>
      <c r="G72" s="61">
        <v>8</v>
      </c>
    </row>
    <row r="73" spans="1:7" ht="15.75" thickBot="1" x14ac:dyDescent="0.3">
      <c r="A73" s="38" t="s">
        <v>127</v>
      </c>
      <c r="B73" s="142"/>
      <c r="C73" s="97"/>
      <c r="D73" s="98"/>
      <c r="E73" s="60"/>
      <c r="F73" s="60"/>
      <c r="G73" s="60"/>
    </row>
    <row r="74" spans="1:7" x14ac:dyDescent="0.25">
      <c r="A74" s="37" t="s">
        <v>142</v>
      </c>
      <c r="B74" s="147">
        <v>3046</v>
      </c>
      <c r="C74" s="99">
        <f>SUM(D74+G74)</f>
        <v>4</v>
      </c>
      <c r="D74" s="99">
        <f>SUM(E74:F74)</f>
        <v>4</v>
      </c>
      <c r="E74" s="95">
        <v>4</v>
      </c>
      <c r="F74" s="61">
        <v>0</v>
      </c>
      <c r="G74" s="61">
        <v>0</v>
      </c>
    </row>
    <row r="75" spans="1:7" ht="15.75" thickBot="1" x14ac:dyDescent="0.3">
      <c r="A75" s="38" t="s">
        <v>127</v>
      </c>
      <c r="B75" s="148"/>
      <c r="C75" s="94"/>
      <c r="D75" s="97"/>
      <c r="E75" s="72"/>
      <c r="F75" s="60"/>
      <c r="G75" s="60"/>
    </row>
    <row r="76" spans="1:7" x14ac:dyDescent="0.25">
      <c r="A76" s="37" t="s">
        <v>143</v>
      </c>
      <c r="B76" s="147">
        <v>3047</v>
      </c>
      <c r="C76" s="61">
        <v>0</v>
      </c>
      <c r="D76" s="96">
        <v>0</v>
      </c>
      <c r="E76" s="61">
        <v>0</v>
      </c>
      <c r="F76" s="61">
        <v>0</v>
      </c>
      <c r="G76" s="61">
        <v>0</v>
      </c>
    </row>
    <row r="77" spans="1:7" ht="15.75" thickBot="1" x14ac:dyDescent="0.3">
      <c r="A77" s="38" t="s">
        <v>144</v>
      </c>
      <c r="B77" s="148"/>
      <c r="C77" s="60"/>
      <c r="D77" s="60"/>
      <c r="E77" s="60"/>
      <c r="F77" s="60"/>
      <c r="G77" s="60"/>
    </row>
    <row r="78" spans="1:7" ht="29.25" thickBot="1" x14ac:dyDescent="0.3">
      <c r="A78" s="57" t="s">
        <v>62</v>
      </c>
      <c r="B78" s="69">
        <v>3100</v>
      </c>
      <c r="C78" s="69">
        <f>SUM(C8:C77)</f>
        <v>3863</v>
      </c>
      <c r="D78" s="69">
        <f t="shared" ref="D78:G78" si="0">SUM(D8:D77)</f>
        <v>3309</v>
      </c>
      <c r="E78" s="69">
        <f>SUM(E8:E77)</f>
        <v>865</v>
      </c>
      <c r="F78" s="69">
        <f t="shared" si="0"/>
        <v>2444</v>
      </c>
      <c r="G78" s="69">
        <f t="shared" si="0"/>
        <v>554</v>
      </c>
    </row>
  </sheetData>
  <mergeCells count="42">
    <mergeCell ref="B76:B77"/>
    <mergeCell ref="A1:G2"/>
    <mergeCell ref="B66:B67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46:B47"/>
    <mergeCell ref="B48:B49"/>
    <mergeCell ref="B50:B51"/>
    <mergeCell ref="B52:B53"/>
    <mergeCell ref="B29:B30"/>
    <mergeCell ref="B31:B32"/>
    <mergeCell ref="B33:B34"/>
    <mergeCell ref="B54:B55"/>
    <mergeCell ref="B35:B36"/>
    <mergeCell ref="B37:B38"/>
    <mergeCell ref="B39:B40"/>
    <mergeCell ref="B41:B42"/>
    <mergeCell ref="B44:B45"/>
    <mergeCell ref="B19:B20"/>
    <mergeCell ref="B21:B22"/>
    <mergeCell ref="B23:B24"/>
    <mergeCell ref="B25:B26"/>
    <mergeCell ref="B27:B28"/>
    <mergeCell ref="B9:B10"/>
    <mergeCell ref="B11:B12"/>
    <mergeCell ref="B13:B14"/>
    <mergeCell ref="B15:B16"/>
    <mergeCell ref="B17:B18"/>
    <mergeCell ref="A4:A6"/>
    <mergeCell ref="B4:B6"/>
    <mergeCell ref="C4:C6"/>
    <mergeCell ref="D4:F4"/>
    <mergeCell ref="G4:G6"/>
    <mergeCell ref="D5:D6"/>
    <mergeCell ref="E5:F5"/>
  </mergeCells>
  <pageMargins left="0.25" right="0.25" top="0.75" bottom="0.75" header="0.3" footer="0.3"/>
  <pageSetup paperSize="9" scale="80" orientation="portrait" horizontalDpi="4294967294" verticalDpi="4294967294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A19" sqref="A19"/>
    </sheetView>
  </sheetViews>
  <sheetFormatPr defaultRowHeight="15" x14ac:dyDescent="0.25"/>
  <cols>
    <col min="1" max="1" width="29.85546875" style="51" customWidth="1"/>
    <col min="2" max="2" width="12.140625" style="11" customWidth="1"/>
    <col min="3" max="4" width="10.28515625" style="46" customWidth="1"/>
    <col min="5" max="5" width="13.140625" style="46" customWidth="1"/>
    <col min="6" max="6" width="14.140625" style="46" customWidth="1"/>
    <col min="7" max="7" width="16.28515625" style="46" customWidth="1"/>
    <col min="8" max="16384" width="9.140625" style="18"/>
  </cols>
  <sheetData>
    <row r="1" spans="1:7" ht="15.75" x14ac:dyDescent="0.25">
      <c r="A1" s="79" t="s">
        <v>108</v>
      </c>
      <c r="B1" s="39"/>
      <c r="C1" s="40"/>
      <c r="D1" s="40"/>
      <c r="E1" s="40"/>
      <c r="F1" s="40"/>
      <c r="G1" s="40"/>
    </row>
    <row r="2" spans="1:7" ht="15.75" thickBot="1" x14ac:dyDescent="0.3">
      <c r="A2" s="41"/>
      <c r="B2" s="42"/>
      <c r="C2" s="40"/>
      <c r="D2" s="40"/>
      <c r="E2" s="40"/>
      <c r="F2" s="40"/>
      <c r="G2" s="80" t="s">
        <v>64</v>
      </c>
    </row>
    <row r="3" spans="1:7" s="16" customFormat="1" ht="37.5" customHeight="1" thickBot="1" x14ac:dyDescent="0.3">
      <c r="A3" s="135" t="s">
        <v>15</v>
      </c>
      <c r="B3" s="135" t="s">
        <v>16</v>
      </c>
      <c r="C3" s="135" t="s">
        <v>102</v>
      </c>
      <c r="D3" s="138" t="s">
        <v>103</v>
      </c>
      <c r="E3" s="146"/>
      <c r="F3" s="139"/>
      <c r="G3" s="81" t="s">
        <v>104</v>
      </c>
    </row>
    <row r="4" spans="1:7" s="16" customFormat="1" ht="15.75" customHeight="1" thickBot="1" x14ac:dyDescent="0.3">
      <c r="A4" s="136"/>
      <c r="B4" s="136"/>
      <c r="C4" s="136"/>
      <c r="D4" s="135" t="s">
        <v>105</v>
      </c>
      <c r="E4" s="138" t="s">
        <v>52</v>
      </c>
      <c r="F4" s="139"/>
      <c r="G4" s="135" t="s">
        <v>105</v>
      </c>
    </row>
    <row r="5" spans="1:7" s="16" customFormat="1" ht="26.25" thickBot="1" x14ac:dyDescent="0.3">
      <c r="A5" s="137"/>
      <c r="B5" s="137"/>
      <c r="C5" s="137"/>
      <c r="D5" s="137"/>
      <c r="E5" s="76" t="s">
        <v>106</v>
      </c>
      <c r="F5" s="76" t="s">
        <v>107</v>
      </c>
      <c r="G5" s="137"/>
    </row>
    <row r="6" spans="1:7" ht="15.75" thickBot="1" x14ac:dyDescent="0.3">
      <c r="A6" s="66" t="s">
        <v>21</v>
      </c>
      <c r="B6" s="76" t="s">
        <v>22</v>
      </c>
      <c r="C6" s="76">
        <v>1</v>
      </c>
      <c r="D6" s="76">
        <v>2</v>
      </c>
      <c r="E6" s="76">
        <v>3</v>
      </c>
      <c r="F6" s="76">
        <v>4</v>
      </c>
      <c r="G6" s="81">
        <v>5</v>
      </c>
    </row>
    <row r="7" spans="1:7" ht="15.75" customHeight="1" thickBot="1" x14ac:dyDescent="0.3">
      <c r="A7" s="38" t="s">
        <v>109</v>
      </c>
      <c r="B7" s="69">
        <v>2210</v>
      </c>
      <c r="C7" s="86">
        <f>SUM(D7+G7)</f>
        <v>152</v>
      </c>
      <c r="D7" s="86">
        <f>SUM(E7:F7)</f>
        <v>83</v>
      </c>
      <c r="E7" s="86">
        <v>37</v>
      </c>
      <c r="F7" s="86">
        <v>46</v>
      </c>
      <c r="G7" s="86">
        <v>69</v>
      </c>
    </row>
    <row r="8" spans="1:7" ht="15.75" thickBot="1" x14ac:dyDescent="0.3">
      <c r="A8" s="38" t="s">
        <v>52</v>
      </c>
      <c r="B8" s="69"/>
      <c r="C8" s="86"/>
      <c r="D8" s="86"/>
      <c r="E8" s="86"/>
      <c r="F8" s="86"/>
      <c r="G8" s="86"/>
    </row>
    <row r="9" spans="1:7" ht="30.75" thickBot="1" x14ac:dyDescent="0.3">
      <c r="A9" s="38" t="s">
        <v>110</v>
      </c>
      <c r="B9" s="69">
        <v>2211</v>
      </c>
      <c r="C9" s="86">
        <f t="shared" ref="C9:C15" si="0">SUM(D9+G9)</f>
        <v>75</v>
      </c>
      <c r="D9" s="86">
        <f t="shared" ref="D9:D14" si="1">SUM(E9:F9)</f>
        <v>29</v>
      </c>
      <c r="E9" s="86">
        <v>13</v>
      </c>
      <c r="F9" s="86">
        <v>16</v>
      </c>
      <c r="G9" s="86">
        <v>46</v>
      </c>
    </row>
    <row r="10" spans="1:7" ht="15.75" thickBot="1" x14ac:dyDescent="0.3">
      <c r="A10" s="43" t="s">
        <v>111</v>
      </c>
      <c r="B10" s="71">
        <v>2212</v>
      </c>
      <c r="C10" s="86">
        <f t="shared" si="0"/>
        <v>44</v>
      </c>
      <c r="D10" s="86">
        <f t="shared" si="1"/>
        <v>21</v>
      </c>
      <c r="E10" s="86">
        <v>8</v>
      </c>
      <c r="F10" s="86">
        <v>13</v>
      </c>
      <c r="G10" s="86">
        <v>23</v>
      </c>
    </row>
    <row r="11" spans="1:7" ht="15.75" thickBot="1" x14ac:dyDescent="0.3">
      <c r="A11" s="38" t="s">
        <v>112</v>
      </c>
      <c r="B11" s="69">
        <v>2213</v>
      </c>
      <c r="C11" s="86">
        <f t="shared" si="0"/>
        <v>17</v>
      </c>
      <c r="D11" s="86">
        <f t="shared" si="1"/>
        <v>17</v>
      </c>
      <c r="E11" s="86">
        <v>7</v>
      </c>
      <c r="F11" s="86">
        <v>10</v>
      </c>
      <c r="G11" s="86">
        <v>0</v>
      </c>
    </row>
    <row r="12" spans="1:7" ht="15.75" thickBot="1" x14ac:dyDescent="0.3">
      <c r="A12" s="38" t="s">
        <v>113</v>
      </c>
      <c r="B12" s="69">
        <v>2214</v>
      </c>
      <c r="C12" s="86">
        <f t="shared" si="0"/>
        <v>0</v>
      </c>
      <c r="D12" s="86">
        <f t="shared" si="1"/>
        <v>0</v>
      </c>
      <c r="E12" s="86">
        <v>0</v>
      </c>
      <c r="F12" s="86">
        <v>0</v>
      </c>
      <c r="G12" s="86">
        <v>0</v>
      </c>
    </row>
    <row r="13" spans="1:7" ht="15.75" thickBot="1" x14ac:dyDescent="0.3">
      <c r="A13" s="38" t="s">
        <v>114</v>
      </c>
      <c r="B13" s="69">
        <v>2215</v>
      </c>
      <c r="C13" s="86">
        <f t="shared" si="0"/>
        <v>7</v>
      </c>
      <c r="D13" s="86">
        <f t="shared" si="1"/>
        <v>7</v>
      </c>
      <c r="E13" s="86">
        <v>3</v>
      </c>
      <c r="F13" s="86">
        <v>4</v>
      </c>
      <c r="G13" s="86">
        <v>0</v>
      </c>
    </row>
    <row r="14" spans="1:7" ht="15.75" thickBot="1" x14ac:dyDescent="0.3">
      <c r="A14" s="44" t="s">
        <v>145</v>
      </c>
      <c r="B14" s="28">
        <v>2216</v>
      </c>
      <c r="C14" s="86">
        <f t="shared" si="0"/>
        <v>6</v>
      </c>
      <c r="D14" s="86">
        <f t="shared" si="1"/>
        <v>6</v>
      </c>
      <c r="E14" s="86">
        <v>3</v>
      </c>
      <c r="F14" s="86">
        <v>3</v>
      </c>
      <c r="G14" s="86">
        <v>0</v>
      </c>
    </row>
    <row r="15" spans="1:7" ht="60.75" thickBot="1" x14ac:dyDescent="0.3">
      <c r="A15" s="38" t="s">
        <v>115</v>
      </c>
      <c r="B15" s="69">
        <v>2217</v>
      </c>
      <c r="C15" s="86">
        <f t="shared" si="0"/>
        <v>0</v>
      </c>
      <c r="D15" s="86">
        <v>0</v>
      </c>
      <c r="E15" s="73" t="s">
        <v>61</v>
      </c>
      <c r="F15" s="86">
        <v>0</v>
      </c>
      <c r="G15" s="86">
        <v>0</v>
      </c>
    </row>
    <row r="16" spans="1:7" ht="60.75" thickBot="1" x14ac:dyDescent="0.3">
      <c r="A16" s="38" t="s">
        <v>116</v>
      </c>
      <c r="B16" s="69">
        <v>2218</v>
      </c>
      <c r="C16" s="86">
        <v>0</v>
      </c>
      <c r="D16" s="86">
        <v>0</v>
      </c>
      <c r="E16" s="86">
        <v>0</v>
      </c>
      <c r="F16" s="73" t="s">
        <v>61</v>
      </c>
      <c r="G16" s="73" t="s">
        <v>61</v>
      </c>
    </row>
    <row r="17" spans="1:7" x14ac:dyDescent="0.25">
      <c r="A17" s="45"/>
    </row>
    <row r="18" spans="1:7" x14ac:dyDescent="0.25">
      <c r="A18" s="45"/>
    </row>
    <row r="19" spans="1:7" ht="18.75" x14ac:dyDescent="0.25">
      <c r="A19" s="47"/>
    </row>
    <row r="20" spans="1:7" x14ac:dyDescent="0.25">
      <c r="A20" s="48"/>
      <c r="B20" s="49"/>
      <c r="C20" s="50"/>
      <c r="D20" s="50"/>
      <c r="E20" s="50"/>
      <c r="F20" s="50"/>
      <c r="G20" s="50"/>
    </row>
    <row r="21" spans="1:7" x14ac:dyDescent="0.25">
      <c r="G21" s="52"/>
    </row>
    <row r="22" spans="1:7" x14ac:dyDescent="0.25">
      <c r="A22" s="53"/>
    </row>
    <row r="23" spans="1:7" x14ac:dyDescent="0.25">
      <c r="A23" s="53"/>
    </row>
    <row r="24" spans="1:7" x14ac:dyDescent="0.25">
      <c r="A24" s="150"/>
      <c r="B24" s="151"/>
      <c r="C24" s="151"/>
    </row>
    <row r="25" spans="1:7" x14ac:dyDescent="0.25">
      <c r="A25" s="150"/>
      <c r="B25" s="151"/>
      <c r="C25" s="54"/>
    </row>
    <row r="26" spans="1:7" x14ac:dyDescent="0.25">
      <c r="A26" s="150"/>
      <c r="B26" s="151"/>
      <c r="C26" s="151"/>
    </row>
    <row r="27" spans="1:7" x14ac:dyDescent="0.25">
      <c r="A27" s="55"/>
      <c r="B27" s="56"/>
      <c r="C27" s="54"/>
    </row>
  </sheetData>
  <mergeCells count="10">
    <mergeCell ref="A25:B25"/>
    <mergeCell ref="A26:C26"/>
    <mergeCell ref="A3:A5"/>
    <mergeCell ref="B3:B5"/>
    <mergeCell ref="C3:C5"/>
    <mergeCell ref="D4:D5"/>
    <mergeCell ref="D3:F3"/>
    <mergeCell ref="E4:F4"/>
    <mergeCell ref="G4:G5"/>
    <mergeCell ref="A24:C2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Раздел 1</vt:lpstr>
      <vt:lpstr>Раздел 2</vt:lpstr>
      <vt:lpstr>Раздел 3</vt:lpstr>
      <vt:lpstr>Справочно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2020-10-15T13:41:01Z</dcterms:modified>
</cp:coreProperties>
</file>