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I28" i="20"/>
  <c r="B28" i="20"/>
  <c r="Q27" i="20"/>
  <c r="J27" i="20"/>
  <c r="I27" i="20"/>
  <c r="B27" i="20" s="1"/>
  <c r="Q26" i="20"/>
  <c r="N26" i="20"/>
  <c r="J26" i="20"/>
  <c r="I26" i="20"/>
  <c r="B26" i="20" s="1"/>
  <c r="J25" i="20"/>
  <c r="I25" i="20"/>
  <c r="H25" i="20"/>
  <c r="C25" i="20"/>
  <c r="B25" i="20"/>
  <c r="N24" i="20"/>
  <c r="J24" i="20"/>
  <c r="I24" i="20"/>
  <c r="H24" i="20"/>
  <c r="C24" i="20"/>
  <c r="N23" i="20"/>
  <c r="J23" i="20"/>
  <c r="I23" i="20"/>
  <c r="B23" i="20" s="1"/>
  <c r="H23" i="20"/>
  <c r="N22" i="20"/>
  <c r="J22" i="20"/>
  <c r="I22" i="20"/>
  <c r="B22" i="20" s="1"/>
  <c r="C22" i="20"/>
  <c r="Q21" i="20"/>
  <c r="J21" i="20"/>
  <c r="I21" i="20"/>
  <c r="C21" i="20"/>
  <c r="N20" i="20"/>
  <c r="J20" i="20"/>
  <c r="I20" i="20"/>
  <c r="B20" i="20" s="1"/>
  <c r="C20" i="20"/>
  <c r="Q19" i="20"/>
  <c r="J19" i="20"/>
  <c r="C19" i="20" s="1"/>
  <c r="I19" i="20"/>
  <c r="N18" i="20"/>
  <c r="J18" i="20"/>
  <c r="C18" i="20" s="1"/>
  <c r="I18" i="20"/>
  <c r="B18" i="20" s="1"/>
  <c r="Q17" i="20"/>
  <c r="N17" i="20"/>
  <c r="J17" i="20"/>
  <c r="I17" i="20"/>
  <c r="B17" i="20" s="1"/>
  <c r="C17" i="20"/>
  <c r="N16" i="20"/>
  <c r="J16" i="20"/>
  <c r="I16" i="20"/>
  <c r="K16" i="20" s="1"/>
  <c r="C16" i="20"/>
  <c r="N15" i="20"/>
  <c r="J15" i="20"/>
  <c r="C15" i="20" s="1"/>
  <c r="I15" i="20"/>
  <c r="B15" i="20" s="1"/>
  <c r="H15" i="20"/>
  <c r="N14" i="20"/>
  <c r="J14" i="20"/>
  <c r="C14" i="20" s="1"/>
  <c r="I14" i="20"/>
  <c r="N13" i="20"/>
  <c r="J13" i="20"/>
  <c r="C13" i="20" s="1"/>
  <c r="I13" i="20"/>
  <c r="B13" i="20" s="1"/>
  <c r="H13" i="20"/>
  <c r="N12" i="20"/>
  <c r="J12" i="20"/>
  <c r="C12" i="20" s="1"/>
  <c r="D12" i="20" s="1"/>
  <c r="I12" i="20"/>
  <c r="B12" i="20" s="1"/>
  <c r="H12" i="20"/>
  <c r="J11" i="20"/>
  <c r="I11" i="20"/>
  <c r="B11" i="20" s="1"/>
  <c r="H11" i="20"/>
  <c r="C11" i="20"/>
  <c r="D11" i="20" s="1"/>
  <c r="J10" i="20"/>
  <c r="I10" i="20"/>
  <c r="B10" i="20" s="1"/>
  <c r="H10" i="20"/>
  <c r="C10" i="20"/>
  <c r="D10" i="20" s="1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H7" i="20"/>
  <c r="K24" i="20" l="1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B7" i="20"/>
  <c r="D7" i="20" s="1"/>
  <c r="D13" i="20"/>
  <c r="B14" i="20"/>
  <c r="D14" i="20" s="1"/>
  <c r="D15" i="20"/>
  <c r="B16" i="20"/>
  <c r="D16" i="20" s="1"/>
  <c r="D18" i="20"/>
  <c r="B19" i="20"/>
  <c r="D19" i="20" s="1"/>
  <c r="D20" i="20"/>
  <c r="B21" i="20"/>
  <c r="D21" i="20" s="1"/>
  <c r="B24" i="20"/>
  <c r="D24" i="20" s="1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s="1"/>
  <c r="D29" i="20" s="1"/>
  <c r="C23" i="20"/>
  <c r="C26" i="20"/>
  <c r="C27" i="20"/>
  <c r="C28" i="20"/>
  <c r="E28" i="20" l="1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<sst xmlns="http://schemas.openxmlformats.org/spreadsheetml/2006/main" count="47" uniqueCount="34">
  <si>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</si>
  <si>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</si>
  <si>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</si>
  <si>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</si>
  <si>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</si>
  <si>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</si>
  <si>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</si>
  <si>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</si>
  <si>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</si>
  <si>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</si>
  <si>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</si>
  <si>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</si>
  <si>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</si>
  <si>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</si>
  <si>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</si>
  <si>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</si>
  <si>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</si>
  <si>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</si>
  <si>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</si>
  <si>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</si>
  <si>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</si>
  <si>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</si>
  <si>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</si>
  <si>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</si>
  <si>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</si>
  <si>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</si>
  <si>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</si>
  <si>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</si>
  <si>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</si>
  <si>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январь 2014 года</t>
  </si>
  <si>
    <t>январь 2015 года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</si>
  <si>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</si>
  <si>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</si>
  <si>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в  январе 2014-215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</si>
</sst>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6"/>
      <color rgb="FFFF0000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color rgb="FFFF0000"/>
      <name val="Arial Narrow"/>
      <family val="2"/>
      <charset val="204"/>
    </font>
    <font>
      <sz val="26"/>
      <color indexed="53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27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1" fillId="0" borderId="26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164" fontId="11" fillId="0" borderId="36" xfId="0" applyNumberFormat="1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3" fontId="11" fillId="0" borderId="20" xfId="0" applyNumberFormat="1" applyFont="1" applyFill="1" applyBorder="1" applyAlignment="1">
      <alignment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0" fillId="0" borderId="47" xfId="0" applyNumberFormat="1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3" fontId="10" fillId="0" borderId="47" xfId="0" applyNumberFormat="1" applyFont="1" applyFill="1" applyBorder="1" applyAlignment="1">
      <alignment horizontal="center" vertical="center" wrapText="1"/>
    </xf>
    <xf numFmtId="164" fontId="10" fillId="0" borderId="48" xfId="0" applyNumberFormat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right" vertical="center" wrapText="1"/>
    </xf>
    <xf numFmtId="0" fontId="9" fillId="0" borderId="53" xfId="0" applyFont="1" applyBorder="1" applyAlignment="1">
      <alignment horizontal="right" vertical="center" wrapText="1"/>
    </xf>
    <xf numFmtId="49" fontId="10" fillId="2" borderId="41" xfId="0" applyNumberFormat="1" applyFont="1" applyFill="1" applyBorder="1" applyAlignment="1">
      <alignment horizontal="center" vertical="center" wrapText="1"/>
    </xf>
    <xf numFmtId="49" fontId="9" fillId="0" borderId="37" xfId="0" applyNumberFormat="1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3" fontId="10" fillId="0" borderId="55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center" vertical="center" wrapText="1"/>
    </xf>
    <xf numFmtId="3" fontId="13" fillId="0" borderId="26" xfId="0" applyNumberFormat="1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vertical="center" wrapText="1"/>
    </xf>
    <xf numFmtId="164" fontId="10" fillId="0" borderId="48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164" fontId="12" fillId="0" borderId="56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164" fontId="12" fillId="0" borderId="50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23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164" fontId="10" fillId="0" borderId="57" xfId="0" applyNumberFormat="1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3" fontId="10" fillId="0" borderId="46" xfId="0" applyNumberFormat="1" applyFont="1" applyFill="1" applyBorder="1" applyAlignment="1">
      <alignment horizontal="center" vertical="center" wrapText="1"/>
    </xf>
    <xf numFmtId="164" fontId="11" fillId="0" borderId="56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50" xfId="0" applyNumberFormat="1" applyFont="1" applyFill="1" applyBorder="1" applyAlignment="1">
      <alignment horizontal="center" vertical="center" wrapText="1"/>
    </xf>
    <xf numFmtId="3" fontId="11" fillId="0" borderId="23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50" zoomScaleNormal="5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K24" sqref="K24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4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101" t="s">
        <v>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7"/>
    </row>
    <row r="2" spans="1:246" ht="26.45" customHeight="1" thickBot="1" x14ac:dyDescent="0.5">
      <c r="A2" s="3"/>
      <c r="B2" s="3"/>
      <c r="C2" s="3"/>
      <c r="D2" s="3"/>
      <c r="E2" s="3"/>
      <c r="Q2" s="20"/>
    </row>
    <row r="3" spans="1:246" s="4" customFormat="1" ht="33.6" customHeight="1" thickBot="1" x14ac:dyDescent="0.55000000000000004">
      <c r="A3" s="102"/>
      <c r="B3" s="104" t="s">
        <v>3</v>
      </c>
      <c r="C3" s="105"/>
      <c r="D3" s="105"/>
      <c r="E3" s="106"/>
      <c r="F3" s="113" t="s">
        <v>0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5"/>
    </row>
    <row r="4" spans="1:246" s="4" customFormat="1" ht="33.6" customHeight="1" thickBot="1" x14ac:dyDescent="0.55000000000000004">
      <c r="A4" s="103"/>
      <c r="B4" s="107"/>
      <c r="C4" s="108"/>
      <c r="D4" s="108"/>
      <c r="E4" s="109"/>
      <c r="F4" s="116" t="s">
        <v>1</v>
      </c>
      <c r="G4" s="117"/>
      <c r="H4" s="118"/>
      <c r="I4" s="122" t="s">
        <v>31</v>
      </c>
      <c r="J4" s="123"/>
      <c r="K4" s="124"/>
      <c r="L4" s="128" t="s">
        <v>0</v>
      </c>
      <c r="M4" s="128"/>
      <c r="N4" s="128"/>
      <c r="O4" s="128"/>
      <c r="P4" s="128"/>
      <c r="Q4" s="129"/>
    </row>
    <row r="5" spans="1:246" s="4" customFormat="1" ht="62.45" customHeight="1" thickBot="1" x14ac:dyDescent="0.35">
      <c r="A5" s="103"/>
      <c r="B5" s="110"/>
      <c r="C5" s="111"/>
      <c r="D5" s="111"/>
      <c r="E5" s="112"/>
      <c r="F5" s="119"/>
      <c r="G5" s="120"/>
      <c r="H5" s="121"/>
      <c r="I5" s="125"/>
      <c r="J5" s="126"/>
      <c r="K5" s="127"/>
      <c r="L5" s="130" t="s">
        <v>2</v>
      </c>
      <c r="M5" s="130"/>
      <c r="N5" s="130"/>
      <c r="O5" s="131" t="s">
        <v>17</v>
      </c>
      <c r="P5" s="132"/>
      <c r="Q5" s="133"/>
    </row>
    <row r="6" spans="1:246" s="4" customFormat="1" ht="76.900000000000006" customHeight="1" thickBot="1" x14ac:dyDescent="0.35">
      <c r="A6" s="103"/>
      <c r="B6" s="88" t="s">
        <v>29</v>
      </c>
      <c r="C6" s="54" t="s">
        <v>30</v>
      </c>
      <c r="D6" s="99" t="s">
        <v>15</v>
      </c>
      <c r="E6" s="100" t="s">
        <v>20</v>
      </c>
      <c r="F6" s="53" t="s">
        <v>29</v>
      </c>
      <c r="G6" s="54" t="s">
        <v>30</v>
      </c>
      <c r="H6" s="55" t="s">
        <v>15</v>
      </c>
      <c r="I6" s="88" t="s">
        <v>29</v>
      </c>
      <c r="J6" s="54" t="s">
        <v>30</v>
      </c>
      <c r="K6" s="89" t="s">
        <v>15</v>
      </c>
      <c r="L6" s="87" t="s">
        <v>29</v>
      </c>
      <c r="M6" s="56" t="s">
        <v>30</v>
      </c>
      <c r="N6" s="97" t="s">
        <v>15</v>
      </c>
      <c r="O6" s="88" t="s">
        <v>29</v>
      </c>
      <c r="P6" s="54" t="s">
        <v>30</v>
      </c>
      <c r="Q6" s="89" t="s">
        <v>15</v>
      </c>
      <c r="S6" s="5"/>
      <c r="T6" s="6"/>
    </row>
    <row r="7" spans="1:246" ht="78.599999999999994" customHeight="1" thickBot="1" x14ac:dyDescent="0.3">
      <c r="A7" s="98" t="s">
        <v>14</v>
      </c>
      <c r="B7" s="73">
        <f>F7+I7</f>
        <v>2700369</v>
      </c>
      <c r="C7" s="60">
        <f>G7+J7</f>
        <v>2797834</v>
      </c>
      <c r="D7" s="61">
        <f>C7/B7%</f>
        <v>103.60932154087089</v>
      </c>
      <c r="E7" s="74"/>
      <c r="F7" s="70">
        <v>1276233</v>
      </c>
      <c r="G7" s="62">
        <v>1322862</v>
      </c>
      <c r="H7" s="86">
        <f t="shared" ref="H7:H29" si="0">G7/F7%</f>
        <v>103.65364318271037</v>
      </c>
      <c r="I7" s="90">
        <f>L7+O7</f>
        <v>1424136</v>
      </c>
      <c r="J7" s="62">
        <f>M7+P7</f>
        <v>1474972</v>
      </c>
      <c r="K7" s="63">
        <f t="shared" ref="K7:K29" si="1">J7/I7%</f>
        <v>103.56960290309353</v>
      </c>
      <c r="L7" s="70">
        <v>1121481</v>
      </c>
      <c r="M7" s="62">
        <v>1170872</v>
      </c>
      <c r="N7" s="86">
        <f t="shared" ref="N7:N29" si="2">M7/L7%</f>
        <v>104.40408709554599</v>
      </c>
      <c r="O7" s="90">
        <v>302655</v>
      </c>
      <c r="P7" s="62">
        <v>304100</v>
      </c>
      <c r="Q7" s="63">
        <f t="shared" ref="Q7:Q29" si="3">P7/O7%</f>
        <v>100.47744131106374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57" t="s">
        <v>6</v>
      </c>
      <c r="B8" s="75">
        <f>F8+I8</f>
        <v>154999</v>
      </c>
      <c r="C8" s="58">
        <f>G8+J8</f>
        <v>144983</v>
      </c>
      <c r="D8" s="41">
        <f t="shared" ref="D8:D29" si="4">C8/B8%</f>
        <v>93.538022825953718</v>
      </c>
      <c r="E8" s="76">
        <f>C8/C7%</f>
        <v>5.181972911902565</v>
      </c>
      <c r="F8" s="39">
        <v>8278</v>
      </c>
      <c r="G8" s="40">
        <v>13132</v>
      </c>
      <c r="H8" s="44">
        <f t="shared" si="0"/>
        <v>158.6373520173955</v>
      </c>
      <c r="I8" s="42">
        <f>L8+O8</f>
        <v>146721</v>
      </c>
      <c r="J8" s="40">
        <f>M8+P8</f>
        <v>131851</v>
      </c>
      <c r="K8" s="91">
        <f t="shared" si="1"/>
        <v>89.865118149412822</v>
      </c>
      <c r="L8" s="94">
        <v>146721</v>
      </c>
      <c r="M8" s="46">
        <v>131851</v>
      </c>
      <c r="N8" s="95">
        <f t="shared" si="2"/>
        <v>89.865118149412822</v>
      </c>
      <c r="O8" s="42"/>
      <c r="P8" s="59"/>
      <c r="Q8" s="4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51" t="s">
        <v>8</v>
      </c>
      <c r="B9" s="77">
        <f t="shared" ref="B9:C29" si="5">F9+I9</f>
        <v>455529</v>
      </c>
      <c r="C9" s="52">
        <f t="shared" si="5"/>
        <v>488753</v>
      </c>
      <c r="D9" s="9">
        <f t="shared" si="4"/>
        <v>107.29349832831718</v>
      </c>
      <c r="E9" s="16">
        <f>C9/C7%</f>
        <v>17.468977787817291</v>
      </c>
      <c r="F9" s="27">
        <v>235</v>
      </c>
      <c r="G9" s="11">
        <v>0</v>
      </c>
      <c r="H9" s="21">
        <f t="shared" si="0"/>
        <v>0</v>
      </c>
      <c r="I9" s="22">
        <f t="shared" ref="I9:J29" si="6">L9+O9</f>
        <v>455294</v>
      </c>
      <c r="J9" s="8">
        <f t="shared" si="6"/>
        <v>488753</v>
      </c>
      <c r="K9" s="92">
        <f t="shared" si="1"/>
        <v>107.3488778679271</v>
      </c>
      <c r="L9" s="22">
        <v>318707</v>
      </c>
      <c r="M9" s="8">
        <v>342150</v>
      </c>
      <c r="N9" s="92">
        <f t="shared" si="2"/>
        <v>107.35565895948315</v>
      </c>
      <c r="O9" s="22">
        <v>136587</v>
      </c>
      <c r="P9" s="8">
        <v>146603</v>
      </c>
      <c r="Q9" s="23">
        <f t="shared" si="3"/>
        <v>107.33305512237622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51" t="s">
        <v>18</v>
      </c>
      <c r="B10" s="77">
        <f t="shared" si="5"/>
        <v>652952</v>
      </c>
      <c r="C10" s="52">
        <f t="shared" si="5"/>
        <v>756384</v>
      </c>
      <c r="D10" s="9">
        <f t="shared" si="4"/>
        <v>115.8406743527855</v>
      </c>
      <c r="E10" s="16">
        <f>C10/C7%</f>
        <v>27.034627501131233</v>
      </c>
      <c r="F10" s="27">
        <v>652952</v>
      </c>
      <c r="G10" s="8">
        <v>756384</v>
      </c>
      <c r="H10" s="21">
        <f t="shared" si="0"/>
        <v>115.8406743527855</v>
      </c>
      <c r="I10" s="22">
        <f t="shared" si="6"/>
        <v>0</v>
      </c>
      <c r="J10" s="8">
        <f t="shared" si="6"/>
        <v>0</v>
      </c>
      <c r="K10" s="92"/>
      <c r="L10" s="24"/>
      <c r="M10" s="8"/>
      <c r="N10" s="92"/>
      <c r="O10" s="24"/>
      <c r="P10" s="8"/>
      <c r="Q10" s="2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51" t="s">
        <v>11</v>
      </c>
      <c r="B11" s="77">
        <f t="shared" si="5"/>
        <v>3289</v>
      </c>
      <c r="C11" s="52">
        <f t="shared" si="5"/>
        <v>4900</v>
      </c>
      <c r="D11" s="9">
        <f t="shared" si="4"/>
        <v>148.98145332927942</v>
      </c>
      <c r="E11" s="16">
        <f>C11/C7%</f>
        <v>0.17513547980330499</v>
      </c>
      <c r="F11" s="27">
        <v>3289</v>
      </c>
      <c r="G11" s="8">
        <v>4900</v>
      </c>
      <c r="H11" s="21">
        <f t="shared" si="0"/>
        <v>148.98145332927942</v>
      </c>
      <c r="I11" s="22">
        <f t="shared" si="6"/>
        <v>0</v>
      </c>
      <c r="J11" s="8">
        <f t="shared" si="6"/>
        <v>0</v>
      </c>
      <c r="K11" s="92"/>
      <c r="L11" s="24"/>
      <c r="M11" s="8"/>
      <c r="N11" s="92"/>
      <c r="O11" s="24"/>
      <c r="P11" s="8"/>
      <c r="Q11" s="2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51" t="s">
        <v>23</v>
      </c>
      <c r="B12" s="77">
        <f t="shared" si="5"/>
        <v>1185685</v>
      </c>
      <c r="C12" s="52">
        <f t="shared" si="5"/>
        <v>1132931</v>
      </c>
      <c r="D12" s="9">
        <f t="shared" si="4"/>
        <v>95.550757578952243</v>
      </c>
      <c r="E12" s="16">
        <f>C12/C7%</f>
        <v>40.49314576919145</v>
      </c>
      <c r="F12" s="27">
        <v>603606</v>
      </c>
      <c r="G12" s="8">
        <v>541265</v>
      </c>
      <c r="H12" s="21">
        <f t="shared" si="0"/>
        <v>89.671905183182403</v>
      </c>
      <c r="I12" s="22">
        <f t="shared" si="6"/>
        <v>582079</v>
      </c>
      <c r="J12" s="8">
        <f t="shared" si="6"/>
        <v>591666</v>
      </c>
      <c r="K12" s="92">
        <f t="shared" si="1"/>
        <v>101.64702729354606</v>
      </c>
      <c r="L12" s="22">
        <v>582079</v>
      </c>
      <c r="M12" s="8">
        <v>591666</v>
      </c>
      <c r="N12" s="92">
        <f t="shared" si="2"/>
        <v>101.64702729354606</v>
      </c>
      <c r="O12" s="24"/>
      <c r="P12" s="8"/>
      <c r="Q12" s="2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64" t="s">
        <v>19</v>
      </c>
      <c r="B13" s="77">
        <f t="shared" si="5"/>
        <v>206</v>
      </c>
      <c r="C13" s="52">
        <f t="shared" si="5"/>
        <v>98</v>
      </c>
      <c r="D13" s="9">
        <f t="shared" si="4"/>
        <v>47.572815533980581</v>
      </c>
      <c r="E13" s="16"/>
      <c r="F13" s="27">
        <v>103</v>
      </c>
      <c r="G13" s="8">
        <v>49</v>
      </c>
      <c r="H13" s="21">
        <f t="shared" si="0"/>
        <v>47.572815533980581</v>
      </c>
      <c r="I13" s="22">
        <f t="shared" si="6"/>
        <v>103</v>
      </c>
      <c r="J13" s="8">
        <f t="shared" si="6"/>
        <v>49</v>
      </c>
      <c r="K13" s="92">
        <f t="shared" si="1"/>
        <v>47.572815533980581</v>
      </c>
      <c r="L13" s="22">
        <v>103</v>
      </c>
      <c r="M13" s="8">
        <v>49</v>
      </c>
      <c r="N13" s="92">
        <f t="shared" si="2"/>
        <v>47.572815533980581</v>
      </c>
      <c r="O13" s="24"/>
      <c r="P13" s="8"/>
      <c r="Q13" s="2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64" t="s">
        <v>21</v>
      </c>
      <c r="B14" s="77">
        <f t="shared" si="5"/>
        <v>3133</v>
      </c>
      <c r="C14" s="52">
        <f t="shared" si="5"/>
        <v>0</v>
      </c>
      <c r="D14" s="9">
        <f t="shared" si="4"/>
        <v>0</v>
      </c>
      <c r="E14" s="16"/>
      <c r="F14" s="27"/>
      <c r="G14" s="8"/>
      <c r="H14" s="21"/>
      <c r="I14" s="22">
        <f t="shared" si="6"/>
        <v>3133</v>
      </c>
      <c r="J14" s="8">
        <f t="shared" si="6"/>
        <v>0</v>
      </c>
      <c r="K14" s="92">
        <f t="shared" si="1"/>
        <v>0</v>
      </c>
      <c r="L14" s="22">
        <v>3133</v>
      </c>
      <c r="M14" s="8">
        <v>0</v>
      </c>
      <c r="N14" s="92">
        <f t="shared" si="2"/>
        <v>0</v>
      </c>
      <c r="O14" s="24"/>
      <c r="P14" s="8"/>
      <c r="Q14" s="2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64" t="s">
        <v>22</v>
      </c>
      <c r="B15" s="77">
        <f t="shared" si="5"/>
        <v>1005839</v>
      </c>
      <c r="C15" s="52">
        <f t="shared" si="5"/>
        <v>902026</v>
      </c>
      <c r="D15" s="9">
        <f t="shared" si="4"/>
        <v>89.678964526131921</v>
      </c>
      <c r="E15" s="16"/>
      <c r="F15" s="27">
        <v>603503</v>
      </c>
      <c r="G15" s="8">
        <v>541216</v>
      </c>
      <c r="H15" s="21">
        <f t="shared" si="0"/>
        <v>89.679090244787517</v>
      </c>
      <c r="I15" s="22">
        <f t="shared" si="6"/>
        <v>402336</v>
      </c>
      <c r="J15" s="8">
        <f t="shared" si="6"/>
        <v>360810</v>
      </c>
      <c r="K15" s="92">
        <f t="shared" si="1"/>
        <v>89.678775948460981</v>
      </c>
      <c r="L15" s="22">
        <v>402336</v>
      </c>
      <c r="M15" s="8">
        <v>360810</v>
      </c>
      <c r="N15" s="92">
        <f t="shared" si="2"/>
        <v>89.678775948460981</v>
      </c>
      <c r="O15" s="24"/>
      <c r="P15" s="8"/>
      <c r="Q15" s="2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65" t="s">
        <v>24</v>
      </c>
      <c r="B16" s="82">
        <f t="shared" si="5"/>
        <v>176507</v>
      </c>
      <c r="C16" s="83">
        <f t="shared" si="5"/>
        <v>230807</v>
      </c>
      <c r="D16" s="34">
        <f t="shared" si="4"/>
        <v>130.76365243304798</v>
      </c>
      <c r="E16" s="78"/>
      <c r="F16" s="32"/>
      <c r="G16" s="33"/>
      <c r="H16" s="37"/>
      <c r="I16" s="35">
        <f t="shared" si="6"/>
        <v>176507</v>
      </c>
      <c r="J16" s="33">
        <f t="shared" si="6"/>
        <v>230807</v>
      </c>
      <c r="K16" s="93">
        <f t="shared" si="1"/>
        <v>130.76365243304798</v>
      </c>
      <c r="L16" s="35">
        <v>176507</v>
      </c>
      <c r="M16" s="33">
        <v>230807</v>
      </c>
      <c r="N16" s="93">
        <f t="shared" si="2"/>
        <v>130.76365243304798</v>
      </c>
      <c r="O16" s="38"/>
      <c r="P16" s="33"/>
      <c r="Q16" s="3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66" t="s">
        <v>7</v>
      </c>
      <c r="B17" s="84">
        <f t="shared" si="5"/>
        <v>110277</v>
      </c>
      <c r="C17" s="85">
        <f t="shared" si="5"/>
        <v>127758</v>
      </c>
      <c r="D17" s="45">
        <f t="shared" si="4"/>
        <v>115.85190021491336</v>
      </c>
      <c r="E17" s="50">
        <f>C17/C7%</f>
        <v>4.5663180874919673</v>
      </c>
      <c r="F17" s="71"/>
      <c r="G17" s="46"/>
      <c r="H17" s="48"/>
      <c r="I17" s="94">
        <f t="shared" si="6"/>
        <v>110277</v>
      </c>
      <c r="J17" s="46">
        <f t="shared" si="6"/>
        <v>127758</v>
      </c>
      <c r="K17" s="95">
        <f t="shared" si="1"/>
        <v>115.85190021491336</v>
      </c>
      <c r="L17" s="49">
        <v>35147</v>
      </c>
      <c r="M17" s="30">
        <v>70477</v>
      </c>
      <c r="N17" s="95">
        <f t="shared" si="2"/>
        <v>200.5206703274817</v>
      </c>
      <c r="O17" s="49">
        <v>75130</v>
      </c>
      <c r="P17" s="30">
        <v>57281</v>
      </c>
      <c r="Q17" s="47">
        <f t="shared" si="3"/>
        <v>76.242512977505655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67" t="s">
        <v>9</v>
      </c>
      <c r="B18" s="77">
        <f t="shared" si="5"/>
        <v>13308</v>
      </c>
      <c r="C18" s="52">
        <f t="shared" si="5"/>
        <v>46645</v>
      </c>
      <c r="D18" s="9">
        <f t="shared" si="4"/>
        <v>350.50345656747817</v>
      </c>
      <c r="E18" s="16"/>
      <c r="F18" s="28"/>
      <c r="G18" s="8"/>
      <c r="H18" s="21"/>
      <c r="I18" s="22">
        <f t="shared" si="6"/>
        <v>13308</v>
      </c>
      <c r="J18" s="8">
        <f t="shared" si="6"/>
        <v>46645</v>
      </c>
      <c r="K18" s="92">
        <f t="shared" si="1"/>
        <v>350.50345656747817</v>
      </c>
      <c r="L18" s="22">
        <v>13308</v>
      </c>
      <c r="M18" s="8">
        <v>46645</v>
      </c>
      <c r="N18" s="92">
        <f t="shared" si="2"/>
        <v>350.50345656747817</v>
      </c>
      <c r="O18" s="22"/>
      <c r="P18" s="8"/>
      <c r="Q18" s="2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67" t="s">
        <v>32</v>
      </c>
      <c r="B19" s="77">
        <f t="shared" si="5"/>
        <v>760</v>
      </c>
      <c r="C19" s="52">
        <f t="shared" si="5"/>
        <v>1148</v>
      </c>
      <c r="D19" s="9">
        <f t="shared" si="4"/>
        <v>151.05263157894737</v>
      </c>
      <c r="E19" s="16"/>
      <c r="F19" s="28"/>
      <c r="G19" s="8"/>
      <c r="H19" s="21"/>
      <c r="I19" s="22">
        <f t="shared" si="6"/>
        <v>760</v>
      </c>
      <c r="J19" s="8">
        <f t="shared" si="6"/>
        <v>1148</v>
      </c>
      <c r="K19" s="92">
        <f t="shared" si="1"/>
        <v>151.05263157894737</v>
      </c>
      <c r="L19" s="24"/>
      <c r="M19" s="8"/>
      <c r="N19" s="92"/>
      <c r="O19" s="22">
        <v>760</v>
      </c>
      <c r="P19" s="8">
        <v>1148</v>
      </c>
      <c r="Q19" s="23">
        <f t="shared" si="3"/>
        <v>151.05263157894737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67" t="s">
        <v>10</v>
      </c>
      <c r="B20" s="77">
        <f t="shared" si="5"/>
        <v>21636</v>
      </c>
      <c r="C20" s="52">
        <f t="shared" si="5"/>
        <v>23668</v>
      </c>
      <c r="D20" s="9">
        <f t="shared" si="4"/>
        <v>109.39175448326861</v>
      </c>
      <c r="E20" s="16"/>
      <c r="F20" s="28"/>
      <c r="G20" s="8"/>
      <c r="H20" s="21"/>
      <c r="I20" s="22">
        <f t="shared" si="6"/>
        <v>21636</v>
      </c>
      <c r="J20" s="8">
        <f t="shared" si="6"/>
        <v>23668</v>
      </c>
      <c r="K20" s="92">
        <f t="shared" si="1"/>
        <v>109.39175448326861</v>
      </c>
      <c r="L20" s="22">
        <v>21636</v>
      </c>
      <c r="M20" s="8">
        <v>23668</v>
      </c>
      <c r="N20" s="92">
        <f t="shared" si="2"/>
        <v>109.39175448326861</v>
      </c>
      <c r="O20" s="22"/>
      <c r="P20" s="8"/>
      <c r="Q20" s="2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67" t="s">
        <v>16</v>
      </c>
      <c r="B21" s="77">
        <f t="shared" si="5"/>
        <v>74370</v>
      </c>
      <c r="C21" s="52">
        <f t="shared" si="5"/>
        <v>56133</v>
      </c>
      <c r="D21" s="9">
        <f t="shared" si="4"/>
        <v>75.478015328761586</v>
      </c>
      <c r="E21" s="16"/>
      <c r="F21" s="28"/>
      <c r="G21" s="8"/>
      <c r="H21" s="21"/>
      <c r="I21" s="22">
        <f t="shared" si="6"/>
        <v>74370</v>
      </c>
      <c r="J21" s="8">
        <f t="shared" si="6"/>
        <v>56133</v>
      </c>
      <c r="K21" s="92">
        <f t="shared" si="1"/>
        <v>75.478015328761586</v>
      </c>
      <c r="L21" s="22"/>
      <c r="M21" s="8"/>
      <c r="N21" s="92"/>
      <c r="O21" s="22">
        <v>74370</v>
      </c>
      <c r="P21" s="8">
        <v>56133</v>
      </c>
      <c r="Q21" s="23">
        <f t="shared" si="3"/>
        <v>75.478015328761586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68" t="s">
        <v>25</v>
      </c>
      <c r="B22" s="80">
        <f t="shared" si="5"/>
        <v>203</v>
      </c>
      <c r="C22" s="81">
        <f t="shared" si="5"/>
        <v>164</v>
      </c>
      <c r="D22" s="18">
        <f t="shared" si="4"/>
        <v>80.78817733990148</v>
      </c>
      <c r="E22" s="19"/>
      <c r="F22" s="72"/>
      <c r="G22" s="17"/>
      <c r="H22" s="31"/>
      <c r="I22" s="25">
        <f t="shared" si="6"/>
        <v>203</v>
      </c>
      <c r="J22" s="17">
        <f t="shared" si="6"/>
        <v>164</v>
      </c>
      <c r="K22" s="96">
        <f t="shared" si="1"/>
        <v>80.78817733990148</v>
      </c>
      <c r="L22" s="25">
        <v>203</v>
      </c>
      <c r="M22" s="17">
        <v>164</v>
      </c>
      <c r="N22" s="96">
        <f t="shared" si="2"/>
        <v>80.78817733990148</v>
      </c>
      <c r="O22" s="25"/>
      <c r="P22" s="17"/>
      <c r="Q22" s="2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57" t="s">
        <v>26</v>
      </c>
      <c r="B23" s="75">
        <f t="shared" si="5"/>
        <v>6888</v>
      </c>
      <c r="C23" s="58">
        <f t="shared" si="5"/>
        <v>5190</v>
      </c>
      <c r="D23" s="41">
        <f t="shared" si="4"/>
        <v>75.348432055749129</v>
      </c>
      <c r="E23" s="76">
        <f>C23/C7%</f>
        <v>0.18550064085288834</v>
      </c>
      <c r="F23" s="39">
        <v>3672</v>
      </c>
      <c r="G23" s="40">
        <v>2817</v>
      </c>
      <c r="H23" s="44">
        <f t="shared" si="0"/>
        <v>76.715686274509807</v>
      </c>
      <c r="I23" s="42">
        <f t="shared" si="6"/>
        <v>3216</v>
      </c>
      <c r="J23" s="40">
        <f t="shared" si="6"/>
        <v>2373</v>
      </c>
      <c r="K23" s="91">
        <f t="shared" si="1"/>
        <v>73.78731343283583</v>
      </c>
      <c r="L23" s="42">
        <v>3216</v>
      </c>
      <c r="M23" s="40">
        <v>2373</v>
      </c>
      <c r="N23" s="91">
        <f t="shared" si="2"/>
        <v>73.78731343283583</v>
      </c>
      <c r="O23" s="42"/>
      <c r="P23" s="40"/>
      <c r="Q23" s="4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64" t="s">
        <v>27</v>
      </c>
      <c r="B24" s="77">
        <f t="shared" si="5"/>
        <v>4526</v>
      </c>
      <c r="C24" s="52">
        <f t="shared" si="5"/>
        <v>2773</v>
      </c>
      <c r="D24" s="9">
        <f t="shared" si="4"/>
        <v>61.268228015908086</v>
      </c>
      <c r="E24" s="16"/>
      <c r="F24" s="27">
        <v>1316</v>
      </c>
      <c r="G24" s="8">
        <v>400</v>
      </c>
      <c r="H24" s="21">
        <f t="shared" si="0"/>
        <v>30.3951367781155</v>
      </c>
      <c r="I24" s="22">
        <f t="shared" si="6"/>
        <v>3210</v>
      </c>
      <c r="J24" s="8">
        <f t="shared" si="6"/>
        <v>2373</v>
      </c>
      <c r="K24" s="92">
        <f t="shared" si="1"/>
        <v>73.925233644859816</v>
      </c>
      <c r="L24" s="22">
        <v>3210</v>
      </c>
      <c r="M24" s="8">
        <v>2373</v>
      </c>
      <c r="N24" s="92">
        <f t="shared" si="2"/>
        <v>73.925233644859816</v>
      </c>
      <c r="O24" s="22"/>
      <c r="P24" s="8"/>
      <c r="Q24" s="2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64" t="s">
        <v>28</v>
      </c>
      <c r="B25" s="77">
        <f t="shared" si="5"/>
        <v>2356</v>
      </c>
      <c r="C25" s="52">
        <f t="shared" si="5"/>
        <v>2417</v>
      </c>
      <c r="D25" s="9">
        <f t="shared" si="4"/>
        <v>102.58913412563668</v>
      </c>
      <c r="E25" s="16"/>
      <c r="F25" s="27">
        <v>2356</v>
      </c>
      <c r="G25" s="8">
        <v>2417</v>
      </c>
      <c r="H25" s="21">
        <f t="shared" si="0"/>
        <v>102.58913412563668</v>
      </c>
      <c r="I25" s="22">
        <f t="shared" si="6"/>
        <v>0</v>
      </c>
      <c r="J25" s="8">
        <f t="shared" si="6"/>
        <v>0</v>
      </c>
      <c r="K25" s="92"/>
      <c r="L25" s="22"/>
      <c r="M25" s="8"/>
      <c r="N25" s="92"/>
      <c r="O25" s="22"/>
      <c r="P25" s="8"/>
      <c r="Q25" s="2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67" t="s">
        <v>12</v>
      </c>
      <c r="B26" s="77">
        <f t="shared" si="5"/>
        <v>37821</v>
      </c>
      <c r="C26" s="52">
        <f t="shared" si="5"/>
        <v>34351</v>
      </c>
      <c r="D26" s="9">
        <f t="shared" si="4"/>
        <v>90.825202929589381</v>
      </c>
      <c r="E26" s="16">
        <f>C26/C7%</f>
        <v>1.2277711972904755</v>
      </c>
      <c r="F26" s="27"/>
      <c r="G26" s="8"/>
      <c r="H26" s="21"/>
      <c r="I26" s="22">
        <f t="shared" si="6"/>
        <v>37821</v>
      </c>
      <c r="J26" s="8">
        <f t="shared" si="6"/>
        <v>34351</v>
      </c>
      <c r="K26" s="92">
        <f t="shared" si="1"/>
        <v>90.825202929589381</v>
      </c>
      <c r="L26" s="22">
        <v>35566</v>
      </c>
      <c r="M26" s="8">
        <v>32288</v>
      </c>
      <c r="N26" s="92">
        <f t="shared" si="2"/>
        <v>90.783332396108634</v>
      </c>
      <c r="O26" s="22">
        <v>2255</v>
      </c>
      <c r="P26" s="8">
        <v>2063</v>
      </c>
      <c r="Q26" s="23">
        <f t="shared" si="3"/>
        <v>91.485587583148558</v>
      </c>
    </row>
    <row r="27" spans="1:246" ht="62.25" customHeight="1" x14ac:dyDescent="0.25">
      <c r="A27" s="67" t="s">
        <v>4</v>
      </c>
      <c r="B27" s="77">
        <f t="shared" si="5"/>
        <v>85105</v>
      </c>
      <c r="C27" s="52">
        <f t="shared" si="5"/>
        <v>93998</v>
      </c>
      <c r="D27" s="9">
        <f t="shared" si="4"/>
        <v>110.44944480347806</v>
      </c>
      <c r="E27" s="16">
        <f>C27/C7%</f>
        <v>3.3596703735818494</v>
      </c>
      <c r="F27" s="27"/>
      <c r="G27" s="8"/>
      <c r="H27" s="21"/>
      <c r="I27" s="22">
        <f t="shared" si="6"/>
        <v>85105</v>
      </c>
      <c r="J27" s="8">
        <f t="shared" si="6"/>
        <v>93998</v>
      </c>
      <c r="K27" s="92">
        <f t="shared" si="1"/>
        <v>110.44944480347806</v>
      </c>
      <c r="L27" s="24"/>
      <c r="M27" s="8"/>
      <c r="N27" s="92"/>
      <c r="O27" s="22">
        <v>85105</v>
      </c>
      <c r="P27" s="8">
        <v>93998</v>
      </c>
      <c r="Q27" s="23">
        <f t="shared" si="3"/>
        <v>110.44944480347806</v>
      </c>
    </row>
    <row r="28" spans="1:246" ht="56.45" customHeight="1" x14ac:dyDescent="0.25">
      <c r="A28" s="67" t="s">
        <v>5</v>
      </c>
      <c r="B28" s="77">
        <f t="shared" si="5"/>
        <v>328</v>
      </c>
      <c r="C28" s="52">
        <f t="shared" si="5"/>
        <v>42</v>
      </c>
      <c r="D28" s="9">
        <f t="shared" si="4"/>
        <v>12.804878048780489</v>
      </c>
      <c r="E28" s="79">
        <f>C28/C7%</f>
        <v>1.5011612554568998E-3</v>
      </c>
      <c r="F28" s="27"/>
      <c r="G28" s="8"/>
      <c r="H28" s="21"/>
      <c r="I28" s="22">
        <f t="shared" si="6"/>
        <v>328</v>
      </c>
      <c r="J28" s="8">
        <f t="shared" si="6"/>
        <v>42</v>
      </c>
      <c r="K28" s="92">
        <f t="shared" si="1"/>
        <v>12.804878048780489</v>
      </c>
      <c r="L28" s="24"/>
      <c r="M28" s="10"/>
      <c r="N28" s="92"/>
      <c r="O28" s="22">
        <v>328</v>
      </c>
      <c r="P28" s="8">
        <v>42</v>
      </c>
      <c r="Q28" s="23">
        <f t="shared" si="3"/>
        <v>12.804878048780489</v>
      </c>
    </row>
    <row r="29" spans="1:246" ht="42.75" customHeight="1" thickBot="1" x14ac:dyDescent="0.3">
      <c r="A29" s="69" t="s">
        <v>13</v>
      </c>
      <c r="B29" s="80">
        <f t="shared" si="5"/>
        <v>7496</v>
      </c>
      <c r="C29" s="81">
        <f t="shared" si="5"/>
        <v>8544</v>
      </c>
      <c r="D29" s="18">
        <f t="shared" si="4"/>
        <v>113.98078975453576</v>
      </c>
      <c r="E29" s="19">
        <f>C29/C7%</f>
        <v>0.30537908968151789</v>
      </c>
      <c r="F29" s="29">
        <f>F7-F8-F9-F10-F11-F12-F23</f>
        <v>4201</v>
      </c>
      <c r="G29" s="29">
        <f>G7-G8-G9-G10-G11-G12-G23</f>
        <v>4364</v>
      </c>
      <c r="H29" s="31">
        <f t="shared" si="0"/>
        <v>103.88002856462748</v>
      </c>
      <c r="I29" s="25">
        <f t="shared" si="6"/>
        <v>3295</v>
      </c>
      <c r="J29" s="17">
        <f t="shared" si="6"/>
        <v>4180</v>
      </c>
      <c r="K29" s="96">
        <f t="shared" si="1"/>
        <v>126.85887708649467</v>
      </c>
      <c r="L29" s="25">
        <f>L7-L8-L9-L12-L17-L23-L26</f>
        <v>45</v>
      </c>
      <c r="M29" s="29">
        <f>M7-M8-M9-M12-M17-M23-M26</f>
        <v>67</v>
      </c>
      <c r="N29" s="96">
        <f t="shared" si="2"/>
        <v>148.88888888888889</v>
      </c>
      <c r="O29" s="25">
        <f>O7-O9-O17-O26-O27-O28</f>
        <v>3250</v>
      </c>
      <c r="P29" s="17">
        <v>4113</v>
      </c>
      <c r="Q29" s="26">
        <f t="shared" si="3"/>
        <v>126.55384615384615</v>
      </c>
    </row>
    <row r="30" spans="1:246" ht="15" customHeight="1" x14ac:dyDescent="0.25">
      <c r="A30" s="14"/>
      <c r="B30" s="15"/>
      <c r="C30" s="15"/>
      <c r="D30" s="15"/>
      <c r="E30" s="15"/>
      <c r="F30" s="12"/>
      <c r="G30" s="12"/>
      <c r="H30" s="12"/>
      <c r="I30" s="12"/>
      <c r="J30" s="12"/>
      <c r="K30" s="12"/>
      <c r="L30" s="13"/>
      <c r="M30" s="13"/>
      <c r="N30" s="13"/>
      <c r="O30" s="12"/>
      <c r="P30" s="13"/>
      <c r="Q30" s="13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2015-02-12T12:13:15Z</dcterms:modified>
</cp:coreProperties>
</file>