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<sst xmlns="http://schemas.openxmlformats.org/spreadsheetml/2006/main" count="47" uniqueCount="34">
  <si>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</si>
  <si>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</si>
  <si>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</si>
  <si>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</si>
  <si>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</si>
  <si>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</si>
  <si>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</si>
  <si>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</si>
  <si>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</si>
  <si>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</si>
  <si>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</si>
  <si>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</si>
  <si>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</si>
  <si>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</si>
  <si>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</si>
  <si>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</si>
  <si>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</si>
  <si>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</si>
  <si>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</si>
  <si>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</si>
  <si>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</si>
  <si>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</si>
  <si>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</si>
  <si>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</si>
  <si>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</si>
  <si>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</si>
  <si>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</si>
  <si>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</si>
  <si>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</si>
  <si>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</si>
  <si>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</si>
  <si>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январь-апрель  2014-215 гг.</t>
  </si>
  <si>
    <t>январь-апрель  2015 года</t>
  </si>
  <si>
    <t>январь-апрель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</si>
</sst>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0" fillId="0" borderId="46" xfId="0" applyNumberFormat="1" applyFont="1" applyFill="1" applyBorder="1" applyAlignment="1">
      <alignment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49" fontId="10" fillId="2" borderId="40" xfId="0" applyNumberFormat="1" applyFont="1" applyFill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3" fontId="10" fillId="0" borderId="54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49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164" fontId="10" fillId="0" borderId="56" xfId="0" applyNumberFormat="1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164" fontId="11" fillId="0" borderId="55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9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3" fontId="10" fillId="0" borderId="27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2" fillId="0" borderId="38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7"/>
    </row>
    <row r="2" spans="1:246" ht="26.45" customHeight="1" thickBot="1" x14ac:dyDescent="0.5">
      <c r="A2" s="3"/>
      <c r="B2" s="3"/>
      <c r="C2" s="3"/>
      <c r="D2" s="3"/>
      <c r="E2" s="3"/>
      <c r="Q2" s="18"/>
    </row>
    <row r="3" spans="1:246" s="4" customFormat="1" ht="33.6" customHeight="1" thickBot="1" x14ac:dyDescent="0.55000000000000004">
      <c r="A3" s="92"/>
      <c r="B3" s="94" t="s">
        <v>3</v>
      </c>
      <c r="C3" s="95"/>
      <c r="D3" s="95"/>
      <c r="E3" s="96"/>
      <c r="F3" s="103" t="s"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246" s="4" customFormat="1" ht="33.6" customHeight="1" thickBot="1" x14ac:dyDescent="0.55000000000000004">
      <c r="A4" s="93"/>
      <c r="B4" s="97"/>
      <c r="C4" s="98"/>
      <c r="D4" s="98"/>
      <c r="E4" s="99"/>
      <c r="F4" s="106" t="s">
        <v>1</v>
      </c>
      <c r="G4" s="107"/>
      <c r="H4" s="108"/>
      <c r="I4" s="112" t="s">
        <v>29</v>
      </c>
      <c r="J4" s="113"/>
      <c r="K4" s="114"/>
      <c r="L4" s="118" t="s">
        <v>0</v>
      </c>
      <c r="M4" s="118"/>
      <c r="N4" s="118"/>
      <c r="O4" s="118"/>
      <c r="P4" s="118"/>
      <c r="Q4" s="119"/>
    </row>
    <row r="5" spans="1:246" s="4" customFormat="1" ht="62.45" customHeight="1" thickBot="1" x14ac:dyDescent="0.35">
      <c r="A5" s="93"/>
      <c r="B5" s="100"/>
      <c r="C5" s="101"/>
      <c r="D5" s="101"/>
      <c r="E5" s="102"/>
      <c r="F5" s="109"/>
      <c r="G5" s="110"/>
      <c r="H5" s="111"/>
      <c r="I5" s="115"/>
      <c r="J5" s="116"/>
      <c r="K5" s="117"/>
      <c r="L5" s="120" t="s">
        <v>2</v>
      </c>
      <c r="M5" s="120"/>
      <c r="N5" s="120"/>
      <c r="O5" s="121" t="s">
        <v>17</v>
      </c>
      <c r="P5" s="122"/>
      <c r="Q5" s="123"/>
    </row>
    <row r="6" spans="1:246" s="4" customFormat="1" ht="100.5" customHeight="1" thickBot="1" x14ac:dyDescent="0.35">
      <c r="A6" s="93"/>
      <c r="B6" s="77" t="s">
        <v>33</v>
      </c>
      <c r="C6" s="48" t="s">
        <v>32</v>
      </c>
      <c r="D6" s="88" t="s">
        <v>15</v>
      </c>
      <c r="E6" s="89" t="s">
        <v>20</v>
      </c>
      <c r="F6" s="77" t="s">
        <v>33</v>
      </c>
      <c r="G6" s="48" t="s">
        <v>32</v>
      </c>
      <c r="H6" s="49" t="s">
        <v>15</v>
      </c>
      <c r="I6" s="77" t="s">
        <v>33</v>
      </c>
      <c r="J6" s="48" t="s">
        <v>32</v>
      </c>
      <c r="K6" s="78" t="s">
        <v>15</v>
      </c>
      <c r="L6" s="77" t="s">
        <v>33</v>
      </c>
      <c r="M6" s="48" t="s">
        <v>32</v>
      </c>
      <c r="N6" s="86" t="s">
        <v>15</v>
      </c>
      <c r="O6" s="77" t="s">
        <v>33</v>
      </c>
      <c r="P6" s="48" t="s">
        <v>32</v>
      </c>
      <c r="Q6" s="78" t="s">
        <v>15</v>
      </c>
      <c r="S6" s="5"/>
      <c r="T6" s="6"/>
    </row>
    <row r="7" spans="1:246" ht="78.599999999999994" customHeight="1" thickBot="1" x14ac:dyDescent="0.3">
      <c r="A7" s="87" t="s">
        <v>14</v>
      </c>
      <c r="B7" s="63">
        <f>F7+I7</f>
        <v>15363627</v>
      </c>
      <c r="C7" s="52">
        <f>G7+J7</f>
        <v>10898912</v>
      </c>
      <c r="D7" s="53">
        <f>C7/B7%</f>
        <v>70.939707140768263</v>
      </c>
      <c r="E7" s="64"/>
      <c r="F7" s="62">
        <v>3670023</v>
      </c>
      <c r="G7" s="54">
        <v>4235419</v>
      </c>
      <c r="H7" s="76">
        <f t="shared" ref="H7:H29" si="0">G7/F7%</f>
        <v>115.40578901004162</v>
      </c>
      <c r="I7" s="79">
        <f>L7+O7</f>
        <v>11693604</v>
      </c>
      <c r="J7" s="54">
        <f>M7+P7</f>
        <v>6663493</v>
      </c>
      <c r="K7" s="55">
        <f t="shared" ref="K7:K29" si="1">J7/I7%</f>
        <v>56.984082922595981</v>
      </c>
      <c r="L7" s="62">
        <v>10578273</v>
      </c>
      <c r="M7" s="54">
        <v>5517775</v>
      </c>
      <c r="N7" s="76">
        <f t="shared" ref="N7:N29" si="2">M7/L7%</f>
        <v>52.161397233745056</v>
      </c>
      <c r="O7" s="79">
        <v>1115331</v>
      </c>
      <c r="P7" s="54">
        <v>1145718</v>
      </c>
      <c r="Q7" s="55">
        <f t="shared" ref="Q7:Q29" si="3">P7/O7%</f>
        <v>102.72448268720228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50" t="s">
        <v>6</v>
      </c>
      <c r="B8" s="65">
        <f>F8+I8</f>
        <v>7110479</v>
      </c>
      <c r="C8" s="51">
        <f>G8+J8</f>
        <v>976555</v>
      </c>
      <c r="D8" s="36">
        <f t="shared" ref="D8:D29" si="4">C8/B8%</f>
        <v>13.734025513611671</v>
      </c>
      <c r="E8" s="66">
        <f>C8/C7%</f>
        <v>8.9601145508836115</v>
      </c>
      <c r="F8" s="34">
        <v>680886</v>
      </c>
      <c r="G8" s="35">
        <v>86512</v>
      </c>
      <c r="H8" s="39">
        <f t="shared" si="0"/>
        <v>12.705798033738395</v>
      </c>
      <c r="I8" s="37">
        <f>L8+O8</f>
        <v>6429593</v>
      </c>
      <c r="J8" s="35">
        <f>M8+P8</f>
        <v>890043</v>
      </c>
      <c r="K8" s="80">
        <f t="shared" si="1"/>
        <v>13.842913540561588</v>
      </c>
      <c r="L8" s="83">
        <v>6429593</v>
      </c>
      <c r="M8" s="41">
        <v>890043</v>
      </c>
      <c r="N8" s="84">
        <f t="shared" si="2"/>
        <v>13.842913540561588</v>
      </c>
      <c r="O8" s="37"/>
      <c r="P8" s="35"/>
      <c r="Q8" s="3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46" t="s">
        <v>8</v>
      </c>
      <c r="B9" s="67">
        <f t="shared" ref="B9:C29" si="5">F9+I9</f>
        <v>2211324</v>
      </c>
      <c r="C9" s="47">
        <f t="shared" si="5"/>
        <v>2231020</v>
      </c>
      <c r="D9" s="9">
        <f t="shared" si="4"/>
        <v>100.89068811264201</v>
      </c>
      <c r="E9" s="14">
        <f>C9/C7%</f>
        <v>20.470116650175726</v>
      </c>
      <c r="F9" s="24">
        <v>1871</v>
      </c>
      <c r="G9" s="10">
        <v>0</v>
      </c>
      <c r="H9" s="19">
        <f t="shared" si="0"/>
        <v>0</v>
      </c>
      <c r="I9" s="20">
        <f t="shared" ref="I9:J29" si="6">L9+O9</f>
        <v>2209453</v>
      </c>
      <c r="J9" s="8">
        <f t="shared" si="6"/>
        <v>2231020</v>
      </c>
      <c r="K9" s="81">
        <f t="shared" si="1"/>
        <v>100.97612395466209</v>
      </c>
      <c r="L9" s="20">
        <v>1546618</v>
      </c>
      <c r="M9" s="8">
        <v>1562093</v>
      </c>
      <c r="N9" s="81">
        <f t="shared" si="2"/>
        <v>101.00057027656473</v>
      </c>
      <c r="O9" s="20">
        <v>662835</v>
      </c>
      <c r="P9" s="8">
        <v>668927</v>
      </c>
      <c r="Q9" s="21">
        <f t="shared" si="3"/>
        <v>100.91908242624484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46" t="s">
        <v>18</v>
      </c>
      <c r="B10" s="67">
        <f t="shared" si="5"/>
        <v>1783433</v>
      </c>
      <c r="C10" s="47">
        <f t="shared" si="5"/>
        <v>2658253</v>
      </c>
      <c r="D10" s="9">
        <f t="shared" si="4"/>
        <v>149.05258565923137</v>
      </c>
      <c r="E10" s="14">
        <f>C10/C7%</f>
        <v>24.390076734264852</v>
      </c>
      <c r="F10" s="24">
        <v>1783433</v>
      </c>
      <c r="G10" s="8">
        <v>2658253</v>
      </c>
      <c r="H10" s="19">
        <f t="shared" si="0"/>
        <v>149.05258565923137</v>
      </c>
      <c r="I10" s="20">
        <f t="shared" si="6"/>
        <v>0</v>
      </c>
      <c r="J10" s="8">
        <f t="shared" si="6"/>
        <v>0</v>
      </c>
      <c r="K10" s="81"/>
      <c r="L10" s="20"/>
      <c r="M10" s="8"/>
      <c r="N10" s="81"/>
      <c r="O10" s="20"/>
      <c r="P10" s="8"/>
      <c r="Q10" s="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46" t="s">
        <v>11</v>
      </c>
      <c r="B11" s="67">
        <f t="shared" si="5"/>
        <v>13989</v>
      </c>
      <c r="C11" s="47">
        <f t="shared" si="5"/>
        <v>22832</v>
      </c>
      <c r="D11" s="9">
        <f t="shared" si="4"/>
        <v>163.21395382085927</v>
      </c>
      <c r="E11" s="14">
        <f>C11/C7%</f>
        <v>0.20948880034997991</v>
      </c>
      <c r="F11" s="24">
        <v>13989</v>
      </c>
      <c r="G11" s="8">
        <v>22832</v>
      </c>
      <c r="H11" s="19">
        <f t="shared" si="0"/>
        <v>163.21395382085927</v>
      </c>
      <c r="I11" s="20">
        <f t="shared" si="6"/>
        <v>0</v>
      </c>
      <c r="J11" s="8">
        <f t="shared" si="6"/>
        <v>0</v>
      </c>
      <c r="K11" s="81"/>
      <c r="L11" s="20"/>
      <c r="M11" s="8"/>
      <c r="N11" s="81"/>
      <c r="O11" s="20"/>
      <c r="P11" s="8"/>
      <c r="Q11" s="2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46" t="s">
        <v>23</v>
      </c>
      <c r="B12" s="67">
        <f t="shared" si="5"/>
        <v>2651092</v>
      </c>
      <c r="C12" s="47">
        <f t="shared" si="5"/>
        <v>3187803</v>
      </c>
      <c r="D12" s="9">
        <f t="shared" si="4"/>
        <v>120.24490285512536</v>
      </c>
      <c r="E12" s="14">
        <f>C12/C7%</f>
        <v>29.248818597672869</v>
      </c>
      <c r="F12" s="24">
        <v>1163064</v>
      </c>
      <c r="G12" s="8">
        <v>1439101</v>
      </c>
      <c r="H12" s="19">
        <f t="shared" si="0"/>
        <v>123.73360365379722</v>
      </c>
      <c r="I12" s="20">
        <f t="shared" si="6"/>
        <v>1488028</v>
      </c>
      <c r="J12" s="8">
        <f t="shared" si="6"/>
        <v>1748702</v>
      </c>
      <c r="K12" s="81">
        <f t="shared" si="1"/>
        <v>117.51808433712269</v>
      </c>
      <c r="L12" s="20">
        <v>1488028</v>
      </c>
      <c r="M12" s="8">
        <v>1748702</v>
      </c>
      <c r="N12" s="81">
        <f t="shared" si="2"/>
        <v>117.51808433712269</v>
      </c>
      <c r="O12" s="20"/>
      <c r="P12" s="8"/>
      <c r="Q12" s="2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56" t="s">
        <v>19</v>
      </c>
      <c r="B13" s="67">
        <f t="shared" si="5"/>
        <v>1828</v>
      </c>
      <c r="C13" s="47">
        <f t="shared" si="5"/>
        <v>6302</v>
      </c>
      <c r="D13" s="9">
        <f t="shared" si="4"/>
        <v>344.74835886214441</v>
      </c>
      <c r="E13" s="14"/>
      <c r="F13" s="24">
        <v>914</v>
      </c>
      <c r="G13" s="8">
        <v>3151</v>
      </c>
      <c r="H13" s="19">
        <f t="shared" si="0"/>
        <v>344.74835886214441</v>
      </c>
      <c r="I13" s="20">
        <f t="shared" si="6"/>
        <v>914</v>
      </c>
      <c r="J13" s="8">
        <f t="shared" si="6"/>
        <v>3151</v>
      </c>
      <c r="K13" s="81">
        <f t="shared" si="1"/>
        <v>344.74835886214441</v>
      </c>
      <c r="L13" s="20">
        <v>914</v>
      </c>
      <c r="M13" s="8">
        <v>3151</v>
      </c>
      <c r="N13" s="81">
        <f t="shared" si="2"/>
        <v>344.74835886214441</v>
      </c>
      <c r="O13" s="20"/>
      <c r="P13" s="8"/>
      <c r="Q13" s="2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56" t="s">
        <v>21</v>
      </c>
      <c r="B14" s="67">
        <f t="shared" si="5"/>
        <v>13631</v>
      </c>
      <c r="C14" s="47">
        <f t="shared" si="5"/>
        <v>2983</v>
      </c>
      <c r="D14" s="9">
        <f t="shared" si="4"/>
        <v>21.883941016799941</v>
      </c>
      <c r="E14" s="14"/>
      <c r="F14" s="24"/>
      <c r="G14" s="8"/>
      <c r="H14" s="19"/>
      <c r="I14" s="20">
        <f t="shared" si="6"/>
        <v>13631</v>
      </c>
      <c r="J14" s="8">
        <f t="shared" si="6"/>
        <v>2983</v>
      </c>
      <c r="K14" s="81">
        <f t="shared" si="1"/>
        <v>21.883941016799941</v>
      </c>
      <c r="L14" s="20">
        <v>13631</v>
      </c>
      <c r="M14" s="8">
        <v>2983</v>
      </c>
      <c r="N14" s="81">
        <f t="shared" si="2"/>
        <v>21.883941016799941</v>
      </c>
      <c r="O14" s="20"/>
      <c r="P14" s="8"/>
      <c r="Q14" s="2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56" t="s">
        <v>22</v>
      </c>
      <c r="B15" s="67">
        <f t="shared" si="5"/>
        <v>1936917</v>
      </c>
      <c r="C15" s="47">
        <f t="shared" si="5"/>
        <v>2393250</v>
      </c>
      <c r="D15" s="9">
        <f t="shared" si="4"/>
        <v>123.55976017557801</v>
      </c>
      <c r="E15" s="14"/>
      <c r="F15" s="24">
        <v>1162150</v>
      </c>
      <c r="G15" s="8">
        <v>1435950</v>
      </c>
      <c r="H15" s="19">
        <f t="shared" si="0"/>
        <v>123.5597814395732</v>
      </c>
      <c r="I15" s="20">
        <f t="shared" si="6"/>
        <v>774767</v>
      </c>
      <c r="J15" s="8">
        <f t="shared" si="6"/>
        <v>957300</v>
      </c>
      <c r="K15" s="81">
        <f t="shared" si="1"/>
        <v>123.5597282795989</v>
      </c>
      <c r="L15" s="20">
        <v>774767</v>
      </c>
      <c r="M15" s="8">
        <v>957300</v>
      </c>
      <c r="N15" s="81">
        <f t="shared" si="2"/>
        <v>123.5597282795989</v>
      </c>
      <c r="O15" s="20"/>
      <c r="P15" s="8"/>
      <c r="Q15" s="2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57" t="s">
        <v>24</v>
      </c>
      <c r="B16" s="72">
        <f t="shared" si="5"/>
        <v>698716</v>
      </c>
      <c r="C16" s="73">
        <f t="shared" si="5"/>
        <v>785268</v>
      </c>
      <c r="D16" s="30">
        <f t="shared" si="4"/>
        <v>112.3872932636436</v>
      </c>
      <c r="E16" s="68"/>
      <c r="F16" s="28"/>
      <c r="G16" s="29"/>
      <c r="H16" s="33"/>
      <c r="I16" s="31">
        <f t="shared" si="6"/>
        <v>698716</v>
      </c>
      <c r="J16" s="29">
        <f t="shared" si="6"/>
        <v>785268</v>
      </c>
      <c r="K16" s="82">
        <f t="shared" si="1"/>
        <v>112.3872932636436</v>
      </c>
      <c r="L16" s="31">
        <v>698716</v>
      </c>
      <c r="M16" s="29">
        <v>785268</v>
      </c>
      <c r="N16" s="82">
        <f t="shared" si="2"/>
        <v>112.3872932636436</v>
      </c>
      <c r="O16" s="31"/>
      <c r="P16" s="29"/>
      <c r="Q16" s="3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58" t="s">
        <v>7</v>
      </c>
      <c r="B17" s="74">
        <f t="shared" si="5"/>
        <v>1004952</v>
      </c>
      <c r="C17" s="75">
        <f t="shared" si="5"/>
        <v>1193554</v>
      </c>
      <c r="D17" s="40">
        <f t="shared" si="4"/>
        <v>118.76726450616546</v>
      </c>
      <c r="E17" s="45">
        <f>C17/C7%</f>
        <v>10.951129800846177</v>
      </c>
      <c r="F17" s="90"/>
      <c r="G17" s="41"/>
      <c r="H17" s="43"/>
      <c r="I17" s="83">
        <f t="shared" si="6"/>
        <v>1004952</v>
      </c>
      <c r="J17" s="41">
        <f t="shared" si="6"/>
        <v>1193554</v>
      </c>
      <c r="K17" s="84">
        <f t="shared" si="1"/>
        <v>118.76726450616546</v>
      </c>
      <c r="L17" s="44">
        <v>784453</v>
      </c>
      <c r="M17" s="26">
        <v>970368</v>
      </c>
      <c r="N17" s="84">
        <f t="shared" si="2"/>
        <v>123.69995398067189</v>
      </c>
      <c r="O17" s="44">
        <v>220499</v>
      </c>
      <c r="P17" s="26">
        <v>223186</v>
      </c>
      <c r="Q17" s="42">
        <f t="shared" si="3"/>
        <v>101.21859963083733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59" t="s">
        <v>9</v>
      </c>
      <c r="B18" s="67">
        <f t="shared" si="5"/>
        <v>688369</v>
      </c>
      <c r="C18" s="47">
        <f t="shared" si="5"/>
        <v>869160</v>
      </c>
      <c r="D18" s="9">
        <f t="shared" si="4"/>
        <v>126.26367544151466</v>
      </c>
      <c r="E18" s="14"/>
      <c r="F18" s="24"/>
      <c r="G18" s="8"/>
      <c r="H18" s="19"/>
      <c r="I18" s="20">
        <f t="shared" si="6"/>
        <v>688369</v>
      </c>
      <c r="J18" s="8">
        <f t="shared" si="6"/>
        <v>869160</v>
      </c>
      <c r="K18" s="81">
        <f t="shared" si="1"/>
        <v>126.26367544151466</v>
      </c>
      <c r="L18" s="20">
        <v>688369</v>
      </c>
      <c r="M18" s="8">
        <v>869160</v>
      </c>
      <c r="N18" s="81">
        <f t="shared" si="2"/>
        <v>126.26367544151466</v>
      </c>
      <c r="O18" s="20"/>
      <c r="P18" s="8"/>
      <c r="Q18" s="2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59" t="s">
        <v>30</v>
      </c>
      <c r="B19" s="67">
        <f t="shared" si="5"/>
        <v>3168</v>
      </c>
      <c r="C19" s="47">
        <f t="shared" si="5"/>
        <v>3957</v>
      </c>
      <c r="D19" s="9">
        <f t="shared" si="4"/>
        <v>124.90530303030303</v>
      </c>
      <c r="E19" s="14"/>
      <c r="F19" s="24"/>
      <c r="G19" s="8"/>
      <c r="H19" s="19"/>
      <c r="I19" s="20">
        <f t="shared" si="6"/>
        <v>3168</v>
      </c>
      <c r="J19" s="8">
        <f t="shared" si="6"/>
        <v>3957</v>
      </c>
      <c r="K19" s="81">
        <f t="shared" si="1"/>
        <v>124.90530303030303</v>
      </c>
      <c r="L19" s="20"/>
      <c r="M19" s="8"/>
      <c r="N19" s="81"/>
      <c r="O19" s="20">
        <v>3168</v>
      </c>
      <c r="P19" s="8">
        <v>3957</v>
      </c>
      <c r="Q19" s="21">
        <f t="shared" si="3"/>
        <v>124.90530303030303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59" t="s">
        <v>10</v>
      </c>
      <c r="B20" s="67">
        <f t="shared" si="5"/>
        <v>95335</v>
      </c>
      <c r="C20" s="47">
        <f t="shared" si="5"/>
        <v>100493</v>
      </c>
      <c r="D20" s="9">
        <f t="shared" si="4"/>
        <v>105.41039492316568</v>
      </c>
      <c r="E20" s="14"/>
      <c r="F20" s="24"/>
      <c r="G20" s="8"/>
      <c r="H20" s="19"/>
      <c r="I20" s="20">
        <f t="shared" si="6"/>
        <v>95335</v>
      </c>
      <c r="J20" s="8">
        <f t="shared" si="6"/>
        <v>100493</v>
      </c>
      <c r="K20" s="81">
        <f t="shared" si="1"/>
        <v>105.41039492316568</v>
      </c>
      <c r="L20" s="20">
        <v>95335</v>
      </c>
      <c r="M20" s="8">
        <v>100493</v>
      </c>
      <c r="N20" s="81">
        <f t="shared" si="2"/>
        <v>105.41039492316568</v>
      </c>
      <c r="O20" s="20"/>
      <c r="P20" s="8"/>
      <c r="Q20" s="2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59" t="s">
        <v>16</v>
      </c>
      <c r="B21" s="67">
        <f t="shared" si="5"/>
        <v>217331</v>
      </c>
      <c r="C21" s="47">
        <f t="shared" si="5"/>
        <v>219229</v>
      </c>
      <c r="D21" s="9">
        <f t="shared" si="4"/>
        <v>100.87332225959481</v>
      </c>
      <c r="E21" s="14"/>
      <c r="F21" s="24"/>
      <c r="G21" s="8"/>
      <c r="H21" s="19"/>
      <c r="I21" s="20">
        <f t="shared" si="6"/>
        <v>217331</v>
      </c>
      <c r="J21" s="8">
        <f t="shared" si="6"/>
        <v>219229</v>
      </c>
      <c r="K21" s="81">
        <f t="shared" si="1"/>
        <v>100.87332225959481</v>
      </c>
      <c r="L21" s="20"/>
      <c r="M21" s="8"/>
      <c r="N21" s="81"/>
      <c r="O21" s="20">
        <v>217331</v>
      </c>
      <c r="P21" s="8">
        <v>219229</v>
      </c>
      <c r="Q21" s="21">
        <f t="shared" si="3"/>
        <v>100.87332225959481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60" t="s">
        <v>25</v>
      </c>
      <c r="B22" s="70">
        <f t="shared" si="5"/>
        <v>749</v>
      </c>
      <c r="C22" s="71">
        <f t="shared" si="5"/>
        <v>715</v>
      </c>
      <c r="D22" s="16">
        <f t="shared" si="4"/>
        <v>95.460614152202936</v>
      </c>
      <c r="E22" s="17"/>
      <c r="F22" s="25"/>
      <c r="G22" s="15"/>
      <c r="H22" s="27"/>
      <c r="I22" s="22">
        <f t="shared" si="6"/>
        <v>749</v>
      </c>
      <c r="J22" s="15">
        <f t="shared" si="6"/>
        <v>715</v>
      </c>
      <c r="K22" s="85">
        <f t="shared" si="1"/>
        <v>95.460614152202936</v>
      </c>
      <c r="L22" s="22">
        <v>749</v>
      </c>
      <c r="M22" s="15">
        <v>715</v>
      </c>
      <c r="N22" s="85">
        <f t="shared" si="2"/>
        <v>95.460614152202936</v>
      </c>
      <c r="O22" s="22"/>
      <c r="P22" s="15"/>
      <c r="Q22" s="2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50" t="s">
        <v>26</v>
      </c>
      <c r="B23" s="65">
        <f t="shared" si="5"/>
        <v>17498</v>
      </c>
      <c r="C23" s="51">
        <f t="shared" si="5"/>
        <v>15953</v>
      </c>
      <c r="D23" s="36">
        <f t="shared" si="4"/>
        <v>91.170419476511611</v>
      </c>
      <c r="E23" s="66">
        <f>C23/C7%</f>
        <v>0.14637240854866981</v>
      </c>
      <c r="F23" s="34">
        <v>8077</v>
      </c>
      <c r="G23" s="35">
        <v>7377</v>
      </c>
      <c r="H23" s="39">
        <f t="shared" si="0"/>
        <v>91.333415872229793</v>
      </c>
      <c r="I23" s="37">
        <f t="shared" si="6"/>
        <v>9421</v>
      </c>
      <c r="J23" s="35">
        <f t="shared" si="6"/>
        <v>8576</v>
      </c>
      <c r="K23" s="80">
        <f t="shared" si="1"/>
        <v>91.030676149028778</v>
      </c>
      <c r="L23" s="37">
        <v>9421</v>
      </c>
      <c r="M23" s="35">
        <v>8576</v>
      </c>
      <c r="N23" s="80">
        <f t="shared" si="2"/>
        <v>91.030676149028778</v>
      </c>
      <c r="O23" s="37"/>
      <c r="P23" s="35"/>
      <c r="Q23" s="3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56" t="s">
        <v>27</v>
      </c>
      <c r="B24" s="67">
        <f t="shared" si="5"/>
        <v>12817</v>
      </c>
      <c r="C24" s="47">
        <f t="shared" si="5"/>
        <v>11007</v>
      </c>
      <c r="D24" s="9">
        <f t="shared" si="4"/>
        <v>85.878130607786545</v>
      </c>
      <c r="E24" s="14"/>
      <c r="F24" s="24">
        <v>3435</v>
      </c>
      <c r="G24" s="8">
        <v>2459</v>
      </c>
      <c r="H24" s="19">
        <f t="shared" si="0"/>
        <v>71.586608442503632</v>
      </c>
      <c r="I24" s="20">
        <f t="shared" si="6"/>
        <v>9382</v>
      </c>
      <c r="J24" s="8">
        <f t="shared" si="6"/>
        <v>8548</v>
      </c>
      <c r="K24" s="81">
        <f t="shared" si="1"/>
        <v>91.110637390748252</v>
      </c>
      <c r="L24" s="20">
        <v>9382</v>
      </c>
      <c r="M24" s="8">
        <v>8548</v>
      </c>
      <c r="N24" s="81">
        <f t="shared" si="2"/>
        <v>91.110637390748252</v>
      </c>
      <c r="O24" s="20"/>
      <c r="P24" s="8"/>
      <c r="Q24" s="2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56" t="s">
        <v>28</v>
      </c>
      <c r="B25" s="67">
        <f t="shared" si="5"/>
        <v>4642</v>
      </c>
      <c r="C25" s="47">
        <f t="shared" si="5"/>
        <v>4918</v>
      </c>
      <c r="D25" s="9">
        <f t="shared" si="4"/>
        <v>105.94571305471779</v>
      </c>
      <c r="E25" s="14"/>
      <c r="F25" s="24">
        <v>4642</v>
      </c>
      <c r="G25" s="8">
        <v>4918</v>
      </c>
      <c r="H25" s="19">
        <f t="shared" si="0"/>
        <v>105.94571305471779</v>
      </c>
      <c r="I25" s="20">
        <f t="shared" si="6"/>
        <v>0</v>
      </c>
      <c r="J25" s="8">
        <f t="shared" si="6"/>
        <v>0</v>
      </c>
      <c r="K25" s="81"/>
      <c r="L25" s="20"/>
      <c r="M25" s="8"/>
      <c r="N25" s="81"/>
      <c r="O25" s="20"/>
      <c r="P25" s="8"/>
      <c r="Q25" s="2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59" t="s">
        <v>12</v>
      </c>
      <c r="B26" s="67">
        <f t="shared" si="5"/>
        <v>322660</v>
      </c>
      <c r="C26" s="47">
        <f t="shared" si="5"/>
        <v>340148</v>
      </c>
      <c r="D26" s="9">
        <f t="shared" si="4"/>
        <v>105.4199466931135</v>
      </c>
      <c r="E26" s="14">
        <f>C26/C7%</f>
        <v>3.120935374099727</v>
      </c>
      <c r="F26" s="24"/>
      <c r="G26" s="8"/>
      <c r="H26" s="19"/>
      <c r="I26" s="20">
        <f t="shared" si="6"/>
        <v>322660</v>
      </c>
      <c r="J26" s="8">
        <f t="shared" si="6"/>
        <v>340148</v>
      </c>
      <c r="K26" s="81">
        <f t="shared" si="1"/>
        <v>105.4199466931135</v>
      </c>
      <c r="L26" s="20">
        <v>320027</v>
      </c>
      <c r="M26" s="8">
        <v>337826</v>
      </c>
      <c r="N26" s="81">
        <f t="shared" si="2"/>
        <v>105.56171823002434</v>
      </c>
      <c r="O26" s="20">
        <v>2633</v>
      </c>
      <c r="P26" s="8">
        <v>2322</v>
      </c>
      <c r="Q26" s="21">
        <f t="shared" si="3"/>
        <v>88.188378275731111</v>
      </c>
    </row>
    <row r="27" spans="1:246" ht="62.25" customHeight="1" x14ac:dyDescent="0.25">
      <c r="A27" s="59" t="s">
        <v>4</v>
      </c>
      <c r="B27" s="67">
        <f t="shared" si="5"/>
        <v>205841</v>
      </c>
      <c r="C27" s="47">
        <f t="shared" si="5"/>
        <v>215976</v>
      </c>
      <c r="D27" s="9">
        <f t="shared" si="4"/>
        <v>104.9237032466807</v>
      </c>
      <c r="E27" s="14">
        <f>C27/C7%</f>
        <v>1.9816289919580965</v>
      </c>
      <c r="F27" s="24"/>
      <c r="G27" s="8"/>
      <c r="H27" s="19"/>
      <c r="I27" s="20">
        <f t="shared" si="6"/>
        <v>205841</v>
      </c>
      <c r="J27" s="8">
        <f t="shared" si="6"/>
        <v>215976</v>
      </c>
      <c r="K27" s="81">
        <f t="shared" si="1"/>
        <v>104.9237032466807</v>
      </c>
      <c r="L27" s="20"/>
      <c r="M27" s="8"/>
      <c r="N27" s="81"/>
      <c r="O27" s="20">
        <v>205841</v>
      </c>
      <c r="P27" s="8">
        <v>215976</v>
      </c>
      <c r="Q27" s="21">
        <f t="shared" si="3"/>
        <v>104.9237032466807</v>
      </c>
    </row>
    <row r="28" spans="1:246" ht="56.45" customHeight="1" x14ac:dyDescent="0.25">
      <c r="A28" s="59" t="s">
        <v>5</v>
      </c>
      <c r="B28" s="67">
        <f t="shared" si="5"/>
        <v>6056</v>
      </c>
      <c r="C28" s="47">
        <f t="shared" si="5"/>
        <v>8617</v>
      </c>
      <c r="D28" s="9">
        <f t="shared" si="4"/>
        <v>142.2886393659181</v>
      </c>
      <c r="E28" s="69">
        <f>C28/C7%</f>
        <v>7.9062937658364432E-2</v>
      </c>
      <c r="F28" s="24"/>
      <c r="G28" s="8"/>
      <c r="H28" s="19"/>
      <c r="I28" s="20">
        <f t="shared" si="6"/>
        <v>6056</v>
      </c>
      <c r="J28" s="8">
        <f t="shared" si="6"/>
        <v>8617</v>
      </c>
      <c r="K28" s="81">
        <f t="shared" si="1"/>
        <v>142.2886393659181</v>
      </c>
      <c r="L28" s="20"/>
      <c r="M28" s="8"/>
      <c r="N28" s="81"/>
      <c r="O28" s="20">
        <v>6056</v>
      </c>
      <c r="P28" s="8">
        <v>8617</v>
      </c>
      <c r="Q28" s="21">
        <f t="shared" si="3"/>
        <v>142.2886393659181</v>
      </c>
    </row>
    <row r="29" spans="1:246" ht="42.75" customHeight="1" thickBot="1" x14ac:dyDescent="0.3">
      <c r="A29" s="61" t="s">
        <v>13</v>
      </c>
      <c r="B29" s="70">
        <f t="shared" si="5"/>
        <v>36303</v>
      </c>
      <c r="C29" s="71">
        <f t="shared" si="5"/>
        <v>48201</v>
      </c>
      <c r="D29" s="16">
        <f t="shared" si="4"/>
        <v>132.77415089662011</v>
      </c>
      <c r="E29" s="17">
        <f>C29/C7%</f>
        <v>0.44225515354193157</v>
      </c>
      <c r="F29" s="25">
        <f>F7-F8-F9-F10-F11-F12-F23</f>
        <v>18703</v>
      </c>
      <c r="G29" s="25">
        <f>G7-G8-G9-G10-G11-G12-G23</f>
        <v>21344</v>
      </c>
      <c r="H29" s="27">
        <f t="shared" si="0"/>
        <v>114.12072929476554</v>
      </c>
      <c r="I29" s="22">
        <f t="shared" si="6"/>
        <v>17600</v>
      </c>
      <c r="J29" s="15">
        <f t="shared" si="6"/>
        <v>26857</v>
      </c>
      <c r="K29" s="85">
        <f t="shared" si="1"/>
        <v>152.59659090909091</v>
      </c>
      <c r="L29" s="22">
        <f>L7-L8-L9-L12-L17-L23-L26</f>
        <v>133</v>
      </c>
      <c r="M29" s="25">
        <f>M7-M8-M9-M12-M17-M23-M26</f>
        <v>167</v>
      </c>
      <c r="N29" s="85">
        <f t="shared" si="2"/>
        <v>125.56390977443608</v>
      </c>
      <c r="O29" s="22">
        <f>O7-O9-O17-O26-O27-O28</f>
        <v>17467</v>
      </c>
      <c r="P29" s="22">
        <f>P7-P9-P17-P26-P27-P28</f>
        <v>26690</v>
      </c>
      <c r="Q29" s="23">
        <f t="shared" si="3"/>
        <v>152.80242743459095</v>
      </c>
    </row>
    <row r="30" spans="1:246" ht="15" customHeight="1" x14ac:dyDescent="0.25">
      <c r="A30" s="12"/>
      <c r="B30" s="13"/>
      <c r="C30" s="13"/>
      <c r="D30" s="13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2015-05-15T07:26:06Z</dcterms:modified>
</cp:coreProperties>
</file>