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'2016'!$A$1:$U$24</definedName>
  </definedNames>
  <calcPr calcId="145621"/>
</workbook>
</file>

<file path=xl/calcChain.xml><?xml version="1.0" encoding="utf-8"?>
<calcChain xmlns="http://schemas.openxmlformats.org/spreadsheetml/2006/main">
  <c r="G23" i="20" l="1"/>
  <c r="F23" i="20"/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O23" i="20" l="1"/>
  <c r="Q23" i="20" s="1"/>
  <c r="I23" i="20"/>
  <c r="R23" i="20" l="1"/>
  <c r="T23" i="20" s="1"/>
  <c r="N23" i="20"/>
  <c r="P23" i="20" s="1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E11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J23" i="20"/>
  <c r="E23" i="20" l="1"/>
  <c r="D8" i="20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<sst xmlns="http://schemas.openxmlformats.org/spreadsheetml/2006/main" count="45" uniqueCount="28">
  <si>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</si>
  <si>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</si>
  <si>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</si>
  <si>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</si>
  <si>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</si>
  <si>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</si>
  <si>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</si>
  <si>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</si>
  <si>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</si>
  <si>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</si>
  <si>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</si>
  <si>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</si>
  <si>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</si>
  <si>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</si>
  <si>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</si>
  <si>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</si>
  <si>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</si>
  <si>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</si>
  <si>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</si>
  <si>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</si>
  <si>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</si>
  <si>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</si>
  <si>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</si>
  <si>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</si>
  <si>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</si>
  <si>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2015-2016 гг.</t>
  </si>
  <si>
    <t>январь-май 2015 года</t>
  </si>
  <si>
    <t>январь-май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</si>
</sst>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R1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7"/>
      <c r="B3" s="38" t="s">
        <v>3</v>
      </c>
      <c r="C3" s="38"/>
      <c r="D3" s="38"/>
      <c r="E3" s="38"/>
      <c r="F3" s="57" t="s">
        <v>0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50" s="4" customFormat="1" ht="33.6" customHeight="1" x14ac:dyDescent="0.5">
      <c r="A4" s="37"/>
      <c r="B4" s="38"/>
      <c r="C4" s="38"/>
      <c r="D4" s="38"/>
      <c r="E4" s="38"/>
      <c r="F4" s="39" t="s">
        <v>1</v>
      </c>
      <c r="G4" s="40"/>
      <c r="H4" s="40"/>
      <c r="I4" s="41"/>
      <c r="J4" s="45" t="s">
        <v>22</v>
      </c>
      <c r="K4" s="46"/>
      <c r="L4" s="46"/>
      <c r="M4" s="47"/>
      <c r="N4" s="57" t="s">
        <v>0</v>
      </c>
      <c r="O4" s="58"/>
      <c r="P4" s="58"/>
      <c r="Q4" s="58"/>
      <c r="R4" s="58"/>
      <c r="S4" s="58"/>
      <c r="T4" s="58"/>
      <c r="U4" s="59"/>
    </row>
    <row r="5" spans="1:250" s="4" customFormat="1" ht="62.45" customHeight="1" x14ac:dyDescent="0.3">
      <c r="A5" s="37"/>
      <c r="B5" s="38"/>
      <c r="C5" s="38"/>
      <c r="D5" s="38"/>
      <c r="E5" s="38"/>
      <c r="F5" s="42"/>
      <c r="G5" s="43"/>
      <c r="H5" s="43"/>
      <c r="I5" s="44"/>
      <c r="J5" s="48"/>
      <c r="K5" s="49"/>
      <c r="L5" s="49"/>
      <c r="M5" s="50"/>
      <c r="N5" s="51" t="s">
        <v>2</v>
      </c>
      <c r="O5" s="52"/>
      <c r="P5" s="52"/>
      <c r="Q5" s="53"/>
      <c r="R5" s="54" t="s">
        <v>16</v>
      </c>
      <c r="S5" s="55"/>
      <c r="T5" s="55"/>
      <c r="U5" s="56"/>
    </row>
    <row r="6" spans="1:250" s="4" customFormat="1" ht="100.5" customHeight="1" x14ac:dyDescent="0.3">
      <c r="A6" s="37"/>
      <c r="B6" s="15" t="s">
        <v>26</v>
      </c>
      <c r="C6" s="15" t="s">
        <v>27</v>
      </c>
      <c r="D6" s="16" t="s">
        <v>14</v>
      </c>
      <c r="E6" s="16" t="s">
        <v>18</v>
      </c>
      <c r="F6" s="15" t="s">
        <v>26</v>
      </c>
      <c r="G6" s="15" t="s">
        <v>27</v>
      </c>
      <c r="H6" s="17" t="s">
        <v>14</v>
      </c>
      <c r="I6" s="16" t="s">
        <v>18</v>
      </c>
      <c r="J6" s="15" t="s">
        <v>26</v>
      </c>
      <c r="K6" s="15" t="s">
        <v>27</v>
      </c>
      <c r="L6" s="17" t="s">
        <v>14</v>
      </c>
      <c r="M6" s="16" t="s">
        <v>18</v>
      </c>
      <c r="N6" s="15" t="s">
        <v>26</v>
      </c>
      <c r="O6" s="15" t="s">
        <v>27</v>
      </c>
      <c r="P6" s="17" t="s">
        <v>14</v>
      </c>
      <c r="Q6" s="16" t="s">
        <v>18</v>
      </c>
      <c r="R6" s="15" t="s">
        <v>26</v>
      </c>
      <c r="S6" s="15" t="s">
        <v>27</v>
      </c>
      <c r="T6" s="17" t="s">
        <v>14</v>
      </c>
      <c r="U6" s="16" t="s">
        <v>18</v>
      </c>
      <c r="W6" s="5"/>
      <c r="X6" s="6"/>
    </row>
    <row r="7" spans="1:250" ht="78.599999999999994" customHeight="1" x14ac:dyDescent="0.25">
      <c r="A7" s="18" t="s">
        <v>13</v>
      </c>
      <c r="B7" s="19">
        <f t="shared" ref="B7:B23" si="0">F7+J7</f>
        <v>12883506</v>
      </c>
      <c r="C7" s="19">
        <f t="shared" ref="C7:C23" si="1">G7+K7</f>
        <v>12944896</v>
      </c>
      <c r="D7" s="20">
        <f>C7/B7%</f>
        <v>100.47650072891649</v>
      </c>
      <c r="E7" s="21"/>
      <c r="F7" s="22">
        <v>4788042</v>
      </c>
      <c r="G7" s="22">
        <v>4070439</v>
      </c>
      <c r="H7" s="20">
        <f t="shared" ref="H7:H23" si="2">G7/F7%</f>
        <v>85.012600140099025</v>
      </c>
      <c r="I7" s="20">
        <f>G7/C7%</f>
        <v>31.444354593501561</v>
      </c>
      <c r="J7" s="22">
        <f t="shared" ref="J7:K9" si="3">N7+R7</f>
        <v>8095464</v>
      </c>
      <c r="K7" s="22">
        <f t="shared" si="3"/>
        <v>8874457</v>
      </c>
      <c r="L7" s="20">
        <f t="shared" ref="L7:L23" si="4">K7/J7%</f>
        <v>109.62258617912451</v>
      </c>
      <c r="M7" s="20">
        <f>K7/C7%</f>
        <v>68.555645406498428</v>
      </c>
      <c r="N7" s="22">
        <v>6746899</v>
      </c>
      <c r="O7" s="22">
        <v>7317036</v>
      </c>
      <c r="P7" s="20">
        <f t="shared" ref="P7:P23" si="5">O7/N7%</f>
        <v>108.4503562303215</v>
      </c>
      <c r="Q7" s="20">
        <f>O7/C7*100</f>
        <v>56.524486562116834</v>
      </c>
      <c r="R7" s="22">
        <v>1348565</v>
      </c>
      <c r="S7" s="22">
        <v>1557421</v>
      </c>
      <c r="T7" s="20">
        <f t="shared" ref="T7:T23" si="6">S7/R7%</f>
        <v>115.48727721689352</v>
      </c>
      <c r="U7" s="20">
        <f>S7/C7*100</f>
        <v>12.031158844381601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3" t="s">
        <v>6</v>
      </c>
      <c r="B8" s="14">
        <f t="shared" si="0"/>
        <v>1182816</v>
      </c>
      <c r="C8" s="14">
        <f t="shared" si="1"/>
        <v>1494284</v>
      </c>
      <c r="D8" s="11">
        <f t="shared" ref="D8:D23" si="7">C8/B8%</f>
        <v>126.33275167058952</v>
      </c>
      <c r="E8" s="11">
        <f>C8/C7%</f>
        <v>11.543422210576276</v>
      </c>
      <c r="F8" s="13">
        <v>101166</v>
      </c>
      <c r="G8" s="13">
        <v>95284</v>
      </c>
      <c r="H8" s="24">
        <f t="shared" si="2"/>
        <v>94.185793646086637</v>
      </c>
      <c r="I8" s="11">
        <f>G8/G7%</f>
        <v>2.3408777284219222</v>
      </c>
      <c r="J8" s="13">
        <f t="shared" si="3"/>
        <v>1081650</v>
      </c>
      <c r="K8" s="13">
        <f t="shared" si="3"/>
        <v>1399000</v>
      </c>
      <c r="L8" s="24">
        <f t="shared" si="4"/>
        <v>129.33943512226691</v>
      </c>
      <c r="M8" s="11">
        <f>K8/K7%</f>
        <v>15.764344793151849</v>
      </c>
      <c r="N8" s="13">
        <v>1081650</v>
      </c>
      <c r="O8" s="13">
        <v>1399000</v>
      </c>
      <c r="P8" s="24">
        <f t="shared" si="5"/>
        <v>129.33943512226691</v>
      </c>
      <c r="Q8" s="11">
        <f>O8/O7%</f>
        <v>19.119763795066746</v>
      </c>
      <c r="R8" s="13"/>
      <c r="S8" s="13"/>
      <c r="T8" s="24"/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3" t="s">
        <v>8</v>
      </c>
      <c r="B9" s="14">
        <f t="shared" si="0"/>
        <v>2771984</v>
      </c>
      <c r="C9" s="14">
        <f t="shared" si="1"/>
        <v>3338107</v>
      </c>
      <c r="D9" s="11">
        <f t="shared" si="7"/>
        <v>120.42302552972889</v>
      </c>
      <c r="E9" s="11">
        <f>C9/C7%</f>
        <v>25.787051514357472</v>
      </c>
      <c r="F9" s="13"/>
      <c r="G9" s="12"/>
      <c r="H9" s="24"/>
      <c r="I9" s="24"/>
      <c r="J9" s="13">
        <f t="shared" si="3"/>
        <v>2771984</v>
      </c>
      <c r="K9" s="13">
        <f t="shared" si="3"/>
        <v>3338107</v>
      </c>
      <c r="L9" s="24">
        <f t="shared" si="4"/>
        <v>120.42302552972889</v>
      </c>
      <c r="M9" s="11">
        <f>K9/K7%</f>
        <v>37.614774627901177</v>
      </c>
      <c r="N9" s="13">
        <v>1941220</v>
      </c>
      <c r="O9" s="13">
        <v>2339539</v>
      </c>
      <c r="P9" s="24">
        <f t="shared" si="5"/>
        <v>120.51900351325455</v>
      </c>
      <c r="Q9" s="11">
        <f>O9/O7%</f>
        <v>31.973862093886105</v>
      </c>
      <c r="R9" s="13">
        <v>830764</v>
      </c>
      <c r="S9" s="13">
        <v>998568</v>
      </c>
      <c r="T9" s="24">
        <f t="shared" si="6"/>
        <v>120.1987568069873</v>
      </c>
      <c r="U9" s="11">
        <f>S9/S7%</f>
        <v>64.116767399437919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3" t="s">
        <v>17</v>
      </c>
      <c r="B10" s="14">
        <f t="shared" si="0"/>
        <v>2831485</v>
      </c>
      <c r="C10" s="14">
        <f t="shared" si="1"/>
        <v>2507640</v>
      </c>
      <c r="D10" s="11">
        <f t="shared" si="7"/>
        <v>88.562715324290963</v>
      </c>
      <c r="E10" s="11">
        <f>C10/C7%</f>
        <v>19.371650417276431</v>
      </c>
      <c r="F10" s="13">
        <v>2831485</v>
      </c>
      <c r="G10" s="13">
        <v>2507640</v>
      </c>
      <c r="H10" s="24">
        <f t="shared" si="2"/>
        <v>88.562715324290963</v>
      </c>
      <c r="I10" s="11">
        <f>G10/G7%</f>
        <v>61.606131427101602</v>
      </c>
      <c r="J10" s="13"/>
      <c r="K10" s="13"/>
      <c r="L10" s="24"/>
      <c r="M10" s="24"/>
      <c r="N10" s="13"/>
      <c r="O10" s="13"/>
      <c r="P10" s="24"/>
      <c r="Q10" s="24"/>
      <c r="R10" s="13"/>
      <c r="S10" s="13"/>
      <c r="T10" s="24"/>
      <c r="U10" s="2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3" t="s">
        <v>24</v>
      </c>
      <c r="B11" s="14">
        <f t="shared" si="0"/>
        <v>33301</v>
      </c>
      <c r="C11" s="14">
        <f t="shared" si="1"/>
        <v>30476</v>
      </c>
      <c r="D11" s="11">
        <f t="shared" si="7"/>
        <v>91.516771268130086</v>
      </c>
      <c r="E11" s="11">
        <f>C11/C7%</f>
        <v>0.23542869714828144</v>
      </c>
      <c r="F11" s="13">
        <v>33301</v>
      </c>
      <c r="G11" s="13">
        <v>30476</v>
      </c>
      <c r="H11" s="24">
        <f t="shared" si="2"/>
        <v>91.516771268130086</v>
      </c>
      <c r="I11" s="11">
        <f>G11/G7%</f>
        <v>0.7487153105598684</v>
      </c>
      <c r="J11" s="13"/>
      <c r="K11" s="13"/>
      <c r="L11" s="24"/>
      <c r="M11" s="24"/>
      <c r="N11" s="13"/>
      <c r="O11" s="13"/>
      <c r="P11" s="24"/>
      <c r="Q11" s="24"/>
      <c r="R11" s="13"/>
      <c r="S11" s="13"/>
      <c r="T11" s="24"/>
      <c r="U11" s="2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3" t="s">
        <v>19</v>
      </c>
      <c r="B12" s="14">
        <f t="shared" si="0"/>
        <v>4012942</v>
      </c>
      <c r="C12" s="14">
        <f t="shared" si="1"/>
        <v>3471222</v>
      </c>
      <c r="D12" s="11">
        <f t="shared" si="7"/>
        <v>86.500677059374397</v>
      </c>
      <c r="E12" s="11">
        <f>C12/C7%</f>
        <v>26.815371865482735</v>
      </c>
      <c r="F12" s="13">
        <v>1788204</v>
      </c>
      <c r="G12" s="13">
        <v>1390012</v>
      </c>
      <c r="H12" s="24">
        <f t="shared" si="2"/>
        <v>77.732294525680516</v>
      </c>
      <c r="I12" s="11">
        <f>G12/G7%</f>
        <v>34.148945605130059</v>
      </c>
      <c r="J12" s="13">
        <f t="shared" ref="J12:J23" si="8">N12+R12</f>
        <v>2224738</v>
      </c>
      <c r="K12" s="13">
        <f t="shared" ref="K12:K23" si="9">O12+S12</f>
        <v>2081210</v>
      </c>
      <c r="L12" s="24">
        <f t="shared" si="4"/>
        <v>93.54854369368438</v>
      </c>
      <c r="M12" s="11">
        <f>K12/K7%</f>
        <v>23.451688368088323</v>
      </c>
      <c r="N12" s="13">
        <v>2224738</v>
      </c>
      <c r="O12" s="13">
        <v>2081210</v>
      </c>
      <c r="P12" s="24">
        <f t="shared" si="5"/>
        <v>93.54854369368438</v>
      </c>
      <c r="Q12" s="11">
        <f>O12/O7%</f>
        <v>28.443347825540286</v>
      </c>
      <c r="R12" s="13"/>
      <c r="S12" s="13"/>
      <c r="T12" s="24"/>
      <c r="U12" s="2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3" customFormat="1" ht="44.45" customHeight="1" x14ac:dyDescent="0.25">
      <c r="A13" s="25" t="s">
        <v>7</v>
      </c>
      <c r="B13" s="19">
        <f t="shared" si="0"/>
        <v>1340540</v>
      </c>
      <c r="C13" s="19">
        <f t="shared" si="1"/>
        <v>1405216</v>
      </c>
      <c r="D13" s="31">
        <f t="shared" si="7"/>
        <v>104.8246229131544</v>
      </c>
      <c r="E13" s="31">
        <f>C13/C7%</f>
        <v>10.855367242811374</v>
      </c>
      <c r="F13" s="22"/>
      <c r="G13" s="22"/>
      <c r="H13" s="20"/>
      <c r="I13" s="20"/>
      <c r="J13" s="22">
        <f t="shared" si="8"/>
        <v>1340540</v>
      </c>
      <c r="K13" s="22">
        <f t="shared" si="9"/>
        <v>1405216</v>
      </c>
      <c r="L13" s="20">
        <f t="shared" si="4"/>
        <v>104.8246229131544</v>
      </c>
      <c r="M13" s="31">
        <f>K13/K7%</f>
        <v>15.834388515263525</v>
      </c>
      <c r="N13" s="22">
        <v>1096264</v>
      </c>
      <c r="O13" s="22">
        <v>1110280</v>
      </c>
      <c r="P13" s="20">
        <f t="shared" si="5"/>
        <v>101.27852415111688</v>
      </c>
      <c r="Q13" s="31">
        <f>O13/O7%</f>
        <v>15.173903750097717</v>
      </c>
      <c r="R13" s="22">
        <v>244276</v>
      </c>
      <c r="S13" s="22">
        <v>294936</v>
      </c>
      <c r="T13" s="20">
        <f t="shared" si="6"/>
        <v>120.73883639817255</v>
      </c>
      <c r="U13" s="31">
        <f>S13/S7%</f>
        <v>18.937461354380094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</row>
    <row r="14" spans="1:250" ht="60.75" customHeight="1" x14ac:dyDescent="0.25">
      <c r="A14" s="26" t="s">
        <v>9</v>
      </c>
      <c r="B14" s="14">
        <f t="shared" si="0"/>
        <v>986750</v>
      </c>
      <c r="C14" s="14">
        <f t="shared" si="1"/>
        <v>991526</v>
      </c>
      <c r="D14" s="11">
        <f t="shared" si="7"/>
        <v>100.48401317456296</v>
      </c>
      <c r="E14" s="11"/>
      <c r="F14" s="13"/>
      <c r="G14" s="13"/>
      <c r="H14" s="24"/>
      <c r="I14" s="24"/>
      <c r="J14" s="13">
        <f t="shared" si="8"/>
        <v>986750</v>
      </c>
      <c r="K14" s="13">
        <f t="shared" si="9"/>
        <v>991526</v>
      </c>
      <c r="L14" s="24">
        <f t="shared" si="4"/>
        <v>100.48401317456296</v>
      </c>
      <c r="M14" s="11">
        <f>K14/K7%</f>
        <v>11.172807530646663</v>
      </c>
      <c r="N14" s="13">
        <v>986750</v>
      </c>
      <c r="O14" s="13">
        <v>991526</v>
      </c>
      <c r="P14" s="24">
        <f t="shared" si="5"/>
        <v>100.48401317456296</v>
      </c>
      <c r="Q14" s="24">
        <f>O14/O7%</f>
        <v>13.550924172028127</v>
      </c>
      <c r="R14" s="13"/>
      <c r="S14" s="13"/>
      <c r="T14" s="24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6" t="s">
        <v>23</v>
      </c>
      <c r="B15" s="14">
        <f t="shared" si="0"/>
        <v>4224</v>
      </c>
      <c r="C15" s="14">
        <f t="shared" si="1"/>
        <v>4219</v>
      </c>
      <c r="D15" s="11">
        <f t="shared" si="7"/>
        <v>99.881628787878782</v>
      </c>
      <c r="E15" s="11"/>
      <c r="F15" s="13"/>
      <c r="G15" s="13"/>
      <c r="H15" s="24"/>
      <c r="I15" s="24"/>
      <c r="J15" s="13">
        <f t="shared" si="8"/>
        <v>4224</v>
      </c>
      <c r="K15" s="13">
        <f t="shared" si="9"/>
        <v>4219</v>
      </c>
      <c r="L15" s="24">
        <f t="shared" si="4"/>
        <v>99.881628787878782</v>
      </c>
      <c r="M15" s="11">
        <f>K15/K7%</f>
        <v>4.7540936870841786E-2</v>
      </c>
      <c r="N15" s="13"/>
      <c r="O15" s="13"/>
      <c r="P15" s="24"/>
      <c r="Q15" s="24"/>
      <c r="R15" s="13">
        <v>4224</v>
      </c>
      <c r="S15" s="13">
        <v>4219</v>
      </c>
      <c r="T15" s="24">
        <f t="shared" si="6"/>
        <v>99.881628787878782</v>
      </c>
      <c r="U15" s="24">
        <f>S15/S7%</f>
        <v>0.27089656554008196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6" t="s">
        <v>10</v>
      </c>
      <c r="B16" s="14">
        <f t="shared" si="0"/>
        <v>108658</v>
      </c>
      <c r="C16" s="14">
        <f t="shared" si="1"/>
        <v>117875</v>
      </c>
      <c r="D16" s="11">
        <f t="shared" si="7"/>
        <v>108.4825783651457</v>
      </c>
      <c r="E16" s="11"/>
      <c r="F16" s="13"/>
      <c r="G16" s="13"/>
      <c r="H16" s="24"/>
      <c r="I16" s="24"/>
      <c r="J16" s="13">
        <f t="shared" si="8"/>
        <v>108658</v>
      </c>
      <c r="K16" s="13">
        <f t="shared" si="9"/>
        <v>117875</v>
      </c>
      <c r="L16" s="24">
        <f t="shared" si="4"/>
        <v>108.4825783651457</v>
      </c>
      <c r="M16" s="11">
        <f>K16/K7%</f>
        <v>1.3282502805523762</v>
      </c>
      <c r="N16" s="13">
        <v>108658</v>
      </c>
      <c r="O16" s="13">
        <v>117875</v>
      </c>
      <c r="P16" s="24">
        <f t="shared" si="5"/>
        <v>108.4825783651457</v>
      </c>
      <c r="Q16" s="24">
        <f>O16/O7%</f>
        <v>1.6109665170432399</v>
      </c>
      <c r="R16" s="13"/>
      <c r="S16" s="13"/>
      <c r="T16" s="24"/>
      <c r="U16" s="2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6" t="s">
        <v>15</v>
      </c>
      <c r="B17" s="14">
        <f t="shared" si="0"/>
        <v>240052</v>
      </c>
      <c r="C17" s="14">
        <f t="shared" si="1"/>
        <v>290717</v>
      </c>
      <c r="D17" s="11">
        <f t="shared" si="7"/>
        <v>121.10584373385767</v>
      </c>
      <c r="E17" s="11"/>
      <c r="F17" s="13"/>
      <c r="G17" s="13"/>
      <c r="H17" s="24"/>
      <c r="I17" s="24"/>
      <c r="J17" s="13">
        <f t="shared" si="8"/>
        <v>240052</v>
      </c>
      <c r="K17" s="13">
        <f t="shared" si="9"/>
        <v>290717</v>
      </c>
      <c r="L17" s="24">
        <f t="shared" si="4"/>
        <v>121.10584373385767</v>
      </c>
      <c r="M17" s="11">
        <f>K17/K7%</f>
        <v>3.2758849358332571</v>
      </c>
      <c r="N17" s="13"/>
      <c r="O17" s="13"/>
      <c r="P17" s="24"/>
      <c r="Q17" s="24"/>
      <c r="R17" s="13">
        <v>240052</v>
      </c>
      <c r="S17" s="13">
        <v>290717</v>
      </c>
      <c r="T17" s="24">
        <f t="shared" si="6"/>
        <v>121.10584373385767</v>
      </c>
      <c r="U17" s="24">
        <f>S17/S7%</f>
        <v>18.666564788840013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6" t="s">
        <v>20</v>
      </c>
      <c r="B18" s="14">
        <f t="shared" si="0"/>
        <v>856</v>
      </c>
      <c r="C18" s="14">
        <f t="shared" si="1"/>
        <v>879</v>
      </c>
      <c r="D18" s="11">
        <f t="shared" si="7"/>
        <v>102.68691588785046</v>
      </c>
      <c r="E18" s="11"/>
      <c r="F18" s="13"/>
      <c r="G18" s="13"/>
      <c r="H18" s="24"/>
      <c r="I18" s="24"/>
      <c r="J18" s="13">
        <f t="shared" si="8"/>
        <v>856</v>
      </c>
      <c r="K18" s="13">
        <f t="shared" si="9"/>
        <v>879</v>
      </c>
      <c r="L18" s="24">
        <f t="shared" si="4"/>
        <v>102.68691588785046</v>
      </c>
      <c r="M18" s="27">
        <f>K18/K7%</f>
        <v>9.9048313603863312E-3</v>
      </c>
      <c r="N18" s="13">
        <v>856</v>
      </c>
      <c r="O18" s="13">
        <v>879</v>
      </c>
      <c r="P18" s="24">
        <f t="shared" si="5"/>
        <v>102.68691588785046</v>
      </c>
      <c r="Q18" s="30">
        <f>O18/O7%</f>
        <v>1.2013061026350014E-2</v>
      </c>
      <c r="R18" s="13"/>
      <c r="S18" s="13"/>
      <c r="T18" s="24"/>
      <c r="U18" s="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3" customFormat="1" ht="63" customHeight="1" x14ac:dyDescent="0.25">
      <c r="A19" s="34" t="s">
        <v>21</v>
      </c>
      <c r="B19" s="19">
        <f t="shared" si="0"/>
        <v>18248</v>
      </c>
      <c r="C19" s="19">
        <f t="shared" si="1"/>
        <v>16435</v>
      </c>
      <c r="D19" s="31">
        <f t="shared" si="7"/>
        <v>90.064664620780363</v>
      </c>
      <c r="E19" s="31">
        <f>C19/C7%</f>
        <v>0.12696123630502709</v>
      </c>
      <c r="F19" s="22">
        <v>8188</v>
      </c>
      <c r="G19" s="22">
        <v>8991</v>
      </c>
      <c r="H19" s="20">
        <f t="shared" si="2"/>
        <v>109.80703468490475</v>
      </c>
      <c r="I19" s="31">
        <f>G19/G7%</f>
        <v>0.22088526569247199</v>
      </c>
      <c r="J19" s="22">
        <f t="shared" si="8"/>
        <v>10060</v>
      </c>
      <c r="K19" s="22">
        <f t="shared" si="9"/>
        <v>7444</v>
      </c>
      <c r="L19" s="20">
        <f t="shared" si="4"/>
        <v>73.996023856858855</v>
      </c>
      <c r="M19" s="35">
        <f>K19/K7%</f>
        <v>8.3881188449051014E-2</v>
      </c>
      <c r="N19" s="22">
        <v>10060</v>
      </c>
      <c r="O19" s="22">
        <v>7444</v>
      </c>
      <c r="P19" s="20">
        <f t="shared" si="5"/>
        <v>73.996023856858855</v>
      </c>
      <c r="Q19" s="35">
        <f>O19/O7%</f>
        <v>0.10173518348139875</v>
      </c>
      <c r="R19" s="22"/>
      <c r="S19" s="22"/>
      <c r="T19" s="20"/>
      <c r="U19" s="20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</row>
    <row r="20" spans="1:250" ht="58.9" customHeight="1" x14ac:dyDescent="0.25">
      <c r="A20" s="26" t="s">
        <v>11</v>
      </c>
      <c r="B20" s="14">
        <f t="shared" si="0"/>
        <v>395216</v>
      </c>
      <c r="C20" s="14">
        <f t="shared" si="1"/>
        <v>382794</v>
      </c>
      <c r="D20" s="11">
        <f t="shared" si="7"/>
        <v>96.856908627181085</v>
      </c>
      <c r="E20" s="11">
        <f>C20/C7%</f>
        <v>2.9571037109915754</v>
      </c>
      <c r="F20" s="13"/>
      <c r="G20" s="13"/>
      <c r="H20" s="24"/>
      <c r="I20" s="24"/>
      <c r="J20" s="13">
        <f t="shared" si="8"/>
        <v>395216</v>
      </c>
      <c r="K20" s="13">
        <f t="shared" si="9"/>
        <v>382794</v>
      </c>
      <c r="L20" s="24">
        <f t="shared" si="4"/>
        <v>96.856908627181085</v>
      </c>
      <c r="M20" s="11">
        <f>K20/K7%</f>
        <v>4.3134357403500854</v>
      </c>
      <c r="N20" s="13">
        <v>392766</v>
      </c>
      <c r="O20" s="13">
        <v>379367</v>
      </c>
      <c r="P20" s="24">
        <f t="shared" si="5"/>
        <v>96.588553999073241</v>
      </c>
      <c r="Q20" s="11">
        <f>O20/O7%</f>
        <v>5.184708671653385</v>
      </c>
      <c r="R20" s="13">
        <v>2450</v>
      </c>
      <c r="S20" s="13">
        <v>3427</v>
      </c>
      <c r="T20" s="24">
        <f t="shared" si="6"/>
        <v>139.87755102040816</v>
      </c>
      <c r="U20" s="11">
        <f>S20/S7%</f>
        <v>0.22004326383168071</v>
      </c>
    </row>
    <row r="21" spans="1:250" ht="62.25" customHeight="1" x14ac:dyDescent="0.25">
      <c r="A21" s="26" t="s">
        <v>4</v>
      </c>
      <c r="B21" s="14">
        <f t="shared" si="0"/>
        <v>228161</v>
      </c>
      <c r="C21" s="14">
        <f t="shared" si="1"/>
        <v>219562</v>
      </c>
      <c r="D21" s="11">
        <f t="shared" si="7"/>
        <v>96.23117009480147</v>
      </c>
      <c r="E21" s="11">
        <f>C21/C7%</f>
        <v>1.6961279565320571</v>
      </c>
      <c r="F21" s="13"/>
      <c r="G21" s="13"/>
      <c r="H21" s="24"/>
      <c r="I21" s="24"/>
      <c r="J21" s="13">
        <f t="shared" si="8"/>
        <v>228161</v>
      </c>
      <c r="K21" s="13">
        <f t="shared" si="9"/>
        <v>219562</v>
      </c>
      <c r="L21" s="24">
        <f t="shared" si="4"/>
        <v>96.23117009480147</v>
      </c>
      <c r="M21" s="11">
        <f>K21/K7%</f>
        <v>2.4740894006247367</v>
      </c>
      <c r="N21" s="13"/>
      <c r="O21" s="13"/>
      <c r="P21" s="24"/>
      <c r="Q21" s="24"/>
      <c r="R21" s="13">
        <v>228161</v>
      </c>
      <c r="S21" s="13">
        <v>219562</v>
      </c>
      <c r="T21" s="24">
        <f t="shared" si="6"/>
        <v>96.23117009480147</v>
      </c>
      <c r="U21" s="11">
        <f>S21/S7%</f>
        <v>14.097793724368685</v>
      </c>
    </row>
    <row r="22" spans="1:250" ht="56.45" customHeight="1" x14ac:dyDescent="0.25">
      <c r="A22" s="26" t="s">
        <v>5</v>
      </c>
      <c r="B22" s="14">
        <f t="shared" si="0"/>
        <v>10150</v>
      </c>
      <c r="C22" s="14">
        <f t="shared" si="1"/>
        <v>12647</v>
      </c>
      <c r="D22" s="11">
        <f t="shared" si="7"/>
        <v>124.60098522167488</v>
      </c>
      <c r="E22" s="27">
        <f>C22/C7%</f>
        <v>9.769873778823715E-2</v>
      </c>
      <c r="F22" s="13"/>
      <c r="G22" s="13"/>
      <c r="H22" s="24"/>
      <c r="I22" s="24"/>
      <c r="J22" s="13">
        <f t="shared" si="8"/>
        <v>10150</v>
      </c>
      <c r="K22" s="13">
        <f t="shared" si="9"/>
        <v>12647</v>
      </c>
      <c r="L22" s="24">
        <f t="shared" si="4"/>
        <v>124.60098522167488</v>
      </c>
      <c r="M22" s="27">
        <f>K22/K7%</f>
        <v>0.14251012766189525</v>
      </c>
      <c r="N22" s="13"/>
      <c r="O22" s="13"/>
      <c r="P22" s="24"/>
      <c r="Q22" s="24"/>
      <c r="R22" s="13">
        <v>10150</v>
      </c>
      <c r="S22" s="13">
        <v>12647</v>
      </c>
      <c r="T22" s="24">
        <f t="shared" si="6"/>
        <v>124.60098522167488</v>
      </c>
      <c r="U22" s="27">
        <f>S22/S7%</f>
        <v>0.81204760947746313</v>
      </c>
    </row>
    <row r="23" spans="1:250" ht="42.75" customHeight="1" x14ac:dyDescent="0.25">
      <c r="A23" s="28" t="s">
        <v>12</v>
      </c>
      <c r="B23" s="14">
        <f t="shared" si="0"/>
        <v>58663</v>
      </c>
      <c r="C23" s="14">
        <f t="shared" si="1"/>
        <v>66513</v>
      </c>
      <c r="D23" s="11">
        <f t="shared" si="7"/>
        <v>113.38151816306701</v>
      </c>
      <c r="E23" s="11">
        <f>C23/C7%</f>
        <v>0.51381641073053042</v>
      </c>
      <c r="F23" s="13">
        <f>F7-F8-F10-F11-F12-F19</f>
        <v>25698</v>
      </c>
      <c r="G23" s="13">
        <f>G7-G8-G10-G11-G12-G19</f>
        <v>38036</v>
      </c>
      <c r="H23" s="24">
        <f t="shared" si="2"/>
        <v>148.01151840610163</v>
      </c>
      <c r="I23" s="11">
        <f>G23/G7%</f>
        <v>0.93444466309407903</v>
      </c>
      <c r="J23" s="13">
        <f t="shared" si="8"/>
        <v>32965</v>
      </c>
      <c r="K23" s="13">
        <f t="shared" si="9"/>
        <v>28477</v>
      </c>
      <c r="L23" s="24">
        <f t="shared" si="4"/>
        <v>86.38556044289399</v>
      </c>
      <c r="M23" s="11">
        <f>K23/K7%</f>
        <v>0.3208872385093533</v>
      </c>
      <c r="N23" s="13">
        <f>N7-N8-N9-N12-N13-N19-N20</f>
        <v>201</v>
      </c>
      <c r="O23" s="13">
        <f>O7-O8-O9-O12-O13-O19-O20</f>
        <v>196</v>
      </c>
      <c r="P23" s="24">
        <f t="shared" si="5"/>
        <v>97.512437810945286</v>
      </c>
      <c r="Q23" s="29">
        <f>O23/O7%</f>
        <v>2.6786802743624604E-3</v>
      </c>
      <c r="R23" s="13">
        <f>R7-R9-R13-R20-R21-R22</f>
        <v>32764</v>
      </c>
      <c r="S23" s="13">
        <f>S7-S9-S13-S20-S21-S22</f>
        <v>28281</v>
      </c>
      <c r="T23" s="24">
        <f t="shared" si="6"/>
        <v>86.317299475033579</v>
      </c>
      <c r="U23" s="11">
        <f>S23/S7%</f>
        <v>1.8158866485041618</v>
      </c>
    </row>
    <row r="24" spans="1:250" ht="15" customHeight="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2016-06-10T12:47:23Z</dcterms:modified>
</cp:coreProperties>
</file>