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C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J25" i="20"/>
  <c r="I25" i="20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J11" i="20"/>
  <c r="I11" i="20"/>
  <c r="H11" i="20"/>
  <c r="D11" i="20"/>
  <c r="J10" i="20"/>
  <c r="I10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<sst xmlns="http://schemas.openxmlformats.org/spreadsheetml/2006/main" count="47" uniqueCount="34">
  <si>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</si>
  <si>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</si>
  <si>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</si>
  <si>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</si>
  <si>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</si>
  <si>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</si>
  <si>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</si>
  <si>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</si>
  <si>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</si>
  <si>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</si>
  <si>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</si>
  <si>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>НДС на товары, ввозимые из Республик Беларусь и  Казахстан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</si>
  <si>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</si>
  <si>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</si>
  <si>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</si>
  <si>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</si>
  <si>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</si>
  <si>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</si>
  <si>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</si>
  <si>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</si>
  <si>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</si>
  <si>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</si>
  <si>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</si>
  <si>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</si>
  <si>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</si>
  <si>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</si>
  <si>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</si>
  <si>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</si>
  <si>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</si>
  <si>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</si>
  <si>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</si>
  <si>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за январь- июль  2014-215 гг.</t>
  </si>
  <si>
    <t>январь-июль 2014 года</t>
  </si>
  <si>
    <t>январь-июль 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</si>
</sst>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b/>
      <i/>
      <sz val="28"/>
      <name val="Arial Cyr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26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54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64" fontId="20" fillId="0" borderId="18" xfId="0" applyNumberFormat="1" applyFont="1" applyFill="1" applyBorder="1" applyAlignment="1">
      <alignment horizontal="center" vertical="center" wrapText="1"/>
    </xf>
    <xf numFmtId="164" fontId="20" fillId="0" borderId="48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Fill="1" applyBorder="1" applyAlignment="1">
      <alignment horizontal="center" vertical="center" wrapText="1"/>
    </xf>
    <xf numFmtId="164" fontId="21" fillId="0" borderId="8" xfId="0" applyNumberFormat="1" applyFont="1" applyFill="1" applyBorder="1" applyAlignment="1">
      <alignment horizontal="center" vertical="center" wrapText="1"/>
    </xf>
    <xf numFmtId="164" fontId="20" fillId="0" borderId="12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164" fontId="11" fillId="0" borderId="54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4" fontId="11" fillId="0" borderId="58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164" fontId="11" fillId="0" borderId="60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8" fillId="0" borderId="29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2" t="s">
        <v>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7"/>
    </row>
    <row r="2" spans="1:246" ht="26.45" customHeight="1" thickBot="1" x14ac:dyDescent="0.5">
      <c r="A2" s="3"/>
      <c r="B2" s="3"/>
      <c r="C2" s="3"/>
      <c r="D2" s="3"/>
      <c r="E2" s="3"/>
      <c r="Q2" s="10"/>
    </row>
    <row r="3" spans="1:246" s="4" customFormat="1" ht="33.6" customHeight="1" thickBot="1" x14ac:dyDescent="0.55000000000000004">
      <c r="A3" s="93"/>
      <c r="B3" s="95" t="s">
        <v>3</v>
      </c>
      <c r="C3" s="96"/>
      <c r="D3" s="96"/>
      <c r="E3" s="97"/>
      <c r="F3" s="104" t="s">
        <v>0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</row>
    <row r="4" spans="1:246" s="4" customFormat="1" ht="33.6" customHeight="1" thickBot="1" x14ac:dyDescent="0.55000000000000004">
      <c r="A4" s="94"/>
      <c r="B4" s="98"/>
      <c r="C4" s="99"/>
      <c r="D4" s="99"/>
      <c r="E4" s="100"/>
      <c r="F4" s="107" t="s">
        <v>1</v>
      </c>
      <c r="G4" s="108"/>
      <c r="H4" s="109"/>
      <c r="I4" s="113" t="s">
        <v>29</v>
      </c>
      <c r="J4" s="114"/>
      <c r="K4" s="115"/>
      <c r="L4" s="119" t="s">
        <v>0</v>
      </c>
      <c r="M4" s="119"/>
      <c r="N4" s="119"/>
      <c r="O4" s="119"/>
      <c r="P4" s="119"/>
      <c r="Q4" s="120"/>
    </row>
    <row r="5" spans="1:246" s="4" customFormat="1" ht="62.45" customHeight="1" thickBot="1" x14ac:dyDescent="0.35">
      <c r="A5" s="94"/>
      <c r="B5" s="101"/>
      <c r="C5" s="102"/>
      <c r="D5" s="102"/>
      <c r="E5" s="103"/>
      <c r="F5" s="110"/>
      <c r="G5" s="111"/>
      <c r="H5" s="112"/>
      <c r="I5" s="116"/>
      <c r="J5" s="117"/>
      <c r="K5" s="118"/>
      <c r="L5" s="121" t="s">
        <v>2</v>
      </c>
      <c r="M5" s="121"/>
      <c r="N5" s="121"/>
      <c r="O5" s="122" t="s">
        <v>17</v>
      </c>
      <c r="P5" s="123"/>
      <c r="Q5" s="124"/>
    </row>
    <row r="6" spans="1:246" s="4" customFormat="1" ht="100.5" customHeight="1" thickBot="1" x14ac:dyDescent="0.35">
      <c r="A6" s="94"/>
      <c r="B6" s="21" t="s">
        <v>32</v>
      </c>
      <c r="C6" s="12" t="s">
        <v>33</v>
      </c>
      <c r="D6" s="25" t="s">
        <v>15</v>
      </c>
      <c r="E6" s="26" t="s">
        <v>20</v>
      </c>
      <c r="F6" s="21" t="s">
        <v>32</v>
      </c>
      <c r="G6" s="12" t="s">
        <v>33</v>
      </c>
      <c r="H6" s="13" t="s">
        <v>15</v>
      </c>
      <c r="I6" s="21" t="s">
        <v>32</v>
      </c>
      <c r="J6" s="12" t="s">
        <v>33</v>
      </c>
      <c r="K6" s="22" t="s">
        <v>15</v>
      </c>
      <c r="L6" s="21" t="s">
        <v>32</v>
      </c>
      <c r="M6" s="12" t="s">
        <v>33</v>
      </c>
      <c r="N6" s="23" t="s">
        <v>15</v>
      </c>
      <c r="O6" s="21" t="s">
        <v>32</v>
      </c>
      <c r="P6" s="12" t="s">
        <v>33</v>
      </c>
      <c r="Q6" s="22" t="s">
        <v>15</v>
      </c>
      <c r="S6" s="5"/>
      <c r="T6" s="6"/>
    </row>
    <row r="7" spans="1:246" ht="78.599999999999994" customHeight="1" thickBot="1" x14ac:dyDescent="0.3">
      <c r="A7" s="24" t="s">
        <v>14</v>
      </c>
      <c r="B7" s="40">
        <f>F7+I7</f>
        <v>22592091</v>
      </c>
      <c r="C7" s="86">
        <f>G7+J7</f>
        <v>19189645</v>
      </c>
      <c r="D7" s="46">
        <f>C7/B7%</f>
        <v>84.939658750489272</v>
      </c>
      <c r="E7" s="47"/>
      <c r="F7" s="27">
        <v>5526959</v>
      </c>
      <c r="G7" s="78">
        <v>5982406</v>
      </c>
      <c r="H7" s="59">
        <f t="shared" ref="H7:H29" si="0">G7/F7%</f>
        <v>108.24046279337337</v>
      </c>
      <c r="I7" s="39">
        <f>L7+O7</f>
        <v>17065132</v>
      </c>
      <c r="J7" s="78">
        <f>M7+P7</f>
        <v>13207239</v>
      </c>
      <c r="K7" s="65">
        <f t="shared" ref="K7:K29" si="1">J7/I7%</f>
        <v>77.393125350568624</v>
      </c>
      <c r="L7" s="27">
        <v>15114242</v>
      </c>
      <c r="M7" s="78">
        <v>10736400</v>
      </c>
      <c r="N7" s="59">
        <f t="shared" ref="N7:N29" si="2">M7/L7%</f>
        <v>71.034988059606292</v>
      </c>
      <c r="O7" s="39">
        <v>1950890</v>
      </c>
      <c r="P7" s="78">
        <v>2470839</v>
      </c>
      <c r="Q7" s="65">
        <f t="shared" ref="Q7:Q29" si="3">P7/O7%</f>
        <v>126.65188708743187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14" t="s">
        <v>6</v>
      </c>
      <c r="B8" s="41">
        <f>F8+I8</f>
        <v>7841319</v>
      </c>
      <c r="C8" s="87">
        <f>G8+J8</f>
        <v>1559588</v>
      </c>
      <c r="D8" s="48">
        <f t="shared" ref="D8:D29" si="4">C8/B8%</f>
        <v>19.88935790011859</v>
      </c>
      <c r="E8" s="49">
        <f>C8/C7%</f>
        <v>8.1272373720305922</v>
      </c>
      <c r="F8" s="28">
        <v>718236</v>
      </c>
      <c r="G8" s="79">
        <v>139409</v>
      </c>
      <c r="H8" s="60">
        <f t="shared" si="0"/>
        <v>19.409915403850547</v>
      </c>
      <c r="I8" s="38">
        <f>L8+O8</f>
        <v>7123083</v>
      </c>
      <c r="J8" s="79">
        <f>M8+P8</f>
        <v>1420179</v>
      </c>
      <c r="K8" s="66">
        <f t="shared" si="1"/>
        <v>19.937701133062749</v>
      </c>
      <c r="L8" s="33">
        <v>7123083</v>
      </c>
      <c r="M8" s="83">
        <v>1420179</v>
      </c>
      <c r="N8" s="69">
        <f t="shared" si="2"/>
        <v>19.937701133062749</v>
      </c>
      <c r="O8" s="38"/>
      <c r="P8" s="79"/>
      <c r="Q8" s="7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11" t="s">
        <v>8</v>
      </c>
      <c r="B9" s="42">
        <f t="shared" ref="B9:C29" si="5">F9+I9</f>
        <v>4111382</v>
      </c>
      <c r="C9" s="88">
        <f t="shared" si="5"/>
        <v>5665751</v>
      </c>
      <c r="D9" s="50">
        <f t="shared" si="4"/>
        <v>137.80648453488388</v>
      </c>
      <c r="E9" s="51">
        <f>C9/C7%</f>
        <v>29.525043324146953</v>
      </c>
      <c r="F9" s="29">
        <v>7185</v>
      </c>
      <c r="G9" s="80">
        <v>0</v>
      </c>
      <c r="H9" s="61">
        <f t="shared" si="0"/>
        <v>0</v>
      </c>
      <c r="I9" s="34">
        <f t="shared" ref="I9:J29" si="6">L9+O9</f>
        <v>4104197</v>
      </c>
      <c r="J9" s="81">
        <f t="shared" si="6"/>
        <v>5665751</v>
      </c>
      <c r="K9" s="67">
        <f t="shared" si="1"/>
        <v>138.04773503805981</v>
      </c>
      <c r="L9" s="34">
        <v>2872937</v>
      </c>
      <c r="M9" s="81">
        <v>3969378</v>
      </c>
      <c r="N9" s="67">
        <f t="shared" si="2"/>
        <v>138.16446375259883</v>
      </c>
      <c r="O9" s="34">
        <v>1231260</v>
      </c>
      <c r="P9" s="81">
        <v>1696373</v>
      </c>
      <c r="Q9" s="75">
        <f t="shared" si="3"/>
        <v>137.77536832188164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11" t="s">
        <v>18</v>
      </c>
      <c r="B10" s="42">
        <f t="shared" si="5"/>
        <v>2492048</v>
      </c>
      <c r="C10" s="88">
        <f t="shared" si="5"/>
        <v>4063900</v>
      </c>
      <c r="D10" s="50">
        <f t="shared" si="4"/>
        <v>163.07470803130599</v>
      </c>
      <c r="E10" s="51">
        <f>C10/C7%</f>
        <v>21.177567380741017</v>
      </c>
      <c r="F10" s="29">
        <v>2492048</v>
      </c>
      <c r="G10" s="81">
        <v>4063900</v>
      </c>
      <c r="H10" s="61">
        <f t="shared" si="0"/>
        <v>163.07470803130599</v>
      </c>
      <c r="I10" s="34">
        <f t="shared" si="6"/>
        <v>0</v>
      </c>
      <c r="J10" s="81">
        <f t="shared" si="6"/>
        <v>0</v>
      </c>
      <c r="K10" s="67"/>
      <c r="L10" s="34"/>
      <c r="M10" s="81"/>
      <c r="N10" s="67"/>
      <c r="O10" s="34"/>
      <c r="P10" s="81"/>
      <c r="Q10" s="7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4" customHeight="1" x14ac:dyDescent="0.25">
      <c r="A11" s="11" t="s">
        <v>11</v>
      </c>
      <c r="B11" s="42">
        <f t="shared" si="5"/>
        <v>26718</v>
      </c>
      <c r="C11" s="88">
        <f t="shared" si="5"/>
        <v>48746</v>
      </c>
      <c r="D11" s="50">
        <f t="shared" si="4"/>
        <v>182.44629089003666</v>
      </c>
      <c r="E11" s="51">
        <f>C11/C7%</f>
        <v>0.25402241677738174</v>
      </c>
      <c r="F11" s="29">
        <v>26718</v>
      </c>
      <c r="G11" s="81">
        <v>48746</v>
      </c>
      <c r="H11" s="61">
        <f t="shared" si="0"/>
        <v>182.44629089003666</v>
      </c>
      <c r="I11" s="34">
        <f t="shared" si="6"/>
        <v>0</v>
      </c>
      <c r="J11" s="81">
        <f t="shared" si="6"/>
        <v>0</v>
      </c>
      <c r="K11" s="67"/>
      <c r="L11" s="34"/>
      <c r="M11" s="81"/>
      <c r="N11" s="67"/>
      <c r="O11" s="34"/>
      <c r="P11" s="81"/>
      <c r="Q11" s="7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11" t="s">
        <v>23</v>
      </c>
      <c r="B12" s="42">
        <f t="shared" si="5"/>
        <v>5405150</v>
      </c>
      <c r="C12" s="88">
        <f t="shared" si="5"/>
        <v>4809348</v>
      </c>
      <c r="D12" s="50">
        <f t="shared" si="4"/>
        <v>88.977142169967536</v>
      </c>
      <c r="E12" s="51">
        <f>C12/C7%</f>
        <v>25.062204121024646</v>
      </c>
      <c r="F12" s="29">
        <v>2234400</v>
      </c>
      <c r="G12" s="81">
        <v>1680533</v>
      </c>
      <c r="H12" s="61">
        <f t="shared" si="0"/>
        <v>75.211824203365552</v>
      </c>
      <c r="I12" s="34">
        <f t="shared" si="6"/>
        <v>3170750</v>
      </c>
      <c r="J12" s="81">
        <f t="shared" si="6"/>
        <v>3128815</v>
      </c>
      <c r="K12" s="67">
        <f t="shared" si="1"/>
        <v>98.677442245525512</v>
      </c>
      <c r="L12" s="34">
        <v>3170750</v>
      </c>
      <c r="M12" s="81">
        <v>3128815</v>
      </c>
      <c r="N12" s="67">
        <f t="shared" si="2"/>
        <v>98.677442245525512</v>
      </c>
      <c r="O12" s="34"/>
      <c r="P12" s="81"/>
      <c r="Q12" s="7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15" t="s">
        <v>19</v>
      </c>
      <c r="B13" s="42">
        <f t="shared" si="5"/>
        <v>2368</v>
      </c>
      <c r="C13" s="88">
        <f t="shared" si="5"/>
        <v>1810</v>
      </c>
      <c r="D13" s="50">
        <f t="shared" si="4"/>
        <v>76.435810810810807</v>
      </c>
      <c r="E13" s="51"/>
      <c r="F13" s="29">
        <v>1184</v>
      </c>
      <c r="G13" s="81">
        <v>905</v>
      </c>
      <c r="H13" s="61">
        <f t="shared" si="0"/>
        <v>76.435810810810807</v>
      </c>
      <c r="I13" s="34">
        <f t="shared" si="6"/>
        <v>1184</v>
      </c>
      <c r="J13" s="81">
        <f t="shared" si="6"/>
        <v>905</v>
      </c>
      <c r="K13" s="67">
        <f t="shared" si="1"/>
        <v>76.435810810810807</v>
      </c>
      <c r="L13" s="34">
        <v>1184</v>
      </c>
      <c r="M13" s="81">
        <v>905</v>
      </c>
      <c r="N13" s="67">
        <f t="shared" si="2"/>
        <v>76.435810810810807</v>
      </c>
      <c r="O13" s="34"/>
      <c r="P13" s="81"/>
      <c r="Q13" s="7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15" t="s">
        <v>21</v>
      </c>
      <c r="B14" s="42">
        <f t="shared" si="5"/>
        <v>23188</v>
      </c>
      <c r="C14" s="88">
        <f t="shared" si="5"/>
        <v>3770</v>
      </c>
      <c r="D14" s="50">
        <f t="shared" si="4"/>
        <v>16.258409522166637</v>
      </c>
      <c r="E14" s="51"/>
      <c r="F14" s="29"/>
      <c r="G14" s="81"/>
      <c r="H14" s="61"/>
      <c r="I14" s="34">
        <f t="shared" si="6"/>
        <v>23188</v>
      </c>
      <c r="J14" s="81">
        <f t="shared" si="6"/>
        <v>3770</v>
      </c>
      <c r="K14" s="67">
        <f t="shared" si="1"/>
        <v>16.258409522166637</v>
      </c>
      <c r="L14" s="34">
        <v>23188</v>
      </c>
      <c r="M14" s="81">
        <v>3770</v>
      </c>
      <c r="N14" s="67">
        <f t="shared" si="2"/>
        <v>16.258409522166637</v>
      </c>
      <c r="O14" s="34"/>
      <c r="P14" s="81"/>
      <c r="Q14" s="75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15" t="s">
        <v>22</v>
      </c>
      <c r="B15" s="42">
        <f t="shared" si="5"/>
        <v>3722026</v>
      </c>
      <c r="C15" s="88">
        <f t="shared" si="5"/>
        <v>3184841</v>
      </c>
      <c r="D15" s="50">
        <f t="shared" si="4"/>
        <v>85.567403344307635</v>
      </c>
      <c r="E15" s="51"/>
      <c r="F15" s="29">
        <v>2233216</v>
      </c>
      <c r="G15" s="81">
        <v>1679628</v>
      </c>
      <c r="H15" s="61">
        <f t="shared" si="0"/>
        <v>75.211175273686024</v>
      </c>
      <c r="I15" s="34">
        <f t="shared" si="6"/>
        <v>1488810</v>
      </c>
      <c r="J15" s="81">
        <f t="shared" si="6"/>
        <v>1505213</v>
      </c>
      <c r="K15" s="67">
        <f t="shared" si="1"/>
        <v>101.10175240628421</v>
      </c>
      <c r="L15" s="34">
        <v>1488810</v>
      </c>
      <c r="M15" s="81">
        <v>1505213</v>
      </c>
      <c r="N15" s="67">
        <f t="shared" si="2"/>
        <v>101.10175240628421</v>
      </c>
      <c r="O15" s="34"/>
      <c r="P15" s="81"/>
      <c r="Q15" s="75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16" t="s">
        <v>24</v>
      </c>
      <c r="B16" s="43">
        <f t="shared" si="5"/>
        <v>1657568</v>
      </c>
      <c r="C16" s="89">
        <f t="shared" si="5"/>
        <v>1618927</v>
      </c>
      <c r="D16" s="52">
        <f t="shared" si="4"/>
        <v>97.668813587134892</v>
      </c>
      <c r="E16" s="53"/>
      <c r="F16" s="30"/>
      <c r="G16" s="82"/>
      <c r="H16" s="62"/>
      <c r="I16" s="35">
        <f t="shared" si="6"/>
        <v>1657568</v>
      </c>
      <c r="J16" s="82">
        <f t="shared" si="6"/>
        <v>1618927</v>
      </c>
      <c r="K16" s="68">
        <f t="shared" si="1"/>
        <v>97.668813587134892</v>
      </c>
      <c r="L16" s="35">
        <v>1657568</v>
      </c>
      <c r="M16" s="82">
        <v>1618927</v>
      </c>
      <c r="N16" s="68">
        <f t="shared" si="2"/>
        <v>97.668813587134892</v>
      </c>
      <c r="O16" s="35"/>
      <c r="P16" s="82"/>
      <c r="Q16" s="7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17" t="s">
        <v>7</v>
      </c>
      <c r="B17" s="44">
        <f t="shared" si="5"/>
        <v>1753606</v>
      </c>
      <c r="C17" s="90">
        <f t="shared" si="5"/>
        <v>2023475</v>
      </c>
      <c r="D17" s="54">
        <f t="shared" si="4"/>
        <v>115.38937480825224</v>
      </c>
      <c r="E17" s="55">
        <f>C17/C7%</f>
        <v>10.544619246473813</v>
      </c>
      <c r="F17" s="31"/>
      <c r="G17" s="83"/>
      <c r="H17" s="63"/>
      <c r="I17" s="33">
        <f t="shared" si="6"/>
        <v>1753606</v>
      </c>
      <c r="J17" s="83">
        <f t="shared" si="6"/>
        <v>2023475</v>
      </c>
      <c r="K17" s="69">
        <f t="shared" si="1"/>
        <v>115.38937480825224</v>
      </c>
      <c r="L17" s="36">
        <v>1412832</v>
      </c>
      <c r="M17" s="85">
        <v>1651233</v>
      </c>
      <c r="N17" s="69">
        <f t="shared" si="2"/>
        <v>116.87398077053747</v>
      </c>
      <c r="O17" s="36">
        <v>340774</v>
      </c>
      <c r="P17" s="85">
        <v>372242</v>
      </c>
      <c r="Q17" s="77">
        <f t="shared" si="3"/>
        <v>109.23427256774285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18" t="s">
        <v>9</v>
      </c>
      <c r="B18" s="42">
        <f t="shared" si="5"/>
        <v>1215139</v>
      </c>
      <c r="C18" s="88">
        <f t="shared" si="5"/>
        <v>1462900</v>
      </c>
      <c r="D18" s="50">
        <f t="shared" si="4"/>
        <v>120.38951922372668</v>
      </c>
      <c r="E18" s="51"/>
      <c r="F18" s="29"/>
      <c r="G18" s="81"/>
      <c r="H18" s="61"/>
      <c r="I18" s="34">
        <f t="shared" si="6"/>
        <v>1215139</v>
      </c>
      <c r="J18" s="81">
        <f t="shared" si="6"/>
        <v>1462900</v>
      </c>
      <c r="K18" s="67">
        <f t="shared" si="1"/>
        <v>120.38951922372668</v>
      </c>
      <c r="L18" s="34">
        <v>1215139</v>
      </c>
      <c r="M18" s="81">
        <v>1462900</v>
      </c>
      <c r="N18" s="67">
        <f t="shared" si="2"/>
        <v>120.38951922372668</v>
      </c>
      <c r="O18" s="34"/>
      <c r="P18" s="81"/>
      <c r="Q18" s="7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18" t="s">
        <v>30</v>
      </c>
      <c r="B19" s="42">
        <f t="shared" si="5"/>
        <v>14134</v>
      </c>
      <c r="C19" s="88">
        <f t="shared" si="5"/>
        <v>11557</v>
      </c>
      <c r="D19" s="50">
        <f t="shared" si="4"/>
        <v>81.76736946370454</v>
      </c>
      <c r="E19" s="51"/>
      <c r="F19" s="29"/>
      <c r="G19" s="81"/>
      <c r="H19" s="61"/>
      <c r="I19" s="34">
        <f t="shared" si="6"/>
        <v>14134</v>
      </c>
      <c r="J19" s="81">
        <f t="shared" si="6"/>
        <v>11557</v>
      </c>
      <c r="K19" s="67">
        <f t="shared" si="1"/>
        <v>81.76736946370454</v>
      </c>
      <c r="L19" s="34"/>
      <c r="M19" s="81"/>
      <c r="N19" s="67"/>
      <c r="O19" s="34">
        <v>14134</v>
      </c>
      <c r="P19" s="81">
        <v>11557</v>
      </c>
      <c r="Q19" s="75">
        <f t="shared" si="3"/>
        <v>81.76736946370454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18" t="s">
        <v>10</v>
      </c>
      <c r="B20" s="42">
        <f t="shared" si="5"/>
        <v>196440</v>
      </c>
      <c r="C20" s="88">
        <f t="shared" si="5"/>
        <v>187128</v>
      </c>
      <c r="D20" s="50">
        <f t="shared" si="4"/>
        <v>95.259621258399505</v>
      </c>
      <c r="E20" s="51"/>
      <c r="F20" s="29"/>
      <c r="G20" s="81"/>
      <c r="H20" s="61"/>
      <c r="I20" s="34">
        <f t="shared" si="6"/>
        <v>196440</v>
      </c>
      <c r="J20" s="81">
        <f t="shared" si="6"/>
        <v>187128</v>
      </c>
      <c r="K20" s="67">
        <f t="shared" si="1"/>
        <v>95.259621258399505</v>
      </c>
      <c r="L20" s="34">
        <v>196440</v>
      </c>
      <c r="M20" s="81">
        <v>187128</v>
      </c>
      <c r="N20" s="67">
        <f t="shared" si="2"/>
        <v>95.259621258399505</v>
      </c>
      <c r="O20" s="34"/>
      <c r="P20" s="81"/>
      <c r="Q20" s="7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18" t="s">
        <v>16</v>
      </c>
      <c r="B21" s="42">
        <f t="shared" si="5"/>
        <v>326640</v>
      </c>
      <c r="C21" s="88">
        <f t="shared" si="5"/>
        <v>360685</v>
      </c>
      <c r="D21" s="50">
        <f t="shared" si="4"/>
        <v>110.42278961547881</v>
      </c>
      <c r="E21" s="51"/>
      <c r="F21" s="29"/>
      <c r="G21" s="81"/>
      <c r="H21" s="61"/>
      <c r="I21" s="34">
        <f t="shared" si="6"/>
        <v>326640</v>
      </c>
      <c r="J21" s="81">
        <f t="shared" si="6"/>
        <v>360685</v>
      </c>
      <c r="K21" s="67">
        <f t="shared" si="1"/>
        <v>110.42278961547881</v>
      </c>
      <c r="L21" s="34"/>
      <c r="M21" s="81"/>
      <c r="N21" s="67"/>
      <c r="O21" s="34">
        <v>326640</v>
      </c>
      <c r="P21" s="81">
        <v>360685</v>
      </c>
      <c r="Q21" s="75">
        <f t="shared" si="3"/>
        <v>110.42278961547881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19" t="s">
        <v>25</v>
      </c>
      <c r="B22" s="45">
        <f t="shared" si="5"/>
        <v>1253</v>
      </c>
      <c r="C22" s="91">
        <f t="shared" si="5"/>
        <v>1205</v>
      </c>
      <c r="D22" s="56">
        <f t="shared" si="4"/>
        <v>96.169193934557072</v>
      </c>
      <c r="E22" s="57"/>
      <c r="F22" s="32"/>
      <c r="G22" s="84"/>
      <c r="H22" s="64"/>
      <c r="I22" s="37">
        <f t="shared" si="6"/>
        <v>1253</v>
      </c>
      <c r="J22" s="84">
        <f t="shared" si="6"/>
        <v>1205</v>
      </c>
      <c r="K22" s="70">
        <f t="shared" si="1"/>
        <v>96.169193934557072</v>
      </c>
      <c r="L22" s="37">
        <v>1253</v>
      </c>
      <c r="M22" s="84">
        <v>1205</v>
      </c>
      <c r="N22" s="70">
        <f t="shared" si="2"/>
        <v>96.169193934557072</v>
      </c>
      <c r="O22" s="35"/>
      <c r="P22" s="82"/>
      <c r="Q22" s="7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14" t="s">
        <v>26</v>
      </c>
      <c r="B23" s="41">
        <f t="shared" si="5"/>
        <v>31645</v>
      </c>
      <c r="C23" s="87">
        <f t="shared" si="5"/>
        <v>26052</v>
      </c>
      <c r="D23" s="48">
        <f t="shared" si="4"/>
        <v>82.325801864433558</v>
      </c>
      <c r="E23" s="49">
        <f>C23/C7%</f>
        <v>0.13576071886686802</v>
      </c>
      <c r="F23" s="28">
        <v>13889</v>
      </c>
      <c r="G23" s="79">
        <v>11745</v>
      </c>
      <c r="H23" s="60">
        <f t="shared" si="0"/>
        <v>84.563323493412057</v>
      </c>
      <c r="I23" s="38">
        <f t="shared" si="6"/>
        <v>17756</v>
      </c>
      <c r="J23" s="79">
        <f t="shared" si="6"/>
        <v>14307</v>
      </c>
      <c r="K23" s="66">
        <f t="shared" si="1"/>
        <v>80.575580085604869</v>
      </c>
      <c r="L23" s="38">
        <v>17756</v>
      </c>
      <c r="M23" s="79">
        <v>14307</v>
      </c>
      <c r="N23" s="71">
        <f t="shared" si="2"/>
        <v>80.575580085604869</v>
      </c>
      <c r="O23" s="33"/>
      <c r="P23" s="83"/>
      <c r="Q23" s="69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15" t="s">
        <v>27</v>
      </c>
      <c r="B24" s="42">
        <f t="shared" si="5"/>
        <v>24309</v>
      </c>
      <c r="C24" s="88">
        <f t="shared" si="5"/>
        <v>18419</v>
      </c>
      <c r="D24" s="50">
        <f t="shared" si="4"/>
        <v>75.770290838783993</v>
      </c>
      <c r="E24" s="51"/>
      <c r="F24" s="29">
        <v>6707</v>
      </c>
      <c r="G24" s="81">
        <v>4306</v>
      </c>
      <c r="H24" s="61">
        <f t="shared" si="0"/>
        <v>64.201580438348003</v>
      </c>
      <c r="I24" s="34">
        <f t="shared" si="6"/>
        <v>17602</v>
      </c>
      <c r="J24" s="81">
        <f t="shared" si="6"/>
        <v>14113</v>
      </c>
      <c r="K24" s="67">
        <f t="shared" si="1"/>
        <v>80.178388819452337</v>
      </c>
      <c r="L24" s="34">
        <v>17602</v>
      </c>
      <c r="M24" s="81">
        <v>14113</v>
      </c>
      <c r="N24" s="72">
        <f t="shared" si="2"/>
        <v>80.178388819452337</v>
      </c>
      <c r="O24" s="34"/>
      <c r="P24" s="81"/>
      <c r="Q24" s="6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15" t="s">
        <v>28</v>
      </c>
      <c r="B25" s="42">
        <f t="shared" si="5"/>
        <v>7182</v>
      </c>
      <c r="C25" s="88">
        <f t="shared" si="5"/>
        <v>7439</v>
      </c>
      <c r="D25" s="50">
        <f t="shared" si="4"/>
        <v>103.57839042049569</v>
      </c>
      <c r="E25" s="51"/>
      <c r="F25" s="29">
        <v>7182</v>
      </c>
      <c r="G25" s="81">
        <v>7439</v>
      </c>
      <c r="H25" s="61">
        <f t="shared" si="0"/>
        <v>103.57839042049569</v>
      </c>
      <c r="I25" s="34">
        <f t="shared" si="6"/>
        <v>0</v>
      </c>
      <c r="J25" s="81">
        <f t="shared" si="6"/>
        <v>0</v>
      </c>
      <c r="K25" s="67"/>
      <c r="L25" s="34"/>
      <c r="M25" s="81"/>
      <c r="N25" s="72"/>
      <c r="O25" s="34"/>
      <c r="P25" s="81"/>
      <c r="Q25" s="6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18" t="s">
        <v>12</v>
      </c>
      <c r="B26" s="42">
        <f t="shared" si="5"/>
        <v>519348</v>
      </c>
      <c r="C26" s="88">
        <f t="shared" si="5"/>
        <v>555107</v>
      </c>
      <c r="D26" s="50">
        <f t="shared" si="4"/>
        <v>106.88536395634527</v>
      </c>
      <c r="E26" s="51">
        <f>C26/C7%</f>
        <v>2.8927424139425195</v>
      </c>
      <c r="F26" s="29"/>
      <c r="G26" s="81"/>
      <c r="H26" s="61"/>
      <c r="I26" s="34">
        <f t="shared" si="6"/>
        <v>519348</v>
      </c>
      <c r="J26" s="81">
        <f t="shared" si="6"/>
        <v>555107</v>
      </c>
      <c r="K26" s="67">
        <f t="shared" si="1"/>
        <v>106.88536395634527</v>
      </c>
      <c r="L26" s="34">
        <v>516647</v>
      </c>
      <c r="M26" s="81">
        <v>552229</v>
      </c>
      <c r="N26" s="72">
        <f t="shared" si="2"/>
        <v>106.88710086383932</v>
      </c>
      <c r="O26" s="34">
        <v>2701</v>
      </c>
      <c r="P26" s="81">
        <v>2878</v>
      </c>
      <c r="Q26" s="67">
        <f t="shared" si="3"/>
        <v>106.55312847093668</v>
      </c>
    </row>
    <row r="27" spans="1:246" ht="62.25" customHeight="1" x14ac:dyDescent="0.25">
      <c r="A27" s="18" t="s">
        <v>4</v>
      </c>
      <c r="B27" s="42">
        <f t="shared" si="5"/>
        <v>332846</v>
      </c>
      <c r="C27" s="88">
        <f t="shared" si="5"/>
        <v>340840</v>
      </c>
      <c r="D27" s="50">
        <f t="shared" si="4"/>
        <v>102.40171130192341</v>
      </c>
      <c r="E27" s="51">
        <f>C27/C7%</f>
        <v>1.7761662605014319</v>
      </c>
      <c r="F27" s="29"/>
      <c r="G27" s="81"/>
      <c r="H27" s="61"/>
      <c r="I27" s="34">
        <f t="shared" si="6"/>
        <v>332846</v>
      </c>
      <c r="J27" s="81">
        <f t="shared" si="6"/>
        <v>340840</v>
      </c>
      <c r="K27" s="67">
        <f t="shared" si="1"/>
        <v>102.40171130192341</v>
      </c>
      <c r="L27" s="34"/>
      <c r="M27" s="81"/>
      <c r="N27" s="72"/>
      <c r="O27" s="34">
        <v>332846</v>
      </c>
      <c r="P27" s="81">
        <v>340840</v>
      </c>
      <c r="Q27" s="67">
        <f t="shared" si="3"/>
        <v>102.40171130192341</v>
      </c>
    </row>
    <row r="28" spans="1:246" ht="56.45" customHeight="1" x14ac:dyDescent="0.25">
      <c r="A28" s="18" t="s">
        <v>5</v>
      </c>
      <c r="B28" s="42">
        <f t="shared" si="5"/>
        <v>8721</v>
      </c>
      <c r="C28" s="88">
        <f t="shared" si="5"/>
        <v>12604</v>
      </c>
      <c r="D28" s="50">
        <f t="shared" si="4"/>
        <v>144.52471046898293</v>
      </c>
      <c r="E28" s="58">
        <f>C28/C7%</f>
        <v>6.5681256740288838E-2</v>
      </c>
      <c r="F28" s="29"/>
      <c r="G28" s="81"/>
      <c r="H28" s="61"/>
      <c r="I28" s="34">
        <f t="shared" si="6"/>
        <v>8721</v>
      </c>
      <c r="J28" s="81">
        <f t="shared" si="6"/>
        <v>12604</v>
      </c>
      <c r="K28" s="67">
        <f t="shared" si="1"/>
        <v>144.52471046898293</v>
      </c>
      <c r="L28" s="34"/>
      <c r="M28" s="81"/>
      <c r="N28" s="72"/>
      <c r="O28" s="34">
        <v>8721</v>
      </c>
      <c r="P28" s="81">
        <v>12604</v>
      </c>
      <c r="Q28" s="67">
        <f t="shared" si="3"/>
        <v>144.52471046898293</v>
      </c>
    </row>
    <row r="29" spans="1:246" ht="42.75" customHeight="1" thickBot="1" x14ac:dyDescent="0.3">
      <c r="A29" s="20" t="s">
        <v>13</v>
      </c>
      <c r="B29" s="45">
        <f t="shared" si="5"/>
        <v>69308</v>
      </c>
      <c r="C29" s="91">
        <f t="shared" si="5"/>
        <v>84234</v>
      </c>
      <c r="D29" s="56">
        <f t="shared" si="4"/>
        <v>121.53575344837536</v>
      </c>
      <c r="E29" s="57">
        <f>C29/C7%</f>
        <v>0.43895548875448187</v>
      </c>
      <c r="F29" s="32">
        <f>F7-F8-F9-F10-F11-F12-F23</f>
        <v>34483</v>
      </c>
      <c r="G29" s="32">
        <f>G7-G8-G9-G10-G11-G12-G23</f>
        <v>38073</v>
      </c>
      <c r="H29" s="64">
        <f t="shared" si="0"/>
        <v>110.41092712351013</v>
      </c>
      <c r="I29" s="37">
        <f t="shared" si="6"/>
        <v>34825</v>
      </c>
      <c r="J29" s="84">
        <f t="shared" si="6"/>
        <v>46161</v>
      </c>
      <c r="K29" s="70">
        <f t="shared" si="1"/>
        <v>132.55132806891601</v>
      </c>
      <c r="L29" s="37">
        <f>L7-L8-L9-L12-L17-L23-L26</f>
        <v>237</v>
      </c>
      <c r="M29" s="32">
        <f>M7-M8-M9-M12-M17-M23-M26</f>
        <v>259</v>
      </c>
      <c r="N29" s="73">
        <f t="shared" si="2"/>
        <v>109.28270042194093</v>
      </c>
      <c r="O29" s="37">
        <f>O7-O9-O17-O26-O27-O28</f>
        <v>34588</v>
      </c>
      <c r="P29" s="84">
        <f>P7-P9-P17-P26-P27-P28</f>
        <v>45902</v>
      </c>
      <c r="Q29" s="70">
        <f t="shared" si="3"/>
        <v>132.71076673990979</v>
      </c>
    </row>
    <row r="30" spans="1:246" ht="15" customHeight="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2015-02-11T12:56:54Z</cp:lastPrinted>
  <dcterms:created xsi:type="dcterms:W3CDTF">1996-10-08T23:32:33Z</dcterms:created>
  <dcterms:modified xsi:type="dcterms:W3CDTF">2015-08-13T10:55:30Z</dcterms:modified>
</cp:coreProperties>
</file>