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F23" i="20" l="1"/>
  <c r="O23" i="20"/>
  <c r="N23" i="20"/>
  <c r="G23" i="20" l="1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Q23" i="20" l="1"/>
  <c r="I23" i="20"/>
  <c r="R23" i="20" l="1"/>
  <c r="T23" i="20" s="1"/>
  <c r="P23" i="20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<sst xmlns="http://schemas.openxmlformats.org/spreadsheetml/2006/main" count="45" uniqueCount="28">
  <si>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</si>
  <si>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</si>
  <si>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</si>
  <si>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</si>
  <si>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</si>
  <si>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</si>
  <si>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</si>
  <si>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</si>
  <si>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</si>
  <si>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</si>
  <si>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</si>
  <si>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</si>
  <si>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</si>
  <si>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</si>
  <si>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</si>
  <si>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</si>
  <si>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</si>
  <si>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</si>
  <si>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</si>
  <si>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</si>
  <si>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</si>
  <si>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</si>
  <si>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</si>
  <si>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</si>
  <si>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</si>
  <si>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</si>
  <si>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2015 год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</si>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</sst>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  <font>
      <b/>
      <sz val="26"/>
      <color rgb="FFFF0000"/>
      <name val="Arial Narrow"/>
      <family val="2"/>
      <charset val="204"/>
    </font>
    <font>
      <sz val="26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42"/>
      <c r="B3" s="43" t="s">
        <v>3</v>
      </c>
      <c r="C3" s="43"/>
      <c r="D3" s="43"/>
      <c r="E3" s="43"/>
      <c r="F3" s="62" t="s">
        <v>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50" s="4" customFormat="1" ht="33.6" customHeight="1" x14ac:dyDescent="0.5">
      <c r="A4" s="42"/>
      <c r="B4" s="43"/>
      <c r="C4" s="43"/>
      <c r="D4" s="43"/>
      <c r="E4" s="43"/>
      <c r="F4" s="44" t="s">
        <v>1</v>
      </c>
      <c r="G4" s="45"/>
      <c r="H4" s="45"/>
      <c r="I4" s="46"/>
      <c r="J4" s="50" t="s">
        <v>22</v>
      </c>
      <c r="K4" s="51"/>
      <c r="L4" s="51"/>
      <c r="M4" s="52"/>
      <c r="N4" s="62" t="s">
        <v>0</v>
      </c>
      <c r="O4" s="63"/>
      <c r="P4" s="63"/>
      <c r="Q4" s="63"/>
      <c r="R4" s="63"/>
      <c r="S4" s="63"/>
      <c r="T4" s="63"/>
      <c r="U4" s="64"/>
    </row>
    <row r="5" spans="1:250" s="4" customFormat="1" ht="62.45" customHeight="1" x14ac:dyDescent="0.3">
      <c r="A5" s="42"/>
      <c r="B5" s="43"/>
      <c r="C5" s="43"/>
      <c r="D5" s="43"/>
      <c r="E5" s="43"/>
      <c r="F5" s="47"/>
      <c r="G5" s="48"/>
      <c r="H5" s="48"/>
      <c r="I5" s="49"/>
      <c r="J5" s="53"/>
      <c r="K5" s="54"/>
      <c r="L5" s="54"/>
      <c r="M5" s="55"/>
      <c r="N5" s="56" t="s">
        <v>2</v>
      </c>
      <c r="O5" s="57"/>
      <c r="P5" s="57"/>
      <c r="Q5" s="58"/>
      <c r="R5" s="59" t="s">
        <v>16</v>
      </c>
      <c r="S5" s="60"/>
      <c r="T5" s="60"/>
      <c r="U5" s="61"/>
    </row>
    <row r="6" spans="1:250" s="4" customFormat="1" ht="100.5" customHeight="1" x14ac:dyDescent="0.3">
      <c r="A6" s="42"/>
      <c r="B6" s="14" t="s">
        <v>26</v>
      </c>
      <c r="C6" s="14" t="s">
        <v>27</v>
      </c>
      <c r="D6" s="15" t="s">
        <v>14</v>
      </c>
      <c r="E6" s="15" t="s">
        <v>18</v>
      </c>
      <c r="F6" s="14" t="s">
        <v>26</v>
      </c>
      <c r="G6" s="14" t="s">
        <v>27</v>
      </c>
      <c r="H6" s="16" t="s">
        <v>14</v>
      </c>
      <c r="I6" s="15" t="s">
        <v>18</v>
      </c>
      <c r="J6" s="14" t="s">
        <v>26</v>
      </c>
      <c r="K6" s="14" t="s">
        <v>27</v>
      </c>
      <c r="L6" s="16" t="s">
        <v>14</v>
      </c>
      <c r="M6" s="15" t="s">
        <v>18</v>
      </c>
      <c r="N6" s="14" t="s">
        <v>26</v>
      </c>
      <c r="O6" s="14" t="s">
        <v>27</v>
      </c>
      <c r="P6" s="16" t="s">
        <v>14</v>
      </c>
      <c r="Q6" s="15" t="s">
        <v>18</v>
      </c>
      <c r="R6" s="14" t="s">
        <v>26</v>
      </c>
      <c r="S6" s="14" t="s">
        <v>27</v>
      </c>
      <c r="T6" s="16" t="s">
        <v>14</v>
      </c>
      <c r="U6" s="15" t="s">
        <v>18</v>
      </c>
      <c r="W6" s="5"/>
      <c r="X6" s="6"/>
    </row>
    <row r="7" spans="1:250" ht="78.599999999999994" customHeight="1" x14ac:dyDescent="0.25">
      <c r="A7" s="17" t="s">
        <v>13</v>
      </c>
      <c r="B7" s="18">
        <f t="shared" ref="B7:B23" si="0">F7+J7</f>
        <v>32546006</v>
      </c>
      <c r="C7" s="18">
        <f t="shared" ref="C7:C23" si="1">G7+K7</f>
        <v>36564343</v>
      </c>
      <c r="D7" s="19">
        <f>C7/B7%</f>
        <v>112.34663632766491</v>
      </c>
      <c r="E7" s="20"/>
      <c r="F7" s="21">
        <v>10712572</v>
      </c>
      <c r="G7" s="21">
        <v>12685868</v>
      </c>
      <c r="H7" s="19">
        <f t="shared" ref="H7:H23" si="2">G7/F7%</f>
        <v>118.42037561101107</v>
      </c>
      <c r="I7" s="19">
        <f>G7/C7%</f>
        <v>34.694642263912691</v>
      </c>
      <c r="J7" s="21">
        <f t="shared" ref="J7:K9" si="3">N7+R7</f>
        <v>21833434</v>
      </c>
      <c r="K7" s="21">
        <f t="shared" si="3"/>
        <v>23878475</v>
      </c>
      <c r="L7" s="19">
        <f t="shared" ref="L7:L23" si="4">K7/J7%</f>
        <v>109.36655681373806</v>
      </c>
      <c r="M7" s="19">
        <f>K7/C7%</f>
        <v>65.305357736087316</v>
      </c>
      <c r="N7" s="21">
        <v>17795876</v>
      </c>
      <c r="O7" s="21">
        <v>19838703</v>
      </c>
      <c r="P7" s="19">
        <f t="shared" ref="P7:P23" si="5">O7/N7%</f>
        <v>111.47921574638977</v>
      </c>
      <c r="Q7" s="19">
        <f>O7/C7*100</f>
        <v>54.256965590766939</v>
      </c>
      <c r="R7" s="21">
        <v>4037558</v>
      </c>
      <c r="S7" s="21">
        <v>4039772</v>
      </c>
      <c r="T7" s="19">
        <f t="shared" ref="T7:T23" si="6">S7/R7%</f>
        <v>100.05483512558828</v>
      </c>
      <c r="U7" s="19">
        <f>S7/C7*100</f>
        <v>11.048392145320374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2" t="s">
        <v>6</v>
      </c>
      <c r="B8" s="13">
        <f t="shared" si="0"/>
        <v>2415150</v>
      </c>
      <c r="C8" s="13">
        <f t="shared" si="1"/>
        <v>3118661</v>
      </c>
      <c r="D8" s="11">
        <f t="shared" ref="D8:D23" si="7">C8/B8%</f>
        <v>129.12908100946112</v>
      </c>
      <c r="E8" s="11">
        <f>C8/C7%</f>
        <v>8.5292411790360898</v>
      </c>
      <c r="F8" s="12">
        <v>243085</v>
      </c>
      <c r="G8" s="12">
        <v>206488</v>
      </c>
      <c r="H8" s="23">
        <f t="shared" si="2"/>
        <v>84.944772404714399</v>
      </c>
      <c r="I8" s="11">
        <f>G8/G7%</f>
        <v>1.6277009976771004</v>
      </c>
      <c r="J8" s="12">
        <f t="shared" si="3"/>
        <v>2172065</v>
      </c>
      <c r="K8" s="12">
        <f t="shared" si="3"/>
        <v>2912173</v>
      </c>
      <c r="L8" s="23">
        <f t="shared" si="4"/>
        <v>134.07393425150721</v>
      </c>
      <c r="M8" s="11">
        <f>K8/K7%</f>
        <v>12.195808149389775</v>
      </c>
      <c r="N8" s="12">
        <v>2172065</v>
      </c>
      <c r="O8" s="12">
        <v>2912173</v>
      </c>
      <c r="P8" s="23">
        <f t="shared" si="5"/>
        <v>134.07393425150721</v>
      </c>
      <c r="Q8" s="11">
        <f>O8/O7%</f>
        <v>14.679250957081216</v>
      </c>
      <c r="R8" s="37"/>
      <c r="S8" s="37"/>
      <c r="T8" s="38"/>
      <c r="U8" s="3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2" t="s">
        <v>8</v>
      </c>
      <c r="B9" s="13">
        <f t="shared" si="0"/>
        <v>9479007</v>
      </c>
      <c r="C9" s="13">
        <f t="shared" si="1"/>
        <v>9306778</v>
      </c>
      <c r="D9" s="11">
        <f t="shared" si="7"/>
        <v>98.183048076660342</v>
      </c>
      <c r="E9" s="11">
        <f>C9/C7%</f>
        <v>25.453152542628757</v>
      </c>
      <c r="F9" s="37"/>
      <c r="G9" s="39"/>
      <c r="H9" s="38"/>
      <c r="I9" s="38"/>
      <c r="J9" s="12">
        <f t="shared" si="3"/>
        <v>9479007</v>
      </c>
      <c r="K9" s="12">
        <f t="shared" si="3"/>
        <v>9306778</v>
      </c>
      <c r="L9" s="23">
        <f t="shared" si="4"/>
        <v>98.183048076660342</v>
      </c>
      <c r="M9" s="11">
        <f>K9/K7%</f>
        <v>38.975596222120551</v>
      </c>
      <c r="N9" s="12">
        <v>6641835</v>
      </c>
      <c r="O9" s="12">
        <v>6524351</v>
      </c>
      <c r="P9" s="23">
        <f t="shared" si="5"/>
        <v>98.231151481480637</v>
      </c>
      <c r="Q9" s="11">
        <f>O9/O7%</f>
        <v>32.886983589602607</v>
      </c>
      <c r="R9" s="12">
        <v>2837172</v>
      </c>
      <c r="S9" s="12">
        <v>2782427</v>
      </c>
      <c r="T9" s="23">
        <f t="shared" si="6"/>
        <v>98.070437745755271</v>
      </c>
      <c r="U9" s="11">
        <f>S9/S7%</f>
        <v>68.875842498041962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2" t="s">
        <v>17</v>
      </c>
      <c r="B10" s="13">
        <f t="shared" si="0"/>
        <v>6649502</v>
      </c>
      <c r="C10" s="13">
        <f t="shared" si="1"/>
        <v>6758063</v>
      </c>
      <c r="D10" s="11">
        <f t="shared" si="7"/>
        <v>101.6326185028593</v>
      </c>
      <c r="E10" s="11">
        <f>C10/C7%</f>
        <v>18.482659458697235</v>
      </c>
      <c r="F10" s="12">
        <v>6649502</v>
      </c>
      <c r="G10" s="12">
        <v>6758063</v>
      </c>
      <c r="H10" s="23">
        <f t="shared" si="2"/>
        <v>101.6326185028593</v>
      </c>
      <c r="I10" s="11">
        <f>G10/G7%</f>
        <v>53.272373636553688</v>
      </c>
      <c r="J10" s="12"/>
      <c r="K10" s="12"/>
      <c r="L10" s="23"/>
      <c r="M10" s="23"/>
      <c r="N10" s="37"/>
      <c r="O10" s="37"/>
      <c r="P10" s="38"/>
      <c r="Q10" s="38"/>
      <c r="R10" s="37"/>
      <c r="S10" s="37"/>
      <c r="T10" s="38"/>
      <c r="U10" s="3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2" t="s">
        <v>24</v>
      </c>
      <c r="B11" s="13">
        <f t="shared" si="0"/>
        <v>96467</v>
      </c>
      <c r="C11" s="13">
        <f t="shared" si="1"/>
        <v>77399</v>
      </c>
      <c r="D11" s="11">
        <f t="shared" si="7"/>
        <v>80.233655032290841</v>
      </c>
      <c r="E11" s="11">
        <f>C11/C7%</f>
        <v>0.21167890258550523</v>
      </c>
      <c r="F11" s="12">
        <v>96467</v>
      </c>
      <c r="G11" s="12">
        <v>77399</v>
      </c>
      <c r="H11" s="23">
        <f t="shared" si="2"/>
        <v>80.233655032290841</v>
      </c>
      <c r="I11" s="11">
        <f>G11/G7%</f>
        <v>0.61011985935846091</v>
      </c>
      <c r="J11" s="12"/>
      <c r="K11" s="12"/>
      <c r="L11" s="23"/>
      <c r="M11" s="23"/>
      <c r="N11" s="37"/>
      <c r="O11" s="37"/>
      <c r="P11" s="38"/>
      <c r="Q11" s="38"/>
      <c r="R11" s="37"/>
      <c r="S11" s="37"/>
      <c r="T11" s="38"/>
      <c r="U11" s="3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2" t="s">
        <v>19</v>
      </c>
      <c r="B12" s="13">
        <f t="shared" si="0"/>
        <v>9088353</v>
      </c>
      <c r="C12" s="13">
        <f t="shared" si="1"/>
        <v>12227192</v>
      </c>
      <c r="D12" s="11">
        <f t="shared" si="7"/>
        <v>134.53693975134988</v>
      </c>
      <c r="E12" s="11">
        <f>C12/C7%</f>
        <v>33.440207034487123</v>
      </c>
      <c r="F12" s="12">
        <v>3639036</v>
      </c>
      <c r="G12" s="12">
        <v>5534786</v>
      </c>
      <c r="H12" s="23">
        <f t="shared" si="2"/>
        <v>152.09484050171528</v>
      </c>
      <c r="I12" s="11">
        <f>G12/G7%</f>
        <v>43.629541155559878</v>
      </c>
      <c r="J12" s="12">
        <f t="shared" ref="J12:J23" si="8">N12+R12</f>
        <v>5449317</v>
      </c>
      <c r="K12" s="12">
        <f t="shared" ref="K12:K23" si="9">O12+S12</f>
        <v>6692406</v>
      </c>
      <c r="L12" s="23">
        <f t="shared" si="4"/>
        <v>122.81183128087429</v>
      </c>
      <c r="M12" s="11">
        <f>K12/K7%</f>
        <v>28.026940581423226</v>
      </c>
      <c r="N12" s="12">
        <v>5449317</v>
      </c>
      <c r="O12" s="12">
        <v>6692406</v>
      </c>
      <c r="P12" s="23">
        <f t="shared" si="5"/>
        <v>122.81183128087429</v>
      </c>
      <c r="Q12" s="11">
        <f>O12/O7%</f>
        <v>33.734090378791393</v>
      </c>
      <c r="R12" s="37"/>
      <c r="S12" s="37"/>
      <c r="T12" s="38"/>
      <c r="U12" s="3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2" customFormat="1" ht="44.45" customHeight="1" x14ac:dyDescent="0.25">
      <c r="A13" s="24" t="s">
        <v>7</v>
      </c>
      <c r="B13" s="18">
        <f t="shared" si="0"/>
        <v>3368292</v>
      </c>
      <c r="C13" s="18">
        <f t="shared" si="1"/>
        <v>3649005</v>
      </c>
      <c r="D13" s="30">
        <f t="shared" si="7"/>
        <v>108.33398648335715</v>
      </c>
      <c r="E13" s="30">
        <f>C13/C7%</f>
        <v>9.9796815711962878</v>
      </c>
      <c r="F13" s="35"/>
      <c r="G13" s="35"/>
      <c r="H13" s="36"/>
      <c r="I13" s="36"/>
      <c r="J13" s="21">
        <f t="shared" si="8"/>
        <v>3368292</v>
      </c>
      <c r="K13" s="21">
        <f t="shared" si="9"/>
        <v>3649005</v>
      </c>
      <c r="L13" s="19">
        <f t="shared" si="4"/>
        <v>108.33398648335715</v>
      </c>
      <c r="M13" s="30">
        <f>K13/K7%</f>
        <v>15.281566347934698</v>
      </c>
      <c r="N13" s="21">
        <v>2762071</v>
      </c>
      <c r="O13" s="21">
        <v>2948667</v>
      </c>
      <c r="P13" s="19">
        <f t="shared" si="5"/>
        <v>106.75565544839361</v>
      </c>
      <c r="Q13" s="30">
        <f>O13/O7%</f>
        <v>14.863204514932251</v>
      </c>
      <c r="R13" s="21">
        <v>606221</v>
      </c>
      <c r="S13" s="21">
        <v>700338</v>
      </c>
      <c r="T13" s="19">
        <f t="shared" si="6"/>
        <v>115.52519625681063</v>
      </c>
      <c r="U13" s="30">
        <f>S13/S7%</f>
        <v>17.336077382584957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</row>
    <row r="14" spans="1:250" ht="60.75" customHeight="1" x14ac:dyDescent="0.25">
      <c r="A14" s="25" t="s">
        <v>9</v>
      </c>
      <c r="B14" s="13">
        <f t="shared" si="0"/>
        <v>2194748</v>
      </c>
      <c r="C14" s="13">
        <f t="shared" si="1"/>
        <v>2307214</v>
      </c>
      <c r="D14" s="11">
        <f t="shared" si="7"/>
        <v>105.12432406818459</v>
      </c>
      <c r="E14" s="11"/>
      <c r="F14" s="37"/>
      <c r="G14" s="37"/>
      <c r="H14" s="38"/>
      <c r="I14" s="38"/>
      <c r="J14" s="12">
        <f t="shared" si="8"/>
        <v>2194748</v>
      </c>
      <c r="K14" s="12">
        <f t="shared" si="9"/>
        <v>2307214</v>
      </c>
      <c r="L14" s="23">
        <f t="shared" si="4"/>
        <v>105.12432406818459</v>
      </c>
      <c r="M14" s="11">
        <f>K14/K7%</f>
        <v>9.662317212468551</v>
      </c>
      <c r="N14" s="12">
        <v>2194748</v>
      </c>
      <c r="O14" s="12">
        <v>2307214</v>
      </c>
      <c r="P14" s="23">
        <f t="shared" si="5"/>
        <v>105.12432406818459</v>
      </c>
      <c r="Q14" s="23">
        <f>O14/O7%</f>
        <v>11.629863101433596</v>
      </c>
      <c r="R14" s="37"/>
      <c r="S14" s="37"/>
      <c r="T14" s="38"/>
      <c r="U14" s="38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5" t="s">
        <v>23</v>
      </c>
      <c r="B15" s="13">
        <f t="shared" si="0"/>
        <v>46374</v>
      </c>
      <c r="C15" s="13">
        <f t="shared" si="1"/>
        <v>56614</v>
      </c>
      <c r="D15" s="11">
        <f t="shared" si="7"/>
        <v>122.08133868115755</v>
      </c>
      <c r="E15" s="11"/>
      <c r="F15" s="37"/>
      <c r="G15" s="37"/>
      <c r="H15" s="38"/>
      <c r="I15" s="38"/>
      <c r="J15" s="12">
        <f t="shared" si="8"/>
        <v>46374</v>
      </c>
      <c r="K15" s="12">
        <f t="shared" si="9"/>
        <v>56614</v>
      </c>
      <c r="L15" s="23">
        <f t="shared" si="4"/>
        <v>122.08133868115755</v>
      </c>
      <c r="M15" s="11">
        <f>K15/K7%</f>
        <v>0.23709219286407529</v>
      </c>
      <c r="N15" s="37"/>
      <c r="O15" s="37"/>
      <c r="P15" s="38"/>
      <c r="Q15" s="38"/>
      <c r="R15" s="12">
        <v>46374</v>
      </c>
      <c r="S15" s="12">
        <v>56614</v>
      </c>
      <c r="T15" s="23">
        <f t="shared" si="6"/>
        <v>122.08133868115755</v>
      </c>
      <c r="U15" s="23">
        <f>S15/S7%</f>
        <v>1.4014157234616211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5" t="s">
        <v>10</v>
      </c>
      <c r="B16" s="13">
        <f t="shared" si="0"/>
        <v>565272</v>
      </c>
      <c r="C16" s="13">
        <f t="shared" si="1"/>
        <v>639224</v>
      </c>
      <c r="D16" s="11">
        <f t="shared" si="7"/>
        <v>113.08255140887925</v>
      </c>
      <c r="E16" s="11"/>
      <c r="F16" s="37"/>
      <c r="G16" s="37"/>
      <c r="H16" s="38"/>
      <c r="I16" s="38"/>
      <c r="J16" s="12">
        <f t="shared" si="8"/>
        <v>565272</v>
      </c>
      <c r="K16" s="12">
        <f t="shared" si="9"/>
        <v>639224</v>
      </c>
      <c r="L16" s="23">
        <f t="shared" si="4"/>
        <v>113.08255140887925</v>
      </c>
      <c r="M16" s="11">
        <f>K16/K7%</f>
        <v>2.6769883755139303</v>
      </c>
      <c r="N16" s="12">
        <v>565272</v>
      </c>
      <c r="O16" s="12">
        <v>639224</v>
      </c>
      <c r="P16" s="23">
        <f t="shared" si="5"/>
        <v>113.08255140887925</v>
      </c>
      <c r="Q16" s="23">
        <f>O16/O7%</f>
        <v>3.222105799960814</v>
      </c>
      <c r="R16" s="12"/>
      <c r="S16" s="12"/>
      <c r="T16" s="23"/>
      <c r="U16" s="2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5" t="s">
        <v>15</v>
      </c>
      <c r="B17" s="13">
        <f t="shared" si="0"/>
        <v>559847</v>
      </c>
      <c r="C17" s="13">
        <f t="shared" si="1"/>
        <v>643724</v>
      </c>
      <c r="D17" s="11">
        <f t="shared" si="7"/>
        <v>114.98212904597149</v>
      </c>
      <c r="E17" s="11"/>
      <c r="F17" s="37"/>
      <c r="G17" s="37"/>
      <c r="H17" s="38"/>
      <c r="I17" s="38"/>
      <c r="J17" s="12">
        <f t="shared" si="8"/>
        <v>559847</v>
      </c>
      <c r="K17" s="12">
        <f t="shared" si="9"/>
        <v>643724</v>
      </c>
      <c r="L17" s="23">
        <f t="shared" si="4"/>
        <v>114.98212904597149</v>
      </c>
      <c r="M17" s="11">
        <f>K17/K7%</f>
        <v>2.6958338001065814</v>
      </c>
      <c r="N17" s="12"/>
      <c r="O17" s="12"/>
      <c r="P17" s="23"/>
      <c r="Q17" s="23"/>
      <c r="R17" s="12">
        <v>559847</v>
      </c>
      <c r="S17" s="12">
        <v>643724</v>
      </c>
      <c r="T17" s="23">
        <f t="shared" si="6"/>
        <v>114.98212904597149</v>
      </c>
      <c r="U17" s="23">
        <f>S17/S7%</f>
        <v>15.934661659123336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5" t="s">
        <v>20</v>
      </c>
      <c r="B18" s="13">
        <f t="shared" si="0"/>
        <v>2051</v>
      </c>
      <c r="C18" s="13">
        <f t="shared" si="1"/>
        <v>2229</v>
      </c>
      <c r="D18" s="11">
        <f t="shared" si="7"/>
        <v>108.67869332033153</v>
      </c>
      <c r="E18" s="11"/>
      <c r="F18" s="37"/>
      <c r="G18" s="37"/>
      <c r="H18" s="38"/>
      <c r="I18" s="38"/>
      <c r="J18" s="12">
        <f t="shared" si="8"/>
        <v>2051</v>
      </c>
      <c r="K18" s="12">
        <f t="shared" si="9"/>
        <v>2229</v>
      </c>
      <c r="L18" s="23">
        <f t="shared" si="4"/>
        <v>108.67869332033153</v>
      </c>
      <c r="M18" s="26">
        <f>K18/K7%</f>
        <v>9.3347669815597514E-3</v>
      </c>
      <c r="N18" s="12">
        <v>2051</v>
      </c>
      <c r="O18" s="12">
        <v>2229</v>
      </c>
      <c r="P18" s="23">
        <f t="shared" si="5"/>
        <v>108.67869332033153</v>
      </c>
      <c r="Q18" s="29">
        <f>O18/O7%</f>
        <v>1.1235613537840654E-2</v>
      </c>
      <c r="R18" s="12"/>
      <c r="S18" s="12"/>
      <c r="T18" s="23"/>
      <c r="U18" s="23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2" customFormat="1" ht="63" customHeight="1" x14ac:dyDescent="0.25">
      <c r="A19" s="33" t="s">
        <v>21</v>
      </c>
      <c r="B19" s="18">
        <f t="shared" si="0"/>
        <v>43403</v>
      </c>
      <c r="C19" s="18">
        <f t="shared" si="1"/>
        <v>38605</v>
      </c>
      <c r="D19" s="30">
        <f t="shared" si="7"/>
        <v>88.945464599221253</v>
      </c>
      <c r="E19" s="30">
        <f>C19/C7%</f>
        <v>0.10558100278186319</v>
      </c>
      <c r="F19" s="21">
        <v>17424</v>
      </c>
      <c r="G19" s="21">
        <v>19504</v>
      </c>
      <c r="H19" s="19">
        <f t="shared" si="2"/>
        <v>111.93755739210285</v>
      </c>
      <c r="I19" s="30">
        <f>G19/G7%</f>
        <v>0.15374588479085546</v>
      </c>
      <c r="J19" s="21">
        <f t="shared" si="8"/>
        <v>25979</v>
      </c>
      <c r="K19" s="21">
        <f t="shared" si="9"/>
        <v>19101</v>
      </c>
      <c r="L19" s="19">
        <f t="shared" si="4"/>
        <v>73.524770006543747</v>
      </c>
      <c r="M19" s="34">
        <f>K19/K7%</f>
        <v>7.9992545587605574E-2</v>
      </c>
      <c r="N19" s="21">
        <v>25979</v>
      </c>
      <c r="O19" s="21">
        <v>19101</v>
      </c>
      <c r="P19" s="19">
        <f t="shared" si="5"/>
        <v>73.524770006543747</v>
      </c>
      <c r="Q19" s="34">
        <f>O19/O7%</f>
        <v>9.6281495821576649E-2</v>
      </c>
      <c r="R19" s="35"/>
      <c r="S19" s="35"/>
      <c r="T19" s="36"/>
      <c r="U19" s="36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pans="1:250" ht="58.9" customHeight="1" x14ac:dyDescent="0.25">
      <c r="A20" s="25" t="s">
        <v>11</v>
      </c>
      <c r="B20" s="13">
        <f t="shared" si="0"/>
        <v>749801</v>
      </c>
      <c r="C20" s="13">
        <f t="shared" si="1"/>
        <v>748802</v>
      </c>
      <c r="D20" s="11">
        <f t="shared" si="7"/>
        <v>99.866764648219998</v>
      </c>
      <c r="E20" s="11">
        <f>C20/C7%</f>
        <v>2.0479022418097323</v>
      </c>
      <c r="F20" s="37"/>
      <c r="G20" s="37"/>
      <c r="H20" s="38"/>
      <c r="I20" s="38"/>
      <c r="J20" s="12">
        <f t="shared" si="8"/>
        <v>749801</v>
      </c>
      <c r="K20" s="12">
        <f t="shared" si="9"/>
        <v>748802</v>
      </c>
      <c r="L20" s="23">
        <f t="shared" si="4"/>
        <v>99.866764648219998</v>
      </c>
      <c r="M20" s="11">
        <f>K20/K7%</f>
        <v>3.1358870279613753</v>
      </c>
      <c r="N20" s="12">
        <v>743945</v>
      </c>
      <c r="O20" s="12">
        <v>741388</v>
      </c>
      <c r="P20" s="23">
        <f t="shared" si="5"/>
        <v>99.656291795764474</v>
      </c>
      <c r="Q20" s="11">
        <f>O20/O7%</f>
        <v>3.7370789814233318</v>
      </c>
      <c r="R20" s="12">
        <v>5856</v>
      </c>
      <c r="S20" s="12">
        <v>7414</v>
      </c>
      <c r="T20" s="23">
        <f t="shared" si="6"/>
        <v>126.60519125683059</v>
      </c>
      <c r="U20" s="11">
        <f>S20/S7%</f>
        <v>0.18352520884842016</v>
      </c>
    </row>
    <row r="21" spans="1:250" ht="62.25" customHeight="1" x14ac:dyDescent="0.25">
      <c r="A21" s="25" t="s">
        <v>4</v>
      </c>
      <c r="B21" s="13">
        <f t="shared" si="0"/>
        <v>491217</v>
      </c>
      <c r="C21" s="13">
        <f t="shared" si="1"/>
        <v>462509</v>
      </c>
      <c r="D21" s="11">
        <f t="shared" si="7"/>
        <v>94.15573972399163</v>
      </c>
      <c r="E21" s="11">
        <f>C21/C7%</f>
        <v>1.2649181198196287</v>
      </c>
      <c r="F21" s="37"/>
      <c r="G21" s="37"/>
      <c r="H21" s="38"/>
      <c r="I21" s="38"/>
      <c r="J21" s="12">
        <f t="shared" si="8"/>
        <v>491217</v>
      </c>
      <c r="K21" s="12">
        <f t="shared" si="9"/>
        <v>462509</v>
      </c>
      <c r="L21" s="23">
        <f t="shared" si="4"/>
        <v>94.15573972399163</v>
      </c>
      <c r="M21" s="11">
        <f>K21/K7%</f>
        <v>1.936928551760529</v>
      </c>
      <c r="N21" s="12"/>
      <c r="O21" s="12"/>
      <c r="P21" s="23"/>
      <c r="Q21" s="23"/>
      <c r="R21" s="12">
        <v>491217</v>
      </c>
      <c r="S21" s="12">
        <v>462509</v>
      </c>
      <c r="T21" s="23">
        <f t="shared" si="6"/>
        <v>94.15573972399163</v>
      </c>
      <c r="U21" s="11">
        <f>S21/S7%</f>
        <v>11.448888699659287</v>
      </c>
    </row>
    <row r="22" spans="1:250" ht="56.45" customHeight="1" x14ac:dyDescent="0.25">
      <c r="A22" s="25" t="s">
        <v>5</v>
      </c>
      <c r="B22" s="13">
        <f t="shared" si="0"/>
        <v>16080</v>
      </c>
      <c r="C22" s="13">
        <f t="shared" si="1"/>
        <v>17385</v>
      </c>
      <c r="D22" s="11">
        <f t="shared" si="7"/>
        <v>108.11567164179104</v>
      </c>
      <c r="E22" s="26">
        <f>C22/C7%</f>
        <v>4.7546321289021934E-2</v>
      </c>
      <c r="F22" s="37"/>
      <c r="G22" s="37"/>
      <c r="H22" s="38"/>
      <c r="I22" s="38"/>
      <c r="J22" s="12">
        <f t="shared" si="8"/>
        <v>16080</v>
      </c>
      <c r="K22" s="12">
        <f t="shared" si="9"/>
        <v>17385</v>
      </c>
      <c r="L22" s="23">
        <f t="shared" si="4"/>
        <v>108.11567164179104</v>
      </c>
      <c r="M22" s="26">
        <f>K22/K7%</f>
        <v>7.2806157009608019E-2</v>
      </c>
      <c r="N22" s="12"/>
      <c r="O22" s="12"/>
      <c r="P22" s="23"/>
      <c r="Q22" s="23"/>
      <c r="R22" s="12">
        <v>16080</v>
      </c>
      <c r="S22" s="12">
        <v>17385</v>
      </c>
      <c r="T22" s="23">
        <f t="shared" si="6"/>
        <v>108.11567164179104</v>
      </c>
      <c r="U22" s="26">
        <f>S22/S7%</f>
        <v>0.4303460690355792</v>
      </c>
    </row>
    <row r="23" spans="1:250" ht="42.75" customHeight="1" x14ac:dyDescent="0.25">
      <c r="A23" s="27" t="s">
        <v>12</v>
      </c>
      <c r="B23" s="13">
        <f t="shared" si="0"/>
        <v>148734</v>
      </c>
      <c r="C23" s="13">
        <f t="shared" si="1"/>
        <v>159944</v>
      </c>
      <c r="D23" s="11">
        <f t="shared" si="7"/>
        <v>107.53694515040274</v>
      </c>
      <c r="E23" s="11">
        <f>C23/C7%</f>
        <v>0.43743162566875604</v>
      </c>
      <c r="F23" s="12">
        <f>F7-F8-F10-F11-F12-F19</f>
        <v>67058</v>
      </c>
      <c r="G23" s="12">
        <f>G7-G8-G10-G11-G12-G19</f>
        <v>89628</v>
      </c>
      <c r="H23" s="23">
        <f t="shared" si="2"/>
        <v>133.65743088073012</v>
      </c>
      <c r="I23" s="11">
        <f>G23/G7%</f>
        <v>0.70651846606002844</v>
      </c>
      <c r="J23" s="12">
        <f t="shared" si="8"/>
        <v>81676</v>
      </c>
      <c r="K23" s="12">
        <f t="shared" si="9"/>
        <v>70316</v>
      </c>
      <c r="L23" s="23">
        <f t="shared" si="4"/>
        <v>86.091385474313142</v>
      </c>
      <c r="M23" s="11">
        <f>K23/K7%</f>
        <v>0.29447441681263148</v>
      </c>
      <c r="N23" s="12">
        <f>N7-N8-N9-N12-N13-N19-N20</f>
        <v>664</v>
      </c>
      <c r="O23" s="12">
        <f>O7-O8-O9-O12-O13-O19-O20</f>
        <v>617</v>
      </c>
      <c r="P23" s="23">
        <f t="shared" si="5"/>
        <v>92.921686746987959</v>
      </c>
      <c r="Q23" s="28">
        <f>O23/O7%</f>
        <v>3.1100823476212128E-3</v>
      </c>
      <c r="R23" s="12">
        <f>R7-R9-R13-R20-R21-R22</f>
        <v>81012</v>
      </c>
      <c r="S23" s="12">
        <f>S7-S9-S13-S20-S21-S22</f>
        <v>69699</v>
      </c>
      <c r="T23" s="23">
        <f t="shared" si="6"/>
        <v>86.035402162642569</v>
      </c>
      <c r="U23" s="11">
        <f>S23/S7%</f>
        <v>1.7253201418297863</v>
      </c>
    </row>
    <row r="24" spans="1:250" ht="15" customHeight="1" x14ac:dyDescent="0.25">
      <c r="A24" s="9"/>
      <c r="B24" s="8"/>
      <c r="C24" s="8"/>
      <c r="D24" s="8"/>
      <c r="E24" s="8"/>
      <c r="F24" s="40"/>
      <c r="G24" s="40"/>
      <c r="H24" s="40"/>
      <c r="I24" s="4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2017-01-24T09:33:19Z</dcterms:modified>
</cp:coreProperties>
</file>