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Лист1!$A$1:$AA$45</definedName>
  </definedNames>
  <calcPr calcId="145621"/>
</workbook>
</file>

<file path=xl/calcChain.xml><?xml version="1.0" encoding="utf-8"?>
<calcChain xmlns="http://schemas.openxmlformats.org/spreadsheetml/2006/main">
  <c r="C27" i="1" l="1"/>
  <c r="D31" i="1" l="1"/>
  <c r="D30" i="1"/>
  <c r="D29" i="1"/>
  <c r="B27" i="1"/>
  <c r="G23" i="1"/>
  <c r="I23" i="1" s="1"/>
  <c r="F23" i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<sst xmlns="http://schemas.openxmlformats.org/spreadsheetml/2006/main" count="43" uniqueCount="31">
  <si>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</si>
  <si>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</si>
  <si>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</si>
  <si>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</si>
  <si>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</si>
  <si>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</si>
  <si>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</si>
  <si>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</si>
  <si>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</si>
  <si>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</si>
  <si>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</si>
  <si>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</si>
  <si>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</si>
  <si>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</si>
  <si>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</si>
  <si>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</si>
  <si>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</si>
  <si>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</si>
  <si>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</si>
  <si>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</si>
  <si>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</si>
  <si>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</si>
  <si>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</si>
  <si>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</si>
  <si>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</si>
  <si>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</si>
  <si>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</si>
  <si>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</si>
  <si>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январь- февраль 2017 год</t>
  </si>
  <si>
    <t>январь- февраль 2018 год</t>
  </si>
  <si>
    <t>Мониторинг поступления администрируемых доходов за январь-февраль 2017-2018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</si>
</sst>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C7" sqref="C7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5.85546875" style="1" customWidth="1"/>
    <col min="4" max="4" width="17.2851562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3.42578125" style="1" customWidth="1"/>
    <col min="11" max="11" width="25.5703125" style="1" customWidth="1"/>
    <col min="12" max="13" width="17.5703125" style="1" customWidth="1"/>
    <col min="14" max="14" width="26.425781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2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9"/>
      <c r="X5" s="39"/>
    </row>
    <row r="6" spans="1:24" s="22" customFormat="1" ht="129" customHeight="1" x14ac:dyDescent="0.3">
      <c r="A6" s="45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 t="shared" ref="B7:C22" si="0">F7+J7</f>
        <v>5021817</v>
      </c>
      <c r="C7" s="10">
        <f>G7+K7</f>
        <v>4892633</v>
      </c>
      <c r="D7" s="14">
        <f>C7/B7%</f>
        <v>97.427544651666921</v>
      </c>
      <c r="E7" s="15"/>
      <c r="F7" s="6">
        <v>2026528</v>
      </c>
      <c r="G7" s="6">
        <v>1861200</v>
      </c>
      <c r="H7" s="14">
        <f t="shared" ref="H7:H23" si="1">G7/F7%</f>
        <v>91.841810229120952</v>
      </c>
      <c r="I7" s="14">
        <f>G7/C7%</f>
        <v>38.040866748027085</v>
      </c>
      <c r="J7" s="6">
        <v>2995289</v>
      </c>
      <c r="K7" s="6">
        <v>3031433</v>
      </c>
      <c r="L7" s="14">
        <f t="shared" ref="L7:L23" si="2">K7/J7%</f>
        <v>101.20669491324543</v>
      </c>
      <c r="M7" s="14">
        <f>K7/C7%</f>
        <v>61.959133251972915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si="0"/>
        <v>310854</v>
      </c>
      <c r="C8" s="11">
        <f t="shared" si="0"/>
        <v>273889</v>
      </c>
      <c r="D8" s="16">
        <f t="shared" ref="D8:D23" si="3">C8/B8%</f>
        <v>88.108565435863781</v>
      </c>
      <c r="E8" s="16">
        <f>C8/C7%</f>
        <v>5.5979878319097303</v>
      </c>
      <c r="F8" s="7">
        <v>20643</v>
      </c>
      <c r="G8" s="7">
        <v>33476</v>
      </c>
      <c r="H8" s="17">
        <f t="shared" si="1"/>
        <v>162.16635178995301</v>
      </c>
      <c r="I8" s="16">
        <f>G8/G7%</f>
        <v>1.7986245433053945</v>
      </c>
      <c r="J8" s="7">
        <v>290211</v>
      </c>
      <c r="K8" s="7">
        <v>240413</v>
      </c>
      <c r="L8" s="17">
        <f t="shared" si="2"/>
        <v>82.840760687913274</v>
      </c>
      <c r="M8" s="16">
        <f>K8/K7%</f>
        <v>7.9306717318179221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0"/>
        <v>1261863</v>
      </c>
      <c r="C9" s="11">
        <f t="shared" si="0"/>
        <v>1300567</v>
      </c>
      <c r="D9" s="16">
        <f t="shared" si="3"/>
        <v>103.06721094128285</v>
      </c>
      <c r="E9" s="16">
        <f>C9/C7%</f>
        <v>26.582149120933451</v>
      </c>
      <c r="F9" s="7"/>
      <c r="G9" s="7"/>
      <c r="H9" s="17"/>
      <c r="I9" s="17"/>
      <c r="J9" s="7">
        <v>1261863</v>
      </c>
      <c r="K9" s="7">
        <v>1300567</v>
      </c>
      <c r="L9" s="17">
        <f t="shared" si="2"/>
        <v>103.06721094128285</v>
      </c>
      <c r="M9" s="16">
        <f>K9/K7%</f>
        <v>42.902713007346691</v>
      </c>
      <c r="N9" s="33"/>
      <c r="O9" s="33"/>
      <c r="P9" s="34"/>
      <c r="Q9" s="35"/>
      <c r="R9" s="33"/>
      <c r="S9" s="33"/>
      <c r="T9" s="34"/>
      <c r="U9" s="35"/>
    </row>
    <row r="10" spans="1:24" ht="72.599999999999994" customHeight="1" x14ac:dyDescent="0.25">
      <c r="A10" s="25" t="s">
        <v>9</v>
      </c>
      <c r="B10" s="11">
        <f t="shared" si="0"/>
        <v>1328498</v>
      </c>
      <c r="C10" s="11">
        <f t="shared" si="0"/>
        <v>1142813</v>
      </c>
      <c r="D10" s="16">
        <f t="shared" si="3"/>
        <v>86.0229371816894</v>
      </c>
      <c r="E10" s="16">
        <f>C10/C7%</f>
        <v>23.357832071197656</v>
      </c>
      <c r="F10" s="7">
        <v>1328498</v>
      </c>
      <c r="G10" s="7">
        <v>1142813</v>
      </c>
      <c r="H10" s="17">
        <f t="shared" si="1"/>
        <v>86.0229371816894</v>
      </c>
      <c r="I10" s="16">
        <f>G10/G7%</f>
        <v>61.401944981732214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0"/>
        <v>4383</v>
      </c>
      <c r="C11" s="11">
        <f t="shared" si="0"/>
        <v>8861</v>
      </c>
      <c r="D11" s="16">
        <f t="shared" si="3"/>
        <v>202.16746520647959</v>
      </c>
      <c r="E11" s="16">
        <f>C11/C7%</f>
        <v>0.18110902657117342</v>
      </c>
      <c r="F11" s="7">
        <v>4383</v>
      </c>
      <c r="G11" s="7">
        <v>8861</v>
      </c>
      <c r="H11" s="17">
        <f t="shared" si="1"/>
        <v>202.16746520647959</v>
      </c>
      <c r="I11" s="16">
        <f>G11/G7%</f>
        <v>0.47609069417580058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0"/>
        <v>1617998</v>
      </c>
      <c r="C12" s="11">
        <f t="shared" si="0"/>
        <v>1661990</v>
      </c>
      <c r="D12" s="16">
        <f t="shared" si="3"/>
        <v>102.71891559816514</v>
      </c>
      <c r="E12" s="16">
        <f>C12/C7%</f>
        <v>33.969234970209293</v>
      </c>
      <c r="F12" s="7">
        <v>654796</v>
      </c>
      <c r="G12" s="7">
        <v>653889</v>
      </c>
      <c r="H12" s="17">
        <f t="shared" si="1"/>
        <v>99.861483576564297</v>
      </c>
      <c r="I12" s="16">
        <f>G12/G7%</f>
        <v>35.132656350741456</v>
      </c>
      <c r="J12" s="7">
        <v>963202</v>
      </c>
      <c r="K12" s="7">
        <v>1008101</v>
      </c>
      <c r="L12" s="17">
        <f t="shared" si="2"/>
        <v>104.66143135084852</v>
      </c>
      <c r="M12" s="16">
        <f>K12/K7%</f>
        <v>33.254932568194647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0"/>
        <v>298140</v>
      </c>
      <c r="C13" s="11">
        <f t="shared" si="0"/>
        <v>282292</v>
      </c>
      <c r="D13" s="16">
        <f t="shared" si="3"/>
        <v>94.684376467431406</v>
      </c>
      <c r="E13" s="16">
        <f>C13/C7%</f>
        <v>5.7697358457092527</v>
      </c>
      <c r="F13" s="7"/>
      <c r="G13" s="7"/>
      <c r="H13" s="17"/>
      <c r="I13" s="17"/>
      <c r="J13" s="7">
        <v>298140</v>
      </c>
      <c r="K13" s="7">
        <v>282292</v>
      </c>
      <c r="L13" s="17">
        <f t="shared" si="2"/>
        <v>94.684376467431406</v>
      </c>
      <c r="M13" s="16">
        <f>K13/K7%</f>
        <v>9.3121635873199242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0"/>
        <v>113370</v>
      </c>
      <c r="C14" s="11">
        <f t="shared" si="0"/>
        <v>113618</v>
      </c>
      <c r="D14" s="16">
        <f t="shared" si="3"/>
        <v>100.21875275646114</v>
      </c>
      <c r="E14" s="16"/>
      <c r="F14" s="7"/>
      <c r="G14" s="7"/>
      <c r="H14" s="17"/>
      <c r="I14" s="17"/>
      <c r="J14" s="7">
        <v>113370</v>
      </c>
      <c r="K14" s="7">
        <v>113618</v>
      </c>
      <c r="L14" s="17">
        <f t="shared" si="2"/>
        <v>100.21875275646114</v>
      </c>
      <c r="M14" s="16">
        <f>K14/K7%</f>
        <v>3.7479964096188172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0"/>
        <v>3584</v>
      </c>
      <c r="C15" s="11">
        <f t="shared" si="0"/>
        <v>4184</v>
      </c>
      <c r="D15" s="16">
        <f t="shared" si="3"/>
        <v>116.74107142857142</v>
      </c>
      <c r="E15" s="16"/>
      <c r="F15" s="7"/>
      <c r="G15" s="7"/>
      <c r="H15" s="17"/>
      <c r="I15" s="17"/>
      <c r="J15" s="7">
        <v>3584</v>
      </c>
      <c r="K15" s="7">
        <v>4184</v>
      </c>
      <c r="L15" s="17">
        <f t="shared" si="2"/>
        <v>116.74107142857142</v>
      </c>
      <c r="M15" s="16">
        <f>K15/K7%</f>
        <v>0.1380205335232545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0"/>
        <v>65987</v>
      </c>
      <c r="C16" s="11">
        <f t="shared" si="0"/>
        <v>60432</v>
      </c>
      <c r="D16" s="16">
        <f t="shared" si="3"/>
        <v>91.581675178444243</v>
      </c>
      <c r="E16" s="16"/>
      <c r="F16" s="7"/>
      <c r="G16" s="7"/>
      <c r="H16" s="17"/>
      <c r="I16" s="17"/>
      <c r="J16" s="7">
        <v>65987</v>
      </c>
      <c r="K16" s="7">
        <v>60432</v>
      </c>
      <c r="L16" s="17">
        <f t="shared" si="2"/>
        <v>91.581675178444243</v>
      </c>
      <c r="M16" s="16">
        <f>K16/K7%</f>
        <v>1.9935126390720164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0"/>
        <v>114817</v>
      </c>
      <c r="C17" s="11">
        <f t="shared" si="0"/>
        <v>103593</v>
      </c>
      <c r="D17" s="16">
        <f t="shared" si="3"/>
        <v>90.224444115418436</v>
      </c>
      <c r="E17" s="16"/>
      <c r="F17" s="7"/>
      <c r="G17" s="7"/>
      <c r="H17" s="17"/>
      <c r="I17" s="17"/>
      <c r="J17" s="7">
        <v>114817</v>
      </c>
      <c r="K17" s="7">
        <v>103593</v>
      </c>
      <c r="L17" s="17">
        <f t="shared" si="2"/>
        <v>90.224444115418436</v>
      </c>
      <c r="M17" s="16">
        <f>K17/K7%</f>
        <v>3.4172947249700059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0"/>
        <v>382</v>
      </c>
      <c r="C18" s="11">
        <f t="shared" si="0"/>
        <v>465</v>
      </c>
      <c r="D18" s="16">
        <f t="shared" si="3"/>
        <v>121.72774869109948</v>
      </c>
      <c r="E18" s="16"/>
      <c r="F18" s="7"/>
      <c r="G18" s="7"/>
      <c r="H18" s="17"/>
      <c r="I18" s="17"/>
      <c r="J18" s="7">
        <v>382</v>
      </c>
      <c r="K18" s="7">
        <v>465</v>
      </c>
      <c r="L18" s="17">
        <f t="shared" si="2"/>
        <v>121.72774869109948</v>
      </c>
      <c r="M18" s="18">
        <f>K18/K7%</f>
        <v>1.5339280135830149E-2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0"/>
        <v>8733</v>
      </c>
      <c r="C19" s="11">
        <f t="shared" si="0"/>
        <v>6365</v>
      </c>
      <c r="D19" s="16">
        <f t="shared" si="3"/>
        <v>72.884461238978588</v>
      </c>
      <c r="E19" s="16">
        <f>C19/C7%</f>
        <v>0.13009355085492821</v>
      </c>
      <c r="F19" s="7">
        <v>4494</v>
      </c>
      <c r="G19" s="7">
        <v>3797</v>
      </c>
      <c r="H19" s="17">
        <f t="shared" si="1"/>
        <v>84.49043168669337</v>
      </c>
      <c r="I19" s="16">
        <f>G19/G7%</f>
        <v>0.20400816677412423</v>
      </c>
      <c r="J19" s="7">
        <v>4239</v>
      </c>
      <c r="K19" s="7">
        <v>2568</v>
      </c>
      <c r="L19" s="17">
        <f t="shared" si="2"/>
        <v>60.580325548478413</v>
      </c>
      <c r="M19" s="18">
        <f>K19/K7%</f>
        <v>8.4712411588842629E-2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0"/>
        <v>68559</v>
      </c>
      <c r="C20" s="11">
        <f t="shared" si="0"/>
        <v>88473</v>
      </c>
      <c r="D20" s="16">
        <f t="shared" si="3"/>
        <v>129.04651468078589</v>
      </c>
      <c r="E20" s="16">
        <f>C20/C7%</f>
        <v>1.8082901374372449</v>
      </c>
      <c r="F20" s="7"/>
      <c r="G20" s="7"/>
      <c r="H20" s="17"/>
      <c r="I20" s="17"/>
      <c r="J20" s="7">
        <v>68559</v>
      </c>
      <c r="K20" s="7">
        <v>88473</v>
      </c>
      <c r="L20" s="17">
        <f t="shared" si="2"/>
        <v>129.04651468078589</v>
      </c>
      <c r="M20" s="16">
        <f>K20/K7%</f>
        <v>2.9185207128113997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0"/>
        <v>97584</v>
      </c>
      <c r="C21" s="11">
        <f t="shared" si="0"/>
        <v>94390</v>
      </c>
      <c r="D21" s="16">
        <f t="shared" si="3"/>
        <v>96.726922446302666</v>
      </c>
      <c r="E21" s="16">
        <f>C21/C7%</f>
        <v>1.9292270644456675</v>
      </c>
      <c r="F21" s="7"/>
      <c r="G21" s="7"/>
      <c r="H21" s="17"/>
      <c r="I21" s="17"/>
      <c r="J21" s="7">
        <v>97584</v>
      </c>
      <c r="K21" s="7">
        <v>94390</v>
      </c>
      <c r="L21" s="17">
        <f t="shared" si="2"/>
        <v>96.726922446302666</v>
      </c>
      <c r="M21" s="16">
        <f>K21/K7%</f>
        <v>3.1137089290774362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0"/>
        <v>2521</v>
      </c>
      <c r="C22" s="11">
        <f t="shared" si="0"/>
        <v>3036</v>
      </c>
      <c r="D22" s="16">
        <f t="shared" si="3"/>
        <v>120.42840142800476</v>
      </c>
      <c r="E22" s="18">
        <f>C22/C7%</f>
        <v>6.2052477674086733E-2</v>
      </c>
      <c r="F22" s="7"/>
      <c r="G22" s="7"/>
      <c r="H22" s="17"/>
      <c r="I22" s="17"/>
      <c r="J22" s="7">
        <v>2521</v>
      </c>
      <c r="K22" s="7">
        <v>3036</v>
      </c>
      <c r="L22" s="17">
        <f t="shared" si="2"/>
        <v>120.42840142800476</v>
      </c>
      <c r="M22" s="18">
        <f>K22/K7%</f>
        <v>0.1001506548223233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22684</v>
      </c>
      <c r="C23" s="11">
        <f>C7-C8-C9-C10-C11-C12-C13-C19-C20-C21-C22</f>
        <v>29957</v>
      </c>
      <c r="D23" s="16">
        <f t="shared" si="3"/>
        <v>132.06224651736906</v>
      </c>
      <c r="E23" s="16">
        <f>C23/C7%</f>
        <v>0.61228790305751524</v>
      </c>
      <c r="F23" s="7">
        <f>F7-F8-F9-F10-F11-F12-F13-F19-F20-F21-F22</f>
        <v>13714</v>
      </c>
      <c r="G23" s="7">
        <f t="shared" ref="G23" si="4">G7-G8-G9-G10-G11-G12-G13-G19-G20-G21-G22</f>
        <v>18364</v>
      </c>
      <c r="H23" s="17">
        <f t="shared" si="1"/>
        <v>133.90695639492492</v>
      </c>
      <c r="I23" s="16">
        <f>G23/G7%</f>
        <v>0.98667526327100796</v>
      </c>
      <c r="J23" s="7">
        <v>8970</v>
      </c>
      <c r="K23" s="7">
        <v>11593</v>
      </c>
      <c r="L23" s="17">
        <f t="shared" si="2"/>
        <v>129.24191750278706</v>
      </c>
      <c r="M23" s="16">
        <f>K23/K7%</f>
        <v>0.38242639702081488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2160524</v>
      </c>
      <c r="C27" s="10">
        <f>C29+C30+C31</f>
        <v>2496701</v>
      </c>
      <c r="D27" s="19">
        <f t="shared" ref="D27" si="5">C27/B27%</f>
        <v>115.55997526525971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60" x14ac:dyDescent="0.25">
      <c r="A29" s="4" t="s">
        <v>25</v>
      </c>
      <c r="B29" s="11">
        <v>1621734</v>
      </c>
      <c r="C29" s="11">
        <v>1877321</v>
      </c>
      <c r="D29" s="16">
        <f t="shared" ref="D29:D31" si="6">C29/B29%</f>
        <v>115.76010615797658</v>
      </c>
    </row>
    <row r="30" spans="1:21" ht="70.150000000000006" customHeight="1" x14ac:dyDescent="0.25">
      <c r="A30" s="4" t="s">
        <v>26</v>
      </c>
      <c r="B30" s="11">
        <v>366287</v>
      </c>
      <c r="C30" s="11">
        <v>410172</v>
      </c>
      <c r="D30" s="16">
        <f t="shared" si="6"/>
        <v>111.98104218822945</v>
      </c>
    </row>
    <row r="31" spans="1:21" ht="80.45" customHeight="1" x14ac:dyDescent="0.25">
      <c r="A31" s="4" t="s">
        <v>27</v>
      </c>
      <c r="B31" s="11">
        <v>172503</v>
      </c>
      <c r="C31" s="11">
        <v>209208</v>
      </c>
      <c r="D31" s="16">
        <f t="shared" si="6"/>
        <v>121.27789081929011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26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2018-03-15T12:07:55Z</dcterms:modified>
</cp:coreProperties>
</file>