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G23" i="20" l="1"/>
  <c r="F23" i="20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I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<sst xmlns="http://schemas.openxmlformats.org/spreadsheetml/2006/main" count="45" uniqueCount="28">
  <si>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</si>
  <si>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</si>
  <si>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</si>
  <si>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</si>
  <si>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</si>
  <si>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</si>
  <si>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</si>
  <si>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</si>
  <si>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</si>
  <si>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</si>
  <si>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</si>
  <si>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</si>
  <si>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</si>
  <si>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</si>
  <si>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</si>
  <si>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</si>
  <si>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</si>
  <si>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</si>
  <si>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</si>
  <si>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</si>
  <si>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</si>
  <si>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</si>
  <si>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</si>
  <si>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</si>
  <si>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</si>
  <si>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январь-июль 2015-2016 гг.</t>
  </si>
  <si>
    <t>январь-июль 2015 года</t>
  </si>
  <si>
    <t>январь-июль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</si>
</sst>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27</v>
      </c>
      <c r="D6" s="16" t="s">
        <v>14</v>
      </c>
      <c r="E6" s="16" t="s">
        <v>18</v>
      </c>
      <c r="F6" s="15" t="s">
        <v>26</v>
      </c>
      <c r="G6" s="15" t="s">
        <v>27</v>
      </c>
      <c r="H6" s="17" t="s">
        <v>14</v>
      </c>
      <c r="I6" s="16" t="s">
        <v>18</v>
      </c>
      <c r="J6" s="15" t="s">
        <v>26</v>
      </c>
      <c r="K6" s="15" t="s">
        <v>27</v>
      </c>
      <c r="L6" s="17" t="s">
        <v>14</v>
      </c>
      <c r="M6" s="16" t="s">
        <v>18</v>
      </c>
      <c r="N6" s="15" t="s">
        <v>26</v>
      </c>
      <c r="O6" s="15" t="s">
        <v>27</v>
      </c>
      <c r="P6" s="17" t="s">
        <v>14</v>
      </c>
      <c r="Q6" s="16" t="s">
        <v>18</v>
      </c>
      <c r="R6" s="15" t="s">
        <v>26</v>
      </c>
      <c r="S6" s="15" t="s">
        <v>27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19979251</v>
      </c>
      <c r="C7" s="19">
        <f t="shared" ref="C7:C23" si="1">G7+K7</f>
        <v>18985705</v>
      </c>
      <c r="D7" s="20">
        <f>C7/B7%</f>
        <v>95.027110876178483</v>
      </c>
      <c r="E7" s="21"/>
      <c r="F7" s="22">
        <v>6772012</v>
      </c>
      <c r="G7" s="22">
        <v>6146711</v>
      </c>
      <c r="H7" s="20">
        <f t="shared" ref="H7:H23" si="2">G7/F7%</f>
        <v>90.766392617142444</v>
      </c>
      <c r="I7" s="20">
        <f>G7/C7%</f>
        <v>32.375468806662703</v>
      </c>
      <c r="J7" s="22">
        <f t="shared" ref="J7:K9" si="3">N7+R7</f>
        <v>13207239</v>
      </c>
      <c r="K7" s="22">
        <f t="shared" si="3"/>
        <v>12838994</v>
      </c>
      <c r="L7" s="20">
        <f t="shared" ref="L7:L23" si="4">K7/J7%</f>
        <v>97.211794228907337</v>
      </c>
      <c r="M7" s="20">
        <f>K7/C7%</f>
        <v>67.624531193337305</v>
      </c>
      <c r="N7" s="22">
        <v>10736400</v>
      </c>
      <c r="O7" s="22">
        <v>10650708</v>
      </c>
      <c r="P7" s="20">
        <f t="shared" ref="P7:P23" si="5">O7/N7%</f>
        <v>99.201855370515261</v>
      </c>
      <c r="Q7" s="20">
        <f>O7/C7*100</f>
        <v>56.098564683270915</v>
      </c>
      <c r="R7" s="22">
        <v>2470839</v>
      </c>
      <c r="S7" s="22">
        <v>2188286</v>
      </c>
      <c r="T7" s="20">
        <f t="shared" ref="T7:T23" si="6">S7/R7%</f>
        <v>88.564491656477827</v>
      </c>
      <c r="U7" s="20">
        <f>S7/C7*100</f>
        <v>11.52596651006639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1559789</v>
      </c>
      <c r="C8" s="14">
        <f t="shared" si="1"/>
        <v>1957368</v>
      </c>
      <c r="D8" s="11">
        <f t="shared" ref="D8:D23" si="7">C8/B8%</f>
        <v>125.48928092197086</v>
      </c>
      <c r="E8" s="11">
        <f>C8/C7%</f>
        <v>10.309693529947927</v>
      </c>
      <c r="F8" s="13">
        <v>139610</v>
      </c>
      <c r="G8" s="13">
        <v>116615</v>
      </c>
      <c r="H8" s="24">
        <f t="shared" si="2"/>
        <v>83.529116825442316</v>
      </c>
      <c r="I8" s="11">
        <f>G8/G7%</f>
        <v>1.8971934746891468</v>
      </c>
      <c r="J8" s="13">
        <f t="shared" si="3"/>
        <v>1420179</v>
      </c>
      <c r="K8" s="13">
        <f t="shared" si="3"/>
        <v>1840753</v>
      </c>
      <c r="L8" s="24">
        <f t="shared" si="4"/>
        <v>129.61415427210233</v>
      </c>
      <c r="M8" s="11">
        <f>K8/K7%</f>
        <v>14.337205858963715</v>
      </c>
      <c r="N8" s="13">
        <v>1420179</v>
      </c>
      <c r="O8" s="13">
        <v>1840753</v>
      </c>
      <c r="P8" s="24">
        <f t="shared" si="5"/>
        <v>129.61415427210233</v>
      </c>
      <c r="Q8" s="11">
        <f>O8/O7%</f>
        <v>17.282916778865779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5665751</v>
      </c>
      <c r="C9" s="14">
        <f t="shared" si="1"/>
        <v>4786095</v>
      </c>
      <c r="D9" s="11">
        <f t="shared" si="7"/>
        <v>84.474150028831133</v>
      </c>
      <c r="E9" s="11">
        <f>C9/C7%</f>
        <v>25.208940094665962</v>
      </c>
      <c r="F9" s="13"/>
      <c r="G9" s="12"/>
      <c r="H9" s="24"/>
      <c r="I9" s="24"/>
      <c r="J9" s="13">
        <f t="shared" si="3"/>
        <v>5665751</v>
      </c>
      <c r="K9" s="13">
        <f t="shared" si="3"/>
        <v>4786095</v>
      </c>
      <c r="L9" s="24">
        <f t="shared" si="4"/>
        <v>84.474150028831133</v>
      </c>
      <c r="M9" s="11">
        <f>K9/K7%</f>
        <v>37.277803852856387</v>
      </c>
      <c r="N9" s="13">
        <v>3969378</v>
      </c>
      <c r="O9" s="13">
        <v>3355529</v>
      </c>
      <c r="P9" s="24">
        <f t="shared" si="5"/>
        <v>84.535385644803796</v>
      </c>
      <c r="Q9" s="11">
        <f>O9/O7%</f>
        <v>31.505220122455707</v>
      </c>
      <c r="R9" s="13">
        <v>1696373</v>
      </c>
      <c r="S9" s="13">
        <v>1430566</v>
      </c>
      <c r="T9" s="24">
        <f t="shared" si="6"/>
        <v>84.330863554182955</v>
      </c>
      <c r="U9" s="11">
        <f>S9/S7%</f>
        <v>65.373813112180031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4275114</v>
      </c>
      <c r="C10" s="14">
        <f t="shared" si="1"/>
        <v>3553397</v>
      </c>
      <c r="D10" s="11">
        <f t="shared" si="7"/>
        <v>83.11818117598736</v>
      </c>
      <c r="E10" s="11">
        <f>C10/C7%</f>
        <v>18.716170929654709</v>
      </c>
      <c r="F10" s="13">
        <v>4275114</v>
      </c>
      <c r="G10" s="13">
        <v>3553397</v>
      </c>
      <c r="H10" s="24">
        <f t="shared" si="2"/>
        <v>83.11818117598736</v>
      </c>
      <c r="I10" s="11">
        <f>G10/G7%</f>
        <v>57.809729463448015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48746</v>
      </c>
      <c r="C11" s="14">
        <f t="shared" si="1"/>
        <v>38404</v>
      </c>
      <c r="D11" s="11">
        <f t="shared" si="7"/>
        <v>78.783900217453748</v>
      </c>
      <c r="E11" s="11">
        <f>C11/C7%</f>
        <v>0.20227850374795142</v>
      </c>
      <c r="F11" s="13">
        <v>48746</v>
      </c>
      <c r="G11" s="13">
        <v>38404</v>
      </c>
      <c r="H11" s="24">
        <f t="shared" si="2"/>
        <v>78.783900217453748</v>
      </c>
      <c r="I11" s="11">
        <f>G11/G7%</f>
        <v>0.62478941990277403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5387541</v>
      </c>
      <c r="C12" s="14">
        <f t="shared" si="1"/>
        <v>5687031</v>
      </c>
      <c r="D12" s="11">
        <f t="shared" si="7"/>
        <v>105.55893681365951</v>
      </c>
      <c r="E12" s="11">
        <f>C12/C7%</f>
        <v>29.954278758676594</v>
      </c>
      <c r="F12" s="13">
        <v>2258725</v>
      </c>
      <c r="G12" s="13">
        <v>2355843</v>
      </c>
      <c r="H12" s="24">
        <f t="shared" si="2"/>
        <v>104.29968234291469</v>
      </c>
      <c r="I12" s="11">
        <f>G12/G7%</f>
        <v>38.326887338610845</v>
      </c>
      <c r="J12" s="13">
        <f t="shared" ref="J12:J23" si="8">N12+R12</f>
        <v>3128816</v>
      </c>
      <c r="K12" s="13">
        <f t="shared" ref="K12:K23" si="9">O12+S12</f>
        <v>3331188</v>
      </c>
      <c r="L12" s="24">
        <f t="shared" si="4"/>
        <v>106.46800578877122</v>
      </c>
      <c r="M12" s="11">
        <f>K12/K7%</f>
        <v>25.945864605902923</v>
      </c>
      <c r="N12" s="13">
        <v>3128816</v>
      </c>
      <c r="O12" s="13">
        <v>3331188</v>
      </c>
      <c r="P12" s="24">
        <f t="shared" si="5"/>
        <v>106.46800578877122</v>
      </c>
      <c r="Q12" s="11">
        <f>O12/O7%</f>
        <v>31.276681324847136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2023475</v>
      </c>
      <c r="C13" s="19">
        <f t="shared" si="1"/>
        <v>1955749</v>
      </c>
      <c r="D13" s="31">
        <f t="shared" si="7"/>
        <v>96.652985581734399</v>
      </c>
      <c r="E13" s="31">
        <f>C13/C7%</f>
        <v>10.301166061518391</v>
      </c>
      <c r="F13" s="22"/>
      <c r="G13" s="22"/>
      <c r="H13" s="20"/>
      <c r="I13" s="20"/>
      <c r="J13" s="22">
        <f t="shared" si="8"/>
        <v>2023475</v>
      </c>
      <c r="K13" s="22">
        <f t="shared" si="9"/>
        <v>1955749</v>
      </c>
      <c r="L13" s="20">
        <f t="shared" si="4"/>
        <v>96.652985581734399</v>
      </c>
      <c r="M13" s="31">
        <f>K13/K7%</f>
        <v>15.232883510966669</v>
      </c>
      <c r="N13" s="22">
        <v>1651233</v>
      </c>
      <c r="O13" s="22">
        <v>1579558</v>
      </c>
      <c r="P13" s="20">
        <f t="shared" si="5"/>
        <v>95.65930428958238</v>
      </c>
      <c r="Q13" s="31">
        <f>O13/O7%</f>
        <v>14.830544598537486</v>
      </c>
      <c r="R13" s="22">
        <v>372242</v>
      </c>
      <c r="S13" s="22">
        <v>376191</v>
      </c>
      <c r="T13" s="20">
        <f t="shared" si="6"/>
        <v>101.0608690045723</v>
      </c>
      <c r="U13" s="31">
        <f>S13/S7%</f>
        <v>17.191125840041018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1462900</v>
      </c>
      <c r="C14" s="14">
        <f t="shared" si="1"/>
        <v>1436174</v>
      </c>
      <c r="D14" s="11">
        <f t="shared" si="7"/>
        <v>98.173080866771485</v>
      </c>
      <c r="E14" s="11"/>
      <c r="F14" s="13"/>
      <c r="G14" s="13"/>
      <c r="H14" s="24"/>
      <c r="I14" s="24"/>
      <c r="J14" s="13">
        <f t="shared" si="8"/>
        <v>1462900</v>
      </c>
      <c r="K14" s="13">
        <f t="shared" si="9"/>
        <v>1436174</v>
      </c>
      <c r="L14" s="24">
        <f t="shared" si="4"/>
        <v>98.173080866771485</v>
      </c>
      <c r="M14" s="11">
        <f>K14/K7%</f>
        <v>11.186032176664309</v>
      </c>
      <c r="N14" s="13">
        <v>1462900</v>
      </c>
      <c r="O14" s="13">
        <v>1436174</v>
      </c>
      <c r="P14" s="24">
        <f t="shared" si="5"/>
        <v>98.173080866771485</v>
      </c>
      <c r="Q14" s="24">
        <f>O14/O7%</f>
        <v>13.484305456501108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11557</v>
      </c>
      <c r="C15" s="14">
        <f t="shared" si="1"/>
        <v>5515</v>
      </c>
      <c r="D15" s="11">
        <f t="shared" si="7"/>
        <v>47.719996538894179</v>
      </c>
      <c r="E15" s="11"/>
      <c r="F15" s="13"/>
      <c r="G15" s="13"/>
      <c r="H15" s="24"/>
      <c r="I15" s="24"/>
      <c r="J15" s="13">
        <f t="shared" si="8"/>
        <v>11557</v>
      </c>
      <c r="K15" s="13">
        <f t="shared" si="9"/>
        <v>5515</v>
      </c>
      <c r="L15" s="24">
        <f t="shared" si="4"/>
        <v>47.719996538894179</v>
      </c>
      <c r="M15" s="11">
        <f>K15/K7%</f>
        <v>4.2955078879233062E-2</v>
      </c>
      <c r="N15" s="13"/>
      <c r="O15" s="13"/>
      <c r="P15" s="24"/>
      <c r="Q15" s="24"/>
      <c r="R15" s="13">
        <v>11557</v>
      </c>
      <c r="S15" s="13">
        <v>5515</v>
      </c>
      <c r="T15" s="24">
        <f t="shared" si="6"/>
        <v>47.719996538894179</v>
      </c>
      <c r="U15" s="24">
        <f>S15/S7%</f>
        <v>0.25202372998776212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187128</v>
      </c>
      <c r="C16" s="14">
        <f t="shared" si="1"/>
        <v>142135</v>
      </c>
      <c r="D16" s="11">
        <f t="shared" si="7"/>
        <v>75.956030097045868</v>
      </c>
      <c r="E16" s="11"/>
      <c r="F16" s="13"/>
      <c r="G16" s="13"/>
      <c r="H16" s="24"/>
      <c r="I16" s="24"/>
      <c r="J16" s="13">
        <f t="shared" si="8"/>
        <v>187128</v>
      </c>
      <c r="K16" s="13">
        <f t="shared" si="9"/>
        <v>142135</v>
      </c>
      <c r="L16" s="24">
        <f t="shared" si="4"/>
        <v>75.956030097045868</v>
      </c>
      <c r="M16" s="11">
        <f>K16/K7%</f>
        <v>1.1070571417044046</v>
      </c>
      <c r="N16" s="13">
        <v>187128</v>
      </c>
      <c r="O16" s="13">
        <v>142135</v>
      </c>
      <c r="P16" s="24">
        <f t="shared" si="5"/>
        <v>75.956030097045868</v>
      </c>
      <c r="Q16" s="24">
        <f>O16/O7%</f>
        <v>1.3345122220982868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360685</v>
      </c>
      <c r="C17" s="14">
        <f t="shared" si="1"/>
        <v>370676</v>
      </c>
      <c r="D17" s="11">
        <f t="shared" si="7"/>
        <v>102.77000706988092</v>
      </c>
      <c r="E17" s="11"/>
      <c r="F17" s="13"/>
      <c r="G17" s="13"/>
      <c r="H17" s="24"/>
      <c r="I17" s="24"/>
      <c r="J17" s="13">
        <f t="shared" si="8"/>
        <v>360685</v>
      </c>
      <c r="K17" s="13">
        <f t="shared" si="9"/>
        <v>370676</v>
      </c>
      <c r="L17" s="24">
        <f t="shared" si="4"/>
        <v>102.77000706988092</v>
      </c>
      <c r="M17" s="11">
        <f>K17/K7%</f>
        <v>2.8871109371964812</v>
      </c>
      <c r="N17" s="13"/>
      <c r="O17" s="13"/>
      <c r="P17" s="24"/>
      <c r="Q17" s="24"/>
      <c r="R17" s="13">
        <v>360685</v>
      </c>
      <c r="S17" s="13">
        <v>370676</v>
      </c>
      <c r="T17" s="24">
        <f t="shared" si="6"/>
        <v>102.77000706988092</v>
      </c>
      <c r="U17" s="24">
        <f>S17/S7%</f>
        <v>16.939102110053256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1205</v>
      </c>
      <c r="C18" s="14">
        <f t="shared" si="1"/>
        <v>1249</v>
      </c>
      <c r="D18" s="11">
        <f t="shared" si="7"/>
        <v>103.65145228215766</v>
      </c>
      <c r="E18" s="11"/>
      <c r="F18" s="13"/>
      <c r="G18" s="13"/>
      <c r="H18" s="24"/>
      <c r="I18" s="24"/>
      <c r="J18" s="13">
        <f t="shared" si="8"/>
        <v>1205</v>
      </c>
      <c r="K18" s="13">
        <f t="shared" si="9"/>
        <v>1249</v>
      </c>
      <c r="L18" s="24">
        <f t="shared" si="4"/>
        <v>103.65145228215766</v>
      </c>
      <c r="M18" s="27">
        <f>K18/K7%</f>
        <v>9.7281765222415398E-3</v>
      </c>
      <c r="N18" s="13">
        <v>1205</v>
      </c>
      <c r="O18" s="13">
        <v>1249</v>
      </c>
      <c r="P18" s="24">
        <f t="shared" si="5"/>
        <v>103.65145228215766</v>
      </c>
      <c r="Q18" s="30">
        <f>O18/O7%</f>
        <v>1.1726919938092379E-2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26053</v>
      </c>
      <c r="C19" s="19">
        <f t="shared" si="1"/>
        <v>24518</v>
      </c>
      <c r="D19" s="31">
        <f t="shared" si="7"/>
        <v>94.108164126971957</v>
      </c>
      <c r="E19" s="31">
        <f>C19/C7%</f>
        <v>0.12913926556848956</v>
      </c>
      <c r="F19" s="22">
        <v>11746</v>
      </c>
      <c r="G19" s="22">
        <v>13456</v>
      </c>
      <c r="H19" s="20">
        <f t="shared" si="2"/>
        <v>114.55814745445258</v>
      </c>
      <c r="I19" s="31">
        <f>G19/G7%</f>
        <v>0.21891382236776707</v>
      </c>
      <c r="J19" s="22">
        <f t="shared" si="8"/>
        <v>14307</v>
      </c>
      <c r="K19" s="22">
        <f t="shared" si="9"/>
        <v>11062</v>
      </c>
      <c r="L19" s="20">
        <f t="shared" si="4"/>
        <v>77.31879499545677</v>
      </c>
      <c r="M19" s="35">
        <f>K19/K7%</f>
        <v>8.6159398470004742E-2</v>
      </c>
      <c r="N19" s="22">
        <v>14307</v>
      </c>
      <c r="O19" s="22">
        <v>11062</v>
      </c>
      <c r="P19" s="20">
        <f t="shared" si="5"/>
        <v>77.31879499545677</v>
      </c>
      <c r="Q19" s="35">
        <f>O19/O7%</f>
        <v>0.10386163999613922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555107</v>
      </c>
      <c r="C20" s="14">
        <f t="shared" si="1"/>
        <v>536338</v>
      </c>
      <c r="D20" s="11">
        <f t="shared" si="7"/>
        <v>96.618850059538076</v>
      </c>
      <c r="E20" s="11">
        <f>C20/C7%</f>
        <v>2.824956987375502</v>
      </c>
      <c r="F20" s="13"/>
      <c r="G20" s="13"/>
      <c r="H20" s="24"/>
      <c r="I20" s="24"/>
      <c r="J20" s="13">
        <f t="shared" si="8"/>
        <v>555107</v>
      </c>
      <c r="K20" s="13">
        <f t="shared" si="9"/>
        <v>536338</v>
      </c>
      <c r="L20" s="24">
        <f t="shared" si="4"/>
        <v>96.618850059538076</v>
      </c>
      <c r="M20" s="11">
        <f>K20/K7%</f>
        <v>4.1774145232874167</v>
      </c>
      <c r="N20" s="13">
        <v>552229</v>
      </c>
      <c r="O20" s="13">
        <v>532338</v>
      </c>
      <c r="P20" s="24">
        <f t="shared" si="5"/>
        <v>96.398052257306304</v>
      </c>
      <c r="Q20" s="11">
        <f>O20/O7%</f>
        <v>4.9981466020850442</v>
      </c>
      <c r="R20" s="13">
        <v>2878</v>
      </c>
      <c r="S20" s="13">
        <v>4000</v>
      </c>
      <c r="T20" s="24">
        <f t="shared" si="6"/>
        <v>138.9854065323141</v>
      </c>
      <c r="U20" s="11">
        <f>S20/S7%</f>
        <v>0.18279146327308221</v>
      </c>
    </row>
    <row r="21" spans="1:250" ht="62.25" customHeight="1" x14ac:dyDescent="0.25">
      <c r="A21" s="26" t="s">
        <v>4</v>
      </c>
      <c r="B21" s="14">
        <f t="shared" si="0"/>
        <v>340840</v>
      </c>
      <c r="C21" s="14">
        <f t="shared" si="1"/>
        <v>320842</v>
      </c>
      <c r="D21" s="11">
        <f t="shared" si="7"/>
        <v>94.13273090012909</v>
      </c>
      <c r="E21" s="11">
        <f>C21/C7%</f>
        <v>1.6899135428471053</v>
      </c>
      <c r="F21" s="13"/>
      <c r="G21" s="13"/>
      <c r="H21" s="24"/>
      <c r="I21" s="24"/>
      <c r="J21" s="13">
        <f t="shared" si="8"/>
        <v>340840</v>
      </c>
      <c r="K21" s="13">
        <f t="shared" si="9"/>
        <v>320842</v>
      </c>
      <c r="L21" s="24">
        <f t="shared" si="4"/>
        <v>94.13273090012909</v>
      </c>
      <c r="M21" s="11">
        <f>K21/K7%</f>
        <v>2.498965261608503</v>
      </c>
      <c r="N21" s="13"/>
      <c r="O21" s="13"/>
      <c r="P21" s="24"/>
      <c r="Q21" s="24"/>
      <c r="R21" s="13">
        <v>340840</v>
      </c>
      <c r="S21" s="13">
        <v>320842</v>
      </c>
      <c r="T21" s="24">
        <f t="shared" si="6"/>
        <v>94.13273090012909</v>
      </c>
      <c r="U21" s="11">
        <f>S21/S7%</f>
        <v>14.66179466486556</v>
      </c>
    </row>
    <row r="22" spans="1:250" ht="56.45" customHeight="1" x14ac:dyDescent="0.25">
      <c r="A22" s="26" t="s">
        <v>5</v>
      </c>
      <c r="B22" s="14">
        <f t="shared" si="0"/>
        <v>12610</v>
      </c>
      <c r="C22" s="14">
        <f t="shared" si="1"/>
        <v>15697</v>
      </c>
      <c r="D22" s="11">
        <f t="shared" si="7"/>
        <v>124.48057097541634</v>
      </c>
      <c r="E22" s="27">
        <f>C22/C7%</f>
        <v>8.2677993785324283E-2</v>
      </c>
      <c r="F22" s="13"/>
      <c r="G22" s="13"/>
      <c r="H22" s="24"/>
      <c r="I22" s="24"/>
      <c r="J22" s="13">
        <f t="shared" si="8"/>
        <v>12610</v>
      </c>
      <c r="K22" s="13">
        <f t="shared" si="9"/>
        <v>15697</v>
      </c>
      <c r="L22" s="24">
        <f t="shared" si="4"/>
        <v>124.48057097541634</v>
      </c>
      <c r="M22" s="27">
        <f>K22/K7%</f>
        <v>0.1222603577819259</v>
      </c>
      <c r="N22" s="13"/>
      <c r="O22" s="13"/>
      <c r="P22" s="24"/>
      <c r="Q22" s="24"/>
      <c r="R22" s="13">
        <v>12610</v>
      </c>
      <c r="S22" s="13">
        <v>15697</v>
      </c>
      <c r="T22" s="24">
        <f t="shared" si="6"/>
        <v>124.48057097541634</v>
      </c>
      <c r="U22" s="27">
        <f>S22/S7%</f>
        <v>0.71731939974939285</v>
      </c>
    </row>
    <row r="23" spans="1:250" ht="42.75" customHeight="1" x14ac:dyDescent="0.25">
      <c r="A23" s="28" t="s">
        <v>12</v>
      </c>
      <c r="B23" s="14">
        <f t="shared" si="0"/>
        <v>84225</v>
      </c>
      <c r="C23" s="14">
        <f t="shared" si="1"/>
        <v>110266</v>
      </c>
      <c r="D23" s="11">
        <f t="shared" si="7"/>
        <v>130.9183734045711</v>
      </c>
      <c r="E23" s="11">
        <f>C23/C7%</f>
        <v>0.58078433221205117</v>
      </c>
      <c r="F23" s="13">
        <f>F7-F8-F10-F11-F12-F19</f>
        <v>38071</v>
      </c>
      <c r="G23" s="13">
        <f>G7-G8-G10-G11-G12-G19</f>
        <v>68996</v>
      </c>
      <c r="H23" s="24">
        <f t="shared" si="2"/>
        <v>181.22980746499962</v>
      </c>
      <c r="I23" s="11">
        <f>G23/G7%</f>
        <v>1.122486480981455</v>
      </c>
      <c r="J23" s="13">
        <f t="shared" si="8"/>
        <v>46154</v>
      </c>
      <c r="K23" s="13">
        <f t="shared" si="9"/>
        <v>41270</v>
      </c>
      <c r="L23" s="24">
        <f t="shared" si="4"/>
        <v>89.41803527321575</v>
      </c>
      <c r="M23" s="11">
        <f>K23/K7%</f>
        <v>0.32144263016245667</v>
      </c>
      <c r="N23" s="13">
        <f>N7-N8-N9-N12-N13-N19-N20</f>
        <v>258</v>
      </c>
      <c r="O23" s="13">
        <f>O7-O8-O9-O12-O13-O19-O20</f>
        <v>280</v>
      </c>
      <c r="P23" s="24">
        <f t="shared" si="5"/>
        <v>108.52713178294573</v>
      </c>
      <c r="Q23" s="29">
        <f>O23/O7%</f>
        <v>2.6289332127028549E-3</v>
      </c>
      <c r="R23" s="13">
        <f>R7-R9-R13-R20-R21-R22</f>
        <v>45896</v>
      </c>
      <c r="S23" s="13">
        <f>S7-S9-S13-S20-S21-S22</f>
        <v>40990</v>
      </c>
      <c r="T23" s="24">
        <f t="shared" si="6"/>
        <v>89.31061530416595</v>
      </c>
      <c r="U23" s="11">
        <f>S23/S7%</f>
        <v>1.87315551989091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2016-08-15T10:55:03Z</dcterms:modified>
</cp:coreProperties>
</file>