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Лист1!$A$1:$M$31</definedName>
  </definedNames>
  <calcPr calcId="145621"/>
</workbook>
</file>

<file path=xl/calcChain.xml><?xml version="1.0" encoding="utf-8"?>
<calcChain xmlns="http://schemas.openxmlformats.org/spreadsheetml/2006/main">
  <c r="C21" i="1" l="1"/>
  <c r="G23" i="1" l="1"/>
  <c r="D30" i="1" l="1"/>
  <c r="D31" i="1"/>
  <c r="D29" i="1"/>
  <c r="K23" i="1" l="1"/>
  <c r="J23" i="1" l="1"/>
  <c r="C27" i="1" l="1"/>
  <c r="B27" i="1" l="1"/>
  <c r="I23" i="1"/>
  <c r="F23" i="1"/>
  <c r="C22" i="1"/>
  <c r="B22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D8" i="1" s="1"/>
  <c r="M14" i="1"/>
  <c r="M16" i="1"/>
  <c r="M19" i="1"/>
  <c r="M21" i="1"/>
  <c r="M22" i="1"/>
  <c r="C7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E19" i="1" l="1"/>
  <c r="E9" i="1"/>
  <c r="E13" i="1"/>
  <c r="E10" i="1"/>
  <c r="E8" i="1"/>
  <c r="E12" i="1"/>
  <c r="E11" i="1"/>
  <c r="L23" i="1"/>
  <c r="I7" i="1"/>
  <c r="E20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<sst xmlns="http://schemas.openxmlformats.org/spreadsheetml/2006/main" count="43" uniqueCount="31">
  <si>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</si>
  <si>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</si>
  <si>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</si>
  <si>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</si>
  <si>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</si>
  <si>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</si>
  <si>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</si>
  <si>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</si>
  <si>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</si>
  <si>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</si>
  <si>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</si>
  <si>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</si>
  <si>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</si>
  <si>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</si>
  <si>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</si>
  <si>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</si>
  <si>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</si>
  <si>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</si>
  <si>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</si>
  <si>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</si>
  <si>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</si>
  <si>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</si>
  <si>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</si>
  <si>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</si>
  <si>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</si>
  <si>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</si>
  <si>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</si>
  <si>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</si>
  <si>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 xml:space="preserve"> январь-октябрь 2017 года</t>
  </si>
  <si>
    <t xml:space="preserve"> январь-октябрь 2018 года</t>
  </si>
  <si>
    <t xml:space="preserve">                               Мониторинг поступления администрируемых доходов за январь-октябрь 2017-2018 г.г.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</si>
</sst>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1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b/>
      <sz val="26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49" fontId="1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19" fillId="2" borderId="0" xfId="0" applyNumberFormat="1" applyFont="1" applyFill="1"/>
    <xf numFmtId="3" fontId="14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3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164" fontId="27" fillId="2" borderId="0" xfId="0" applyNumberFormat="1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4" fontId="28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166" fontId="29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3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3" fontId="30" fillId="2" borderId="0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zoomScale="40" zoomScaleNormal="30" zoomScaleSheetLayoutView="40" workbookViewId="0">
      <selection activeCell="O7" sqref="O7"/>
    </sheetView>
  </sheetViews>
  <sheetFormatPr defaultColWidth="9.140625" defaultRowHeight="15" x14ac:dyDescent="0.25"/>
  <cols>
    <col min="1" max="1" width="74.140625" style="1" customWidth="1"/>
    <col min="2" max="2" width="30.42578125" style="1" customWidth="1"/>
    <col min="3" max="3" width="31" style="1" customWidth="1"/>
    <col min="4" max="4" width="18.42578125" style="1" customWidth="1"/>
    <col min="5" max="5" width="18.140625" style="1" customWidth="1"/>
    <col min="6" max="6" width="32.5703125" style="1" customWidth="1"/>
    <col min="7" max="7" width="32.7109375" style="1" customWidth="1"/>
    <col min="8" max="9" width="15.85546875" style="1" customWidth="1"/>
    <col min="10" max="10" width="32.85546875" style="1" customWidth="1"/>
    <col min="11" max="11" width="29.85546875" style="1" customWidth="1"/>
    <col min="12" max="13" width="17.5703125" style="1" customWidth="1"/>
    <col min="14" max="14" width="26.425781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5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19"/>
    </row>
    <row r="2" spans="1:24" ht="26.45" customHeight="1" x14ac:dyDescent="0.45">
      <c r="A2" s="12"/>
      <c r="B2" s="12"/>
      <c r="C2" s="12"/>
      <c r="D2" s="12"/>
      <c r="E2" s="12"/>
      <c r="T2" s="20"/>
      <c r="U2" s="20"/>
    </row>
    <row r="3" spans="1:24" s="21" customFormat="1" ht="33.6" customHeight="1" x14ac:dyDescent="0.5">
      <c r="A3" s="46"/>
      <c r="B3" s="47" t="s">
        <v>0</v>
      </c>
      <c r="C3" s="47"/>
      <c r="D3" s="47"/>
      <c r="E3" s="48"/>
      <c r="F3" s="54" t="s">
        <v>1</v>
      </c>
      <c r="G3" s="55"/>
      <c r="H3" s="55"/>
      <c r="I3" s="55"/>
      <c r="J3" s="55"/>
      <c r="K3" s="55"/>
      <c r="L3" s="55"/>
      <c r="M3" s="56"/>
      <c r="N3" s="40"/>
      <c r="O3" s="40"/>
      <c r="P3" s="40"/>
      <c r="Q3" s="40"/>
      <c r="R3" s="40"/>
      <c r="S3" s="40"/>
      <c r="T3" s="40"/>
      <c r="U3" s="40"/>
    </row>
    <row r="4" spans="1:24" s="21" customFormat="1" ht="33.6" customHeight="1" x14ac:dyDescent="0.5">
      <c r="A4" s="46"/>
      <c r="B4" s="47"/>
      <c r="C4" s="47"/>
      <c r="D4" s="47"/>
      <c r="E4" s="48"/>
      <c r="F4" s="49" t="s">
        <v>2</v>
      </c>
      <c r="G4" s="49"/>
      <c r="H4" s="49"/>
      <c r="I4" s="49"/>
      <c r="J4" s="50" t="s">
        <v>3</v>
      </c>
      <c r="K4" s="50"/>
      <c r="L4" s="50"/>
      <c r="M4" s="50"/>
      <c r="N4" s="51"/>
      <c r="O4" s="51"/>
      <c r="P4" s="51"/>
      <c r="Q4" s="51"/>
      <c r="R4" s="51"/>
      <c r="S4" s="51"/>
      <c r="T4" s="51"/>
      <c r="U4" s="51"/>
    </row>
    <row r="5" spans="1:24" s="21" customFormat="1" ht="62.45" customHeight="1" x14ac:dyDescent="0.3">
      <c r="A5" s="46"/>
      <c r="B5" s="47"/>
      <c r="C5" s="47"/>
      <c r="D5" s="47"/>
      <c r="E5" s="48"/>
      <c r="F5" s="49"/>
      <c r="G5" s="49"/>
      <c r="H5" s="49"/>
      <c r="I5" s="49"/>
      <c r="J5" s="50"/>
      <c r="K5" s="50"/>
      <c r="L5" s="50"/>
      <c r="M5" s="50"/>
      <c r="N5" s="52"/>
      <c r="O5" s="52"/>
      <c r="P5" s="52"/>
      <c r="Q5" s="52"/>
      <c r="R5" s="53"/>
      <c r="S5" s="53"/>
      <c r="T5" s="53"/>
      <c r="U5" s="53"/>
      <c r="W5" s="37"/>
      <c r="X5" s="37"/>
    </row>
    <row r="6" spans="1:24" s="21" customFormat="1" ht="129" customHeight="1" x14ac:dyDescent="0.3">
      <c r="A6" s="46"/>
      <c r="B6" s="9" t="s">
        <v>28</v>
      </c>
      <c r="C6" s="9" t="s">
        <v>29</v>
      </c>
      <c r="D6" s="3" t="s">
        <v>4</v>
      </c>
      <c r="E6" s="3" t="s">
        <v>5</v>
      </c>
      <c r="F6" s="9" t="s">
        <v>28</v>
      </c>
      <c r="G6" s="9" t="s">
        <v>29</v>
      </c>
      <c r="H6" s="3" t="s">
        <v>4</v>
      </c>
      <c r="I6" s="3" t="s">
        <v>5</v>
      </c>
      <c r="J6" s="9" t="s">
        <v>28</v>
      </c>
      <c r="K6" s="9" t="s">
        <v>29</v>
      </c>
      <c r="L6" s="3" t="s">
        <v>4</v>
      </c>
      <c r="M6" s="3" t="s">
        <v>5</v>
      </c>
      <c r="N6" s="26"/>
      <c r="O6" s="26"/>
      <c r="P6" s="27"/>
      <c r="Q6" s="28"/>
      <c r="R6" s="26"/>
      <c r="S6" s="26"/>
      <c r="T6" s="27"/>
      <c r="U6" s="28"/>
      <c r="W6" s="22"/>
      <c r="X6" s="38"/>
    </row>
    <row r="7" spans="1:24" ht="78" customHeight="1" x14ac:dyDescent="0.25">
      <c r="A7" s="23" t="s">
        <v>6</v>
      </c>
      <c r="B7" s="10">
        <f t="shared" ref="B7:C22" si="0">F7+J7</f>
        <v>33157534</v>
      </c>
      <c r="C7" s="10">
        <f>G7+K7</f>
        <v>29739866</v>
      </c>
      <c r="D7" s="13">
        <f>C7/B7%</f>
        <v>89.69263516400224</v>
      </c>
      <c r="E7" s="14"/>
      <c r="F7" s="6">
        <v>11893084</v>
      </c>
      <c r="G7" s="43">
        <v>9618950</v>
      </c>
      <c r="H7" s="13">
        <f t="shared" ref="H7:H23" si="1">G7/F7%</f>
        <v>80.878517296270672</v>
      </c>
      <c r="I7" s="13">
        <f>G7/C7%</f>
        <v>32.343622530108242</v>
      </c>
      <c r="J7" s="6">
        <v>21264450</v>
      </c>
      <c r="K7" s="6">
        <v>20120916</v>
      </c>
      <c r="L7" s="13">
        <f t="shared" ref="L7:L23" si="2">K7/J7%</f>
        <v>94.622320351572696</v>
      </c>
      <c r="M7" s="13">
        <f>K7/C7%</f>
        <v>67.656377469891765</v>
      </c>
      <c r="N7" s="42"/>
      <c r="O7" s="29"/>
      <c r="P7" s="30"/>
      <c r="Q7" s="30"/>
      <c r="R7" s="29"/>
      <c r="S7" s="29"/>
      <c r="T7" s="30"/>
      <c r="U7" s="30"/>
      <c r="W7" s="39"/>
      <c r="X7" s="39"/>
    </row>
    <row r="8" spans="1:24" ht="47.45" customHeight="1" x14ac:dyDescent="0.25">
      <c r="A8" s="41" t="s">
        <v>7</v>
      </c>
      <c r="B8" s="11">
        <f t="shared" si="0"/>
        <v>3223568</v>
      </c>
      <c r="C8" s="11">
        <f t="shared" si="0"/>
        <v>3383149</v>
      </c>
      <c r="D8" s="15">
        <f t="shared" ref="D8:D23" si="3">C8/B8%</f>
        <v>104.95044621363657</v>
      </c>
      <c r="E8" s="15">
        <f>C8/C7%</f>
        <v>11.375804450497524</v>
      </c>
      <c r="F8" s="7">
        <v>313458</v>
      </c>
      <c r="G8" s="7">
        <v>380167</v>
      </c>
      <c r="H8" s="16">
        <f t="shared" si="1"/>
        <v>121.28163900745874</v>
      </c>
      <c r="I8" s="15">
        <f>G8/G7%</f>
        <v>3.9522712978027745</v>
      </c>
      <c r="J8" s="7">
        <v>2910110</v>
      </c>
      <c r="K8" s="7">
        <v>3002982</v>
      </c>
      <c r="L8" s="16">
        <f t="shared" si="2"/>
        <v>103.19135702774122</v>
      </c>
      <c r="M8" s="15">
        <f>K8/K7%</f>
        <v>14.9246783794535</v>
      </c>
      <c r="N8" s="31"/>
      <c r="O8" s="31"/>
      <c r="P8" s="32"/>
      <c r="Q8" s="33"/>
      <c r="R8" s="31"/>
      <c r="S8" s="31"/>
      <c r="T8" s="32"/>
      <c r="U8" s="32"/>
    </row>
    <row r="9" spans="1:24" ht="66.75" customHeight="1" x14ac:dyDescent="0.25">
      <c r="A9" s="41" t="s">
        <v>8</v>
      </c>
      <c r="B9" s="11">
        <f t="shared" si="0"/>
        <v>7232043</v>
      </c>
      <c r="C9" s="11">
        <f t="shared" si="0"/>
        <v>7487758</v>
      </c>
      <c r="D9" s="15">
        <f t="shared" si="3"/>
        <v>103.53586116675469</v>
      </c>
      <c r="E9" s="15">
        <f>C9/C7%</f>
        <v>25.177510887238029</v>
      </c>
      <c r="F9" s="7"/>
      <c r="G9" s="7"/>
      <c r="H9" s="16"/>
      <c r="I9" s="16"/>
      <c r="J9" s="7">
        <v>7232043</v>
      </c>
      <c r="K9" s="7">
        <v>7487758</v>
      </c>
      <c r="L9" s="16">
        <f t="shared" si="2"/>
        <v>103.53586116675469</v>
      </c>
      <c r="M9" s="15">
        <f>K9/K7%</f>
        <v>37.213802791085655</v>
      </c>
      <c r="N9" s="31"/>
      <c r="O9" s="31"/>
      <c r="P9" s="32"/>
      <c r="Q9" s="33"/>
      <c r="R9" s="31"/>
      <c r="S9" s="31"/>
      <c r="T9" s="32"/>
      <c r="U9" s="33"/>
    </row>
    <row r="10" spans="1:24" ht="72.599999999999994" customHeight="1" x14ac:dyDescent="0.25">
      <c r="A10" s="41" t="s">
        <v>9</v>
      </c>
      <c r="B10" s="11">
        <f t="shared" si="0"/>
        <v>6947059</v>
      </c>
      <c r="C10" s="11">
        <f t="shared" si="0"/>
        <v>6340470</v>
      </c>
      <c r="D10" s="15">
        <f t="shared" si="3"/>
        <v>91.268405810286055</v>
      </c>
      <c r="E10" s="15">
        <f>C10/C7%</f>
        <v>21.319766538289045</v>
      </c>
      <c r="F10" s="7">
        <v>6947059</v>
      </c>
      <c r="G10" s="7">
        <v>6340470</v>
      </c>
      <c r="H10" s="16">
        <f t="shared" si="1"/>
        <v>91.268405810286055</v>
      </c>
      <c r="I10" s="15">
        <f>G10/G7%</f>
        <v>65.916446181755802</v>
      </c>
      <c r="J10" s="7"/>
      <c r="K10" s="7"/>
      <c r="L10" s="16"/>
      <c r="M10" s="16"/>
      <c r="N10" s="31"/>
      <c r="O10" s="31"/>
      <c r="P10" s="32"/>
      <c r="Q10" s="32"/>
      <c r="R10" s="31"/>
      <c r="S10" s="31"/>
      <c r="T10" s="32"/>
      <c r="U10" s="32"/>
    </row>
    <row r="11" spans="1:24" ht="70.150000000000006" customHeight="1" x14ac:dyDescent="0.25">
      <c r="A11" s="41" t="s">
        <v>10</v>
      </c>
      <c r="B11" s="11">
        <f t="shared" si="0"/>
        <v>32325</v>
      </c>
      <c r="C11" s="11">
        <f t="shared" si="0"/>
        <v>205081</v>
      </c>
      <c r="D11" s="15">
        <f t="shared" si="3"/>
        <v>634.43464810518174</v>
      </c>
      <c r="E11" s="15">
        <f>C11/C7%</f>
        <v>0.68958279771670805</v>
      </c>
      <c r="F11" s="7">
        <v>32325</v>
      </c>
      <c r="G11" s="7">
        <v>205081</v>
      </c>
      <c r="H11" s="16">
        <f t="shared" si="1"/>
        <v>634.43464810518174</v>
      </c>
      <c r="I11" s="15">
        <f>G11/G7%</f>
        <v>2.1320518351795155</v>
      </c>
      <c r="J11" s="7"/>
      <c r="K11" s="7"/>
      <c r="L11" s="16"/>
      <c r="M11" s="16"/>
      <c r="N11" s="31"/>
      <c r="O11" s="31"/>
      <c r="P11" s="32"/>
      <c r="Q11" s="32"/>
      <c r="R11" s="31"/>
      <c r="S11" s="31"/>
      <c r="T11" s="32"/>
      <c r="U11" s="32"/>
    </row>
    <row r="12" spans="1:24" ht="64.5" customHeight="1" x14ac:dyDescent="0.25">
      <c r="A12" s="41" t="s">
        <v>11</v>
      </c>
      <c r="B12" s="11">
        <f t="shared" si="0"/>
        <v>11407422</v>
      </c>
      <c r="C12" s="11">
        <f t="shared" si="0"/>
        <v>7192277</v>
      </c>
      <c r="D12" s="15">
        <f t="shared" si="3"/>
        <v>63.04910083978659</v>
      </c>
      <c r="E12" s="15">
        <f>C12/C7%</f>
        <v>24.183958999680769</v>
      </c>
      <c r="F12" s="7">
        <v>4481340</v>
      </c>
      <c r="G12" s="7">
        <v>2558712</v>
      </c>
      <c r="H12" s="16">
        <f t="shared" si="1"/>
        <v>57.097029013643237</v>
      </c>
      <c r="I12" s="15">
        <f>G12/G7%</f>
        <v>26.600741245146299</v>
      </c>
      <c r="J12" s="7">
        <v>6926082</v>
      </c>
      <c r="K12" s="7">
        <v>4633565</v>
      </c>
      <c r="L12" s="16">
        <f t="shared" si="2"/>
        <v>66.900233061058174</v>
      </c>
      <c r="M12" s="15">
        <f>K12/K7%</f>
        <v>23.028598697991683</v>
      </c>
      <c r="N12" s="31"/>
      <c r="O12" s="31"/>
      <c r="P12" s="32"/>
      <c r="Q12" s="33"/>
      <c r="R12" s="31"/>
      <c r="S12" s="31"/>
      <c r="T12" s="32"/>
      <c r="U12" s="32"/>
    </row>
    <row r="13" spans="1:24" ht="44.25" customHeight="1" x14ac:dyDescent="0.25">
      <c r="A13" s="24" t="s">
        <v>12</v>
      </c>
      <c r="B13" s="11">
        <f t="shared" si="0"/>
        <v>2832123</v>
      </c>
      <c r="C13" s="11">
        <f t="shared" si="0"/>
        <v>3631246</v>
      </c>
      <c r="D13" s="15">
        <f t="shared" si="3"/>
        <v>128.21639455630989</v>
      </c>
      <c r="E13" s="15">
        <f>C13/C7%</f>
        <v>12.210028115123317</v>
      </c>
      <c r="F13" s="7"/>
      <c r="G13" s="7"/>
      <c r="H13" s="16"/>
      <c r="I13" s="16"/>
      <c r="J13" s="7">
        <v>2832123</v>
      </c>
      <c r="K13" s="7">
        <v>3631246</v>
      </c>
      <c r="L13" s="16">
        <f t="shared" si="2"/>
        <v>128.21639455630989</v>
      </c>
      <c r="M13" s="15">
        <f>K13/K7%</f>
        <v>18.04712071756574</v>
      </c>
      <c r="N13" s="31"/>
      <c r="O13" s="31"/>
      <c r="P13" s="32"/>
      <c r="Q13" s="33"/>
      <c r="R13" s="31"/>
      <c r="S13" s="31"/>
      <c r="T13" s="32"/>
      <c r="U13" s="33"/>
    </row>
    <row r="14" spans="1:24" ht="60.75" customHeight="1" x14ac:dyDescent="0.25">
      <c r="A14" s="4" t="s">
        <v>13</v>
      </c>
      <c r="B14" s="11">
        <f t="shared" si="0"/>
        <v>2061867</v>
      </c>
      <c r="C14" s="11">
        <f t="shared" si="0"/>
        <v>2680762</v>
      </c>
      <c r="D14" s="15">
        <f t="shared" si="3"/>
        <v>130.01624256074714</v>
      </c>
      <c r="E14" s="15"/>
      <c r="F14" s="7"/>
      <c r="G14" s="7"/>
      <c r="H14" s="16"/>
      <c r="I14" s="16"/>
      <c r="J14" s="7">
        <v>2061867</v>
      </c>
      <c r="K14" s="7">
        <v>2680762</v>
      </c>
      <c r="L14" s="16">
        <f t="shared" si="2"/>
        <v>130.01624256074714</v>
      </c>
      <c r="M14" s="15">
        <f>K14/K7%</f>
        <v>13.323260233281626</v>
      </c>
      <c r="N14" s="31"/>
      <c r="O14" s="31"/>
      <c r="P14" s="32"/>
      <c r="Q14" s="32"/>
      <c r="R14" s="31"/>
      <c r="S14" s="31"/>
      <c r="T14" s="32"/>
      <c r="U14" s="32"/>
    </row>
    <row r="15" spans="1:24" ht="64.5" customHeight="1" x14ac:dyDescent="0.25">
      <c r="A15" s="4" t="s">
        <v>14</v>
      </c>
      <c r="B15" s="11">
        <f t="shared" si="0"/>
        <v>22163</v>
      </c>
      <c r="C15" s="11">
        <f t="shared" si="0"/>
        <v>53102</v>
      </c>
      <c r="D15" s="15">
        <f t="shared" si="3"/>
        <v>239.59752741054911</v>
      </c>
      <c r="E15" s="15"/>
      <c r="F15" s="7"/>
      <c r="G15" s="7"/>
      <c r="H15" s="16"/>
      <c r="I15" s="16"/>
      <c r="J15" s="7">
        <v>22163</v>
      </c>
      <c r="K15" s="7">
        <v>53102</v>
      </c>
      <c r="L15" s="16">
        <f t="shared" si="2"/>
        <v>239.59752741054911</v>
      </c>
      <c r="M15" s="15">
        <f>K15/K7%</f>
        <v>0.26391442616230792</v>
      </c>
      <c r="N15" s="31"/>
      <c r="O15" s="31"/>
      <c r="P15" s="32"/>
      <c r="Q15" s="32"/>
      <c r="R15" s="31"/>
      <c r="S15" s="31"/>
      <c r="T15" s="32"/>
      <c r="U15" s="32"/>
    </row>
    <row r="16" spans="1:24" ht="43.9" customHeight="1" x14ac:dyDescent="0.25">
      <c r="A16" s="4" t="s">
        <v>15</v>
      </c>
      <c r="B16" s="11">
        <f t="shared" si="0"/>
        <v>264192</v>
      </c>
      <c r="C16" s="11">
        <f t="shared" si="0"/>
        <v>401779</v>
      </c>
      <c r="D16" s="15">
        <f t="shared" si="3"/>
        <v>152.07841266957365</v>
      </c>
      <c r="E16" s="15"/>
      <c r="F16" s="7"/>
      <c r="G16" s="7"/>
      <c r="H16" s="16"/>
      <c r="I16" s="16"/>
      <c r="J16" s="7">
        <v>264192</v>
      </c>
      <c r="K16" s="7">
        <v>401779</v>
      </c>
      <c r="L16" s="16">
        <f t="shared" si="2"/>
        <v>152.07841266957365</v>
      </c>
      <c r="M16" s="15">
        <f>K16/K7%</f>
        <v>1.9968226098652764</v>
      </c>
      <c r="N16" s="31"/>
      <c r="O16" s="31"/>
      <c r="P16" s="32"/>
      <c r="Q16" s="32"/>
      <c r="R16" s="31"/>
      <c r="S16" s="31"/>
      <c r="T16" s="32"/>
      <c r="U16" s="32"/>
    </row>
    <row r="17" spans="1:21" ht="42" customHeight="1" x14ac:dyDescent="0.25">
      <c r="A17" s="4" t="s">
        <v>16</v>
      </c>
      <c r="B17" s="11">
        <f t="shared" si="0"/>
        <v>482183</v>
      </c>
      <c r="C17" s="11">
        <f t="shared" si="0"/>
        <v>492741</v>
      </c>
      <c r="D17" s="15">
        <f t="shared" si="3"/>
        <v>102.18962510084346</v>
      </c>
      <c r="E17" s="15"/>
      <c r="F17" s="7"/>
      <c r="G17" s="7"/>
      <c r="H17" s="16"/>
      <c r="I17" s="16"/>
      <c r="J17" s="7">
        <v>482183</v>
      </c>
      <c r="K17" s="7">
        <v>492741</v>
      </c>
      <c r="L17" s="16">
        <f t="shared" si="2"/>
        <v>102.18962510084346</v>
      </c>
      <c r="M17" s="15">
        <f>K17/K7%</f>
        <v>2.4488994437430183</v>
      </c>
      <c r="N17" s="31"/>
      <c r="O17" s="31"/>
      <c r="P17" s="32"/>
      <c r="Q17" s="32"/>
      <c r="R17" s="31"/>
      <c r="S17" s="31"/>
      <c r="T17" s="32"/>
      <c r="U17" s="32"/>
    </row>
    <row r="18" spans="1:21" ht="39" customHeight="1" x14ac:dyDescent="0.25">
      <c r="A18" s="4" t="s">
        <v>17</v>
      </c>
      <c r="B18" s="11">
        <f t="shared" si="0"/>
        <v>1718</v>
      </c>
      <c r="C18" s="11">
        <f t="shared" si="0"/>
        <v>2862</v>
      </c>
      <c r="D18" s="15">
        <f t="shared" si="3"/>
        <v>166.58905704307335</v>
      </c>
      <c r="E18" s="15"/>
      <c r="F18" s="7"/>
      <c r="G18" s="7"/>
      <c r="H18" s="16"/>
      <c r="I18" s="16"/>
      <c r="J18" s="7">
        <v>1718</v>
      </c>
      <c r="K18" s="7">
        <v>2862</v>
      </c>
      <c r="L18" s="16">
        <f t="shared" si="2"/>
        <v>166.58905704307335</v>
      </c>
      <c r="M18" s="17">
        <f>K18/K7%</f>
        <v>1.4224004513512207E-2</v>
      </c>
      <c r="N18" s="31"/>
      <c r="O18" s="31"/>
      <c r="P18" s="32"/>
      <c r="Q18" s="34"/>
      <c r="R18" s="31"/>
      <c r="S18" s="31"/>
      <c r="T18" s="32"/>
      <c r="U18" s="32"/>
    </row>
    <row r="19" spans="1:21" ht="63" customHeight="1" x14ac:dyDescent="0.25">
      <c r="A19" s="41" t="s">
        <v>18</v>
      </c>
      <c r="B19" s="11">
        <f t="shared" si="0"/>
        <v>42829</v>
      </c>
      <c r="C19" s="11">
        <f t="shared" si="0"/>
        <v>43100</v>
      </c>
      <c r="D19" s="15">
        <f t="shared" si="3"/>
        <v>100.63274883840388</v>
      </c>
      <c r="E19" s="15">
        <f>C19/C7%</f>
        <v>0.1449233160633609</v>
      </c>
      <c r="F19" s="7">
        <v>21951</v>
      </c>
      <c r="G19" s="7">
        <v>22855</v>
      </c>
      <c r="H19" s="16">
        <f t="shared" si="1"/>
        <v>104.11826340485628</v>
      </c>
      <c r="I19" s="15">
        <f>G19/G7%</f>
        <v>0.23760389647518701</v>
      </c>
      <c r="J19" s="7">
        <v>20878</v>
      </c>
      <c r="K19" s="7">
        <v>20245</v>
      </c>
      <c r="L19" s="16">
        <f t="shared" si="2"/>
        <v>96.968100392757933</v>
      </c>
      <c r="M19" s="17">
        <f>K19/K7%</f>
        <v>0.10061669160588911</v>
      </c>
      <c r="N19" s="31"/>
      <c r="O19" s="31"/>
      <c r="P19" s="32"/>
      <c r="Q19" s="35"/>
      <c r="R19" s="31"/>
      <c r="S19" s="31"/>
      <c r="T19" s="32"/>
      <c r="U19" s="32"/>
    </row>
    <row r="20" spans="1:21" ht="58.9" customHeight="1" x14ac:dyDescent="0.25">
      <c r="A20" s="4" t="s">
        <v>19</v>
      </c>
      <c r="B20" s="11">
        <f t="shared" si="0"/>
        <v>835576</v>
      </c>
      <c r="C20" s="11">
        <f t="shared" si="0"/>
        <v>903366</v>
      </c>
      <c r="D20" s="15">
        <f t="shared" si="3"/>
        <v>108.11296638486505</v>
      </c>
      <c r="E20" s="15">
        <f>C20/C7%</f>
        <v>3.0375590797887257</v>
      </c>
      <c r="F20" s="7"/>
      <c r="G20" s="7"/>
      <c r="H20" s="16"/>
      <c r="I20" s="16"/>
      <c r="J20" s="7">
        <v>835576</v>
      </c>
      <c r="K20" s="7">
        <v>903366</v>
      </c>
      <c r="L20" s="16">
        <f t="shared" si="2"/>
        <v>108.11296638486505</v>
      </c>
      <c r="M20" s="15">
        <f>K20/K7%</f>
        <v>4.4896862548404854</v>
      </c>
      <c r="N20" s="31"/>
      <c r="O20" s="31"/>
      <c r="P20" s="32"/>
      <c r="Q20" s="33"/>
      <c r="R20" s="31"/>
      <c r="S20" s="31"/>
      <c r="T20" s="32"/>
      <c r="U20" s="33"/>
    </row>
    <row r="21" spans="1:21" ht="49.5" customHeight="1" x14ac:dyDescent="0.25">
      <c r="A21" s="4" t="s">
        <v>20</v>
      </c>
      <c r="B21" s="11">
        <f t="shared" si="0"/>
        <v>427522</v>
      </c>
      <c r="C21" s="11">
        <f t="shared" si="0"/>
        <v>354403</v>
      </c>
      <c r="D21" s="15">
        <f t="shared" si="3"/>
        <v>82.897020504207973</v>
      </c>
      <c r="E21" s="15">
        <f>C21/C7%</f>
        <v>1.1916765193225822</v>
      </c>
      <c r="F21" s="7"/>
      <c r="G21" s="7"/>
      <c r="H21" s="16"/>
      <c r="I21" s="16"/>
      <c r="J21" s="7">
        <v>427522</v>
      </c>
      <c r="K21" s="7">
        <v>354403</v>
      </c>
      <c r="L21" s="16">
        <f t="shared" si="2"/>
        <v>82.897020504207973</v>
      </c>
      <c r="M21" s="15">
        <f>K21/K7%</f>
        <v>1.7613661326353134</v>
      </c>
      <c r="N21" s="31"/>
      <c r="O21" s="31"/>
      <c r="P21" s="32"/>
      <c r="Q21" s="32"/>
      <c r="R21" s="31"/>
      <c r="S21" s="31"/>
      <c r="T21" s="32"/>
      <c r="U21" s="33"/>
    </row>
    <row r="22" spans="1:21" ht="55.15" customHeight="1" x14ac:dyDescent="0.25">
      <c r="A22" s="4" t="s">
        <v>21</v>
      </c>
      <c r="B22" s="11">
        <f t="shared" si="0"/>
        <v>25162</v>
      </c>
      <c r="C22" s="11">
        <f t="shared" si="0"/>
        <v>28011</v>
      </c>
      <c r="D22" s="15">
        <f t="shared" si="3"/>
        <v>111.32262936173595</v>
      </c>
      <c r="E22" s="17">
        <f>C22/C7%</f>
        <v>9.418670548145712E-2</v>
      </c>
      <c r="F22" s="7"/>
      <c r="G22" s="7"/>
      <c r="H22" s="16"/>
      <c r="I22" s="16"/>
      <c r="J22" s="7">
        <v>25162</v>
      </c>
      <c r="K22" s="7">
        <v>28011</v>
      </c>
      <c r="L22" s="16">
        <f t="shared" si="2"/>
        <v>111.32262936173595</v>
      </c>
      <c r="M22" s="17">
        <f>K22/K7%</f>
        <v>0.13921334396505605</v>
      </c>
      <c r="N22" s="31"/>
      <c r="O22" s="31"/>
      <c r="P22" s="32"/>
      <c r="Q22" s="32"/>
      <c r="R22" s="31"/>
      <c r="S22" s="31"/>
      <c r="T22" s="32"/>
      <c r="U22" s="35"/>
    </row>
    <row r="23" spans="1:21" ht="42.75" customHeight="1" x14ac:dyDescent="0.25">
      <c r="A23" s="41" t="s">
        <v>22</v>
      </c>
      <c r="B23" s="11">
        <f>B7-B8-B9-B10-B11-B12-B13-B19-B20-B21-B22</f>
        <v>151905</v>
      </c>
      <c r="C23" s="11">
        <f>C7-C8-C9-C10-C11-C12-C13-C19-C20-C21-C22</f>
        <v>171005</v>
      </c>
      <c r="D23" s="15">
        <f t="shared" si="3"/>
        <v>112.57364800368651</v>
      </c>
      <c r="E23" s="15">
        <f>C23/C7%</f>
        <v>0.57500259079849259</v>
      </c>
      <c r="F23" s="7">
        <f>F7-F8-F9-F10-F11-F12-F13-F19-F20-F21-F22</f>
        <v>96951</v>
      </c>
      <c r="G23" s="7">
        <f>G7-G8-G10-G11-G12-G19</f>
        <v>111665</v>
      </c>
      <c r="H23" s="16">
        <f t="shared" si="1"/>
        <v>115.17673876494311</v>
      </c>
      <c r="I23" s="15">
        <f>G23/G7%</f>
        <v>1.1608855436404182</v>
      </c>
      <c r="J23" s="7">
        <f t="shared" ref="J23:K23" si="4">J7-J8-J9-J10-J11-J12-J13-J19-J20-J21-J22</f>
        <v>54954</v>
      </c>
      <c r="K23" s="7">
        <f t="shared" si="4"/>
        <v>59340</v>
      </c>
      <c r="L23" s="16">
        <f t="shared" si="2"/>
        <v>107.98122065727701</v>
      </c>
      <c r="M23" s="15">
        <f>K23/K7%</f>
        <v>0.29491699085667866</v>
      </c>
      <c r="N23" s="31"/>
      <c r="O23" s="31"/>
      <c r="P23" s="32"/>
      <c r="Q23" s="36"/>
      <c r="R23" s="31"/>
      <c r="S23" s="31"/>
      <c r="T23" s="32"/>
      <c r="U23" s="33"/>
    </row>
    <row r="24" spans="1:21" ht="15" customHeight="1" x14ac:dyDescent="0.25">
      <c r="A24" s="2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28</v>
      </c>
      <c r="C26" s="9" t="s">
        <v>29</v>
      </c>
      <c r="D26" s="3" t="s">
        <v>4</v>
      </c>
    </row>
    <row r="27" spans="1:21" ht="55.15" customHeight="1" x14ac:dyDescent="0.25">
      <c r="A27" s="4" t="s">
        <v>24</v>
      </c>
      <c r="B27" s="10">
        <f>B29+B30+B31</f>
        <v>14479384</v>
      </c>
      <c r="C27" s="10">
        <f>C29+C30+C31</f>
        <v>15535740</v>
      </c>
      <c r="D27" s="18">
        <f t="shared" ref="D27" si="5">C27/B27%</f>
        <v>107.29558660782807</v>
      </c>
    </row>
    <row r="28" spans="1:21" ht="33.6" customHeight="1" x14ac:dyDescent="0.25">
      <c r="A28" s="4" t="s">
        <v>1</v>
      </c>
      <c r="B28" s="11"/>
      <c r="C28" s="11"/>
      <c r="D28" s="15"/>
    </row>
    <row r="29" spans="1:21" ht="88.5" customHeight="1" x14ac:dyDescent="0.25">
      <c r="A29" s="4" t="s">
        <v>25</v>
      </c>
      <c r="B29" s="11">
        <v>10862712</v>
      </c>
      <c r="C29" s="11">
        <v>11546903</v>
      </c>
      <c r="D29" s="15">
        <f t="shared" ref="D29" si="6">C29/B29%</f>
        <v>106.29852839696018</v>
      </c>
    </row>
    <row r="30" spans="1:21" ht="70.150000000000006" customHeight="1" x14ac:dyDescent="0.25">
      <c r="A30" s="4" t="s">
        <v>27</v>
      </c>
      <c r="B30" s="11">
        <v>2456745</v>
      </c>
      <c r="C30" s="11">
        <v>2616203</v>
      </c>
      <c r="D30" s="15">
        <f>C30/B30%</f>
        <v>106.4906207196921</v>
      </c>
    </row>
    <row r="31" spans="1:21" ht="80.45" customHeight="1" x14ac:dyDescent="0.25">
      <c r="A31" s="4" t="s">
        <v>26</v>
      </c>
      <c r="B31" s="11">
        <v>1159927</v>
      </c>
      <c r="C31" s="11">
        <v>1372634</v>
      </c>
      <c r="D31" s="15">
        <f>C31/B31%</f>
        <v>118.33796437189581</v>
      </c>
    </row>
    <row r="34" spans="1:4" ht="33.75" x14ac:dyDescent="0.5">
      <c r="A34" s="5"/>
      <c r="B34" s="44"/>
      <c r="C34" s="44"/>
      <c r="D34" s="44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4" orientation="landscape" r:id="rId1"/>
  <rowBreaks count="1" manualBreakCount="1">
    <brk id="31" max="13" man="1"/>
  </rowBreaks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2018-11-16T07:41:38Z</dcterms:modified>
</cp:coreProperties>
</file>