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showInkAnnotation="0" defaultThemeVersion="124226"/>
  <bookViews>
    <workbookView xWindow="120" yWindow="180" windowWidth="9720" windowHeight="7260" tabRatio="773"/>
  </bookViews>
  <sheets>
    <sheet name="2016" sheetId="20" r:id="rId1"/>
  </sheets>
  <definedNames>
    <definedName name="_xlnm.Print_Area" localSheetId="0">'2016'!$A$1:$U$24</definedName>
  </definedNames>
  <calcPr calcId="145621"/>
</workbook>
</file>

<file path=xl/calcChain.xml><?xml version="1.0" encoding="utf-8"?>
<calcChain xmlns="http://schemas.openxmlformats.org/spreadsheetml/2006/main">
  <c r="O13" i="20" l="1"/>
  <c r="N13" i="20"/>
  <c r="F23" i="20" l="1"/>
  <c r="O23" i="20"/>
  <c r="N23" i="20"/>
  <c r="G23" i="20" l="1"/>
  <c r="Q14" i="20" l="1"/>
  <c r="T22" i="20" l="1"/>
  <c r="Q18" i="20" l="1"/>
  <c r="Q16" i="20"/>
  <c r="U17" i="20"/>
  <c r="U15" i="20"/>
  <c r="U13" i="20"/>
  <c r="Q13" i="20"/>
  <c r="Q12" i="20"/>
  <c r="U9" i="20"/>
  <c r="Q9" i="20"/>
  <c r="Q8" i="20"/>
  <c r="U22" i="20"/>
  <c r="U21" i="20"/>
  <c r="U20" i="20"/>
  <c r="Q20" i="20"/>
  <c r="Q19" i="20"/>
  <c r="I19" i="20"/>
  <c r="I12" i="20"/>
  <c r="I11" i="20"/>
  <c r="I10" i="20"/>
  <c r="I8" i="20"/>
  <c r="S23" i="20" l="1"/>
  <c r="U23" i="20" s="1"/>
  <c r="B10" i="20" l="1"/>
  <c r="C10" i="20"/>
  <c r="B11" i="20"/>
  <c r="Q23" i="20" l="1"/>
  <c r="I23" i="20"/>
  <c r="R23" i="20" l="1"/>
  <c r="T23" i="20" s="1"/>
  <c r="P23" i="20"/>
  <c r="K23" i="20"/>
  <c r="H23" i="20"/>
  <c r="K22" i="20"/>
  <c r="J22" i="20"/>
  <c r="B22" i="20" s="1"/>
  <c r="T21" i="20"/>
  <c r="K21" i="20"/>
  <c r="J21" i="20"/>
  <c r="B21" i="20" s="1"/>
  <c r="T20" i="20"/>
  <c r="P20" i="20"/>
  <c r="K20" i="20"/>
  <c r="J20" i="20"/>
  <c r="B20" i="20" s="1"/>
  <c r="P19" i="20"/>
  <c r="K19" i="20"/>
  <c r="J19" i="20"/>
  <c r="B19" i="20" s="1"/>
  <c r="H19" i="20"/>
  <c r="P18" i="20"/>
  <c r="K18" i="20"/>
  <c r="C18" i="20" s="1"/>
  <c r="J18" i="20"/>
  <c r="B18" i="20" s="1"/>
  <c r="T17" i="20"/>
  <c r="K17" i="20"/>
  <c r="C17" i="20" s="1"/>
  <c r="J17" i="20"/>
  <c r="B17" i="20" s="1"/>
  <c r="P16" i="20"/>
  <c r="K16" i="20"/>
  <c r="C16" i="20" s="1"/>
  <c r="J16" i="20"/>
  <c r="B16" i="20" s="1"/>
  <c r="T15" i="20"/>
  <c r="K15" i="20"/>
  <c r="C15" i="20" s="1"/>
  <c r="J15" i="20"/>
  <c r="B15" i="20" s="1"/>
  <c r="P14" i="20"/>
  <c r="K14" i="20"/>
  <c r="C14" i="20" s="1"/>
  <c r="J14" i="20"/>
  <c r="B14" i="20" s="1"/>
  <c r="T13" i="20"/>
  <c r="P13" i="20"/>
  <c r="K13" i="20"/>
  <c r="J13" i="20"/>
  <c r="B13" i="20" s="1"/>
  <c r="P12" i="20"/>
  <c r="K12" i="20"/>
  <c r="J12" i="20"/>
  <c r="B12" i="20" s="1"/>
  <c r="H12" i="20"/>
  <c r="C11" i="20"/>
  <c r="D11" i="20" s="1"/>
  <c r="H11" i="20"/>
  <c r="H10" i="20"/>
  <c r="D10" i="20"/>
  <c r="T9" i="20"/>
  <c r="P9" i="20"/>
  <c r="K9" i="20"/>
  <c r="J9" i="20"/>
  <c r="B9" i="20" s="1"/>
  <c r="P8" i="20"/>
  <c r="K8" i="20"/>
  <c r="J8" i="20"/>
  <c r="B8" i="20" s="1"/>
  <c r="H8" i="20"/>
  <c r="T7" i="20"/>
  <c r="P7" i="20"/>
  <c r="K7" i="20"/>
  <c r="J7" i="20"/>
  <c r="B7" i="20" s="1"/>
  <c r="H7" i="20"/>
  <c r="C7" i="20" l="1"/>
  <c r="E11" i="20" s="1"/>
  <c r="M17" i="20"/>
  <c r="M15" i="20"/>
  <c r="M18" i="20"/>
  <c r="M16" i="20"/>
  <c r="M14" i="20"/>
  <c r="C13" i="20"/>
  <c r="D13" i="20" s="1"/>
  <c r="M13" i="20"/>
  <c r="C19" i="20"/>
  <c r="M19" i="20"/>
  <c r="C22" i="20"/>
  <c r="M22" i="20"/>
  <c r="C23" i="20"/>
  <c r="M23" i="20"/>
  <c r="C8" i="20"/>
  <c r="E8" i="20" s="1"/>
  <c r="M8" i="20"/>
  <c r="C12" i="20"/>
  <c r="E12" i="20" s="1"/>
  <c r="M12" i="20"/>
  <c r="C20" i="20"/>
  <c r="M20" i="20"/>
  <c r="C21" i="20"/>
  <c r="M21" i="20"/>
  <c r="C9" i="20"/>
  <c r="D9" i="20" s="1"/>
  <c r="M9" i="20"/>
  <c r="L17" i="20"/>
  <c r="L7" i="20"/>
  <c r="L20" i="20"/>
  <c r="L21" i="20"/>
  <c r="L15" i="20"/>
  <c r="L16" i="20"/>
  <c r="L14" i="20"/>
  <c r="L18" i="20"/>
  <c r="L19" i="20"/>
  <c r="L22" i="20"/>
  <c r="D14" i="20"/>
  <c r="D15" i="20"/>
  <c r="D16" i="20"/>
  <c r="D17" i="20"/>
  <c r="D18" i="20"/>
  <c r="L8" i="20"/>
  <c r="L9" i="20"/>
  <c r="L12" i="20"/>
  <c r="L13" i="20"/>
  <c r="J23" i="20"/>
  <c r="E23" i="20" l="1"/>
  <c r="D8" i="20"/>
  <c r="D7" i="20"/>
  <c r="Q7" i="20"/>
  <c r="M7" i="20"/>
  <c r="U7" i="20"/>
  <c r="I7" i="20"/>
  <c r="E10" i="20"/>
  <c r="D12" i="20"/>
  <c r="E13" i="20"/>
  <c r="E9" i="20"/>
  <c r="B23" i="20"/>
  <c r="D23" i="20" s="1"/>
  <c r="E22" i="20"/>
  <c r="D22" i="20"/>
  <c r="E20" i="20"/>
  <c r="D20" i="20"/>
  <c r="L23" i="20"/>
  <c r="E21" i="20"/>
  <c r="D21" i="20"/>
  <c r="E19" i="20"/>
  <c r="D19" i="20"/>
</calcChain>
</file>

<file path=xl/sharedStrings.xml><?xml version="1.0" encoding="utf-8"?>
<sst xmlns="http://schemas.openxmlformats.org/spreadsheetml/2006/main" count="45" uniqueCount="28">
  <si>
    <t>в том числе</t>
  </si>
  <si>
    <t>Федеральный бюджет</t>
  </si>
  <si>
    <t>Республиканский бюджет</t>
  </si>
  <si>
    <t>Консолидированный бюджет Российской Федерации</t>
  </si>
  <si>
    <t>Единый налог на вмененный доход</t>
  </si>
  <si>
    <t>Единый сельскохозяйственный налог</t>
  </si>
  <si>
    <t>Налог на прибыль организаций</t>
  </si>
  <si>
    <t>Имущественные налоги</t>
  </si>
  <si>
    <t xml:space="preserve">Налог на доходы физических лиц </t>
  </si>
  <si>
    <t>налог на имущество организаций</t>
  </si>
  <si>
    <t>транспортный налог</t>
  </si>
  <si>
    <t xml:space="preserve">Налог, взимаемый  в связи с применением УСНО </t>
  </si>
  <si>
    <t>Остальные налоги и сборы</t>
  </si>
  <si>
    <t>Поступление налоговых платежей всего</t>
  </si>
  <si>
    <t>темп роста (%)</t>
  </si>
  <si>
    <t>земельный налог</t>
  </si>
  <si>
    <t>Местные  бюджеты</t>
  </si>
  <si>
    <r>
      <rPr>
        <b/>
        <sz val="24"/>
        <rFont val="Arial Narrow"/>
        <family val="2"/>
        <charset val="204"/>
      </rPr>
      <t>НДС</t>
    </r>
    <r>
      <rPr>
        <sz val="24"/>
        <rFont val="Arial Narrow"/>
        <family val="2"/>
        <charset val="204"/>
      </rPr>
      <t xml:space="preserve">  на товары, реализуемые на территории РФ</t>
    </r>
  </si>
  <si>
    <t>доля в общих поступ. (%)</t>
  </si>
  <si>
    <r>
      <rPr>
        <b/>
        <sz val="24"/>
        <rFont val="Arial Narrow"/>
        <family val="2"/>
        <charset val="204"/>
      </rPr>
      <t>Акцизы</t>
    </r>
    <r>
      <rPr>
        <sz val="24"/>
        <rFont val="Arial Narrow"/>
        <family val="2"/>
        <charset val="204"/>
      </rPr>
      <t xml:space="preserve"> по подакцизным товарам             </t>
    </r>
  </si>
  <si>
    <t>налог на игорный бизнес</t>
  </si>
  <si>
    <t>Платежи за пользование природными ресурсами</t>
  </si>
  <si>
    <t>Консолидированный бюджет Республики Мордовия</t>
  </si>
  <si>
    <t>налог на имущество физических  лиц</t>
  </si>
  <si>
    <t>НДС на товары, ввозимые на территорию РФ</t>
  </si>
  <si>
    <t>Мониторинг поступления администрируемых доходов за 10 месяцев 2015-2016 гг.</t>
  </si>
  <si>
    <t>10 месяцев 2015 года</t>
  </si>
  <si>
    <t>10 месяцев 2016 года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</si>
</sst>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#,##0.0"/>
    <numFmt numFmtId="165" formatCode="0.0"/>
    <numFmt numFmtId="166" formatCode="#,##0.000"/>
  </numFmts>
  <fonts count="23" x14ac:knownFonts="1">
    <font>
      <sz val="10"/>
      <name val="Arial"/>
    </font>
    <font>
      <b/>
      <sz val="14"/>
      <name val="Times New Roman"/>
      <family val="1"/>
      <charset val="204"/>
    </font>
    <font>
      <b/>
      <i/>
      <sz val="18"/>
      <name val="Arial Cyr"/>
      <charset val="204"/>
    </font>
    <font>
      <sz val="11"/>
      <name val="Calibri"/>
      <family val="2"/>
    </font>
    <font>
      <sz val="13"/>
      <name val="Calibri"/>
      <family val="2"/>
    </font>
    <font>
      <b/>
      <sz val="16"/>
      <name val="Arial Narrow"/>
      <family val="2"/>
      <charset val="204"/>
    </font>
    <font>
      <b/>
      <i/>
      <sz val="22"/>
      <name val="Arial Cyr"/>
      <charset val="204"/>
    </font>
    <font>
      <sz val="20"/>
      <name val="Arial Narrow"/>
      <family val="2"/>
      <charset val="204"/>
    </font>
    <font>
      <b/>
      <sz val="24"/>
      <name val="Arial Narrow"/>
      <family val="2"/>
      <charset val="204"/>
    </font>
    <font>
      <sz val="24"/>
      <name val="Arial Narrow"/>
      <family val="2"/>
      <charset val="204"/>
    </font>
    <font>
      <b/>
      <sz val="26"/>
      <name val="Arial Narrow"/>
      <family val="2"/>
      <charset val="204"/>
    </font>
    <font>
      <sz val="26"/>
      <name val="Arial Narrow"/>
      <family val="2"/>
      <charset val="204"/>
    </font>
    <font>
      <sz val="22"/>
      <name val="Arial Narrow"/>
      <family val="2"/>
      <charset val="204"/>
    </font>
    <font>
      <sz val="24"/>
      <name val="Calibri"/>
      <family val="2"/>
      <charset val="204"/>
    </font>
    <font>
      <sz val="20"/>
      <name val="Calibri"/>
      <family val="2"/>
      <charset val="204"/>
    </font>
    <font>
      <b/>
      <sz val="22"/>
      <name val="Calibri"/>
      <family val="2"/>
      <charset val="204"/>
    </font>
    <font>
      <sz val="24"/>
      <name val="Calibri"/>
      <family val="2"/>
    </font>
    <font>
      <sz val="26"/>
      <name val="Book Antiqua"/>
      <family val="1"/>
      <charset val="204"/>
    </font>
    <font>
      <sz val="24"/>
      <name val="Book Antiqua"/>
      <family val="1"/>
      <charset val="204"/>
    </font>
    <font>
      <i/>
      <sz val="26"/>
      <name val="Arial Narrow"/>
      <family val="2"/>
      <charset val="204"/>
    </font>
    <font>
      <b/>
      <i/>
      <sz val="36"/>
      <name val="Arial Cyr"/>
      <charset val="204"/>
    </font>
    <font>
      <b/>
      <i/>
      <sz val="26"/>
      <name val="Arial Narrow"/>
      <family val="2"/>
      <charset val="204"/>
    </font>
    <font>
      <b/>
      <sz val="11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60">
    <xf numFmtId="0" fontId="0" fillId="0" borderId="0" xfId="0"/>
    <xf numFmtId="0" fontId="3" fillId="0" borderId="0" xfId="0" applyFont="1"/>
    <xf numFmtId="0" fontId="3" fillId="2" borderId="0" xfId="0" applyFont="1" applyFill="1"/>
    <xf numFmtId="0" fontId="2" fillId="0" borderId="0" xfId="0" applyFont="1" applyFill="1" applyAlignment="1">
      <alignment horizontal="center" vertical="center" wrapText="1"/>
    </xf>
    <xf numFmtId="0" fontId="4" fillId="0" borderId="0" xfId="0" applyFont="1"/>
    <xf numFmtId="164" fontId="5" fillId="0" borderId="0" xfId="0" applyNumberFormat="1" applyFont="1" applyFill="1" applyBorder="1" applyAlignment="1">
      <alignment horizontal="center" vertical="center" wrapText="1"/>
    </xf>
    <xf numFmtId="165" fontId="5" fillId="0" borderId="2" xfId="0" applyNumberFormat="1" applyFont="1" applyFill="1" applyBorder="1" applyAlignment="1">
      <alignment horizontal="center" vertical="center" wrapText="1"/>
    </xf>
    <xf numFmtId="0" fontId="6" fillId="0" borderId="0" xfId="0" applyFont="1" applyFill="1" applyAlignment="1">
      <alignment horizontal="center" vertical="center" wrapText="1"/>
    </xf>
    <xf numFmtId="3" fontId="11" fillId="0" borderId="0" xfId="0" applyNumberFormat="1" applyFont="1" applyFill="1" applyBorder="1" applyAlignment="1">
      <alignment horizontal="right" vertical="center"/>
    </xf>
    <xf numFmtId="3" fontId="13" fillId="0" borderId="0" xfId="0" applyNumberFormat="1" applyFont="1" applyFill="1" applyBorder="1" applyAlignment="1">
      <alignment horizontal="center" vertical="center" wrapText="1"/>
    </xf>
    <xf numFmtId="0" fontId="15" fillId="0" borderId="0" xfId="0" applyFont="1" applyBorder="1" applyAlignment="1">
      <alignment horizontal="center"/>
    </xf>
    <xf numFmtId="164" fontId="19" fillId="0" borderId="1" xfId="0" applyNumberFormat="1" applyFont="1" applyFill="1" applyBorder="1" applyAlignment="1">
      <alignment horizontal="center" vertical="center" wrapText="1"/>
    </xf>
    <xf numFmtId="3" fontId="11" fillId="3" borderId="1" xfId="0" applyNumberFormat="1" applyFont="1" applyFill="1" applyBorder="1" applyAlignment="1">
      <alignment horizontal="center" vertical="center" wrapText="1"/>
    </xf>
    <xf numFmtId="3" fontId="11" fillId="0" borderId="1" xfId="0" applyNumberFormat="1" applyFont="1" applyFill="1" applyBorder="1" applyAlignment="1">
      <alignment horizontal="center" vertical="center" wrapText="1"/>
    </xf>
    <xf numFmtId="3" fontId="11" fillId="0" borderId="1" xfId="0" applyNumberFormat="1" applyFont="1" applyFill="1" applyBorder="1" applyAlignment="1">
      <alignment vertical="center" wrapText="1"/>
    </xf>
    <xf numFmtId="0" fontId="12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14" fillId="0" borderId="1" xfId="0" applyFont="1" applyFill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 wrapText="1"/>
    </xf>
    <xf numFmtId="3" fontId="10" fillId="0" borderId="1" xfId="0" applyNumberFormat="1" applyFont="1" applyFill="1" applyBorder="1" applyAlignment="1">
      <alignment vertical="center" wrapText="1"/>
    </xf>
    <xf numFmtId="164" fontId="10" fillId="0" borderId="1" xfId="0" applyNumberFormat="1" applyFont="1" applyFill="1" applyBorder="1" applyAlignment="1">
      <alignment horizontal="center" vertical="center" wrapText="1"/>
    </xf>
    <xf numFmtId="164" fontId="10" fillId="0" borderId="1" xfId="0" applyNumberFormat="1" applyFont="1" applyFill="1" applyBorder="1" applyAlignment="1">
      <alignment vertical="center" wrapText="1"/>
    </xf>
    <xf numFmtId="3" fontId="10" fillId="0" borderId="1" xfId="0" applyNumberFormat="1" applyFont="1" applyFill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164" fontId="11" fillId="0" borderId="1" xfId="0" applyNumberFormat="1" applyFont="1" applyFill="1" applyBorder="1" applyAlignment="1">
      <alignment horizontal="center" vertical="center" wrapText="1"/>
    </xf>
    <xf numFmtId="49" fontId="10" fillId="2" borderId="1" xfId="0" applyNumberFormat="1" applyFont="1" applyFill="1" applyBorder="1" applyAlignment="1">
      <alignment horizontal="center" vertical="center" wrapText="1"/>
    </xf>
    <xf numFmtId="49" fontId="9" fillId="0" borderId="1" xfId="0" applyNumberFormat="1" applyFont="1" applyFill="1" applyBorder="1" applyAlignment="1">
      <alignment horizontal="center" vertical="center" wrapText="1"/>
    </xf>
    <xf numFmtId="4" fontId="19" fillId="0" borderId="1" xfId="0" applyNumberFormat="1" applyFont="1" applyFill="1" applyBorder="1" applyAlignment="1">
      <alignment horizontal="center" vertical="center" wrapText="1"/>
    </xf>
    <xf numFmtId="0" fontId="9" fillId="2" borderId="1" xfId="0" applyFont="1" applyFill="1" applyBorder="1" applyAlignment="1">
      <alignment horizontal="center" vertical="center" wrapText="1"/>
    </xf>
    <xf numFmtId="166" fontId="19" fillId="0" borderId="1" xfId="0" applyNumberFormat="1" applyFont="1" applyFill="1" applyBorder="1" applyAlignment="1">
      <alignment horizontal="center" vertical="center" wrapText="1"/>
    </xf>
    <xf numFmtId="4" fontId="11" fillId="0" borderId="1" xfId="0" applyNumberFormat="1" applyFont="1" applyFill="1" applyBorder="1" applyAlignment="1">
      <alignment horizontal="center" vertical="center" wrapText="1"/>
    </xf>
    <xf numFmtId="164" fontId="21" fillId="0" borderId="1" xfId="0" applyNumberFormat="1" applyFont="1" applyFill="1" applyBorder="1" applyAlignment="1">
      <alignment horizontal="center" vertical="center" wrapText="1"/>
    </xf>
    <xf numFmtId="0" fontId="22" fillId="2" borderId="0" xfId="0" applyFont="1" applyFill="1"/>
    <xf numFmtId="0" fontId="22" fillId="0" borderId="0" xfId="0" applyFont="1"/>
    <xf numFmtId="0" fontId="8" fillId="0" borderId="1" xfId="0" applyFont="1" applyBorder="1" applyAlignment="1">
      <alignment horizontal="center" vertical="center" wrapText="1"/>
    </xf>
    <xf numFmtId="4" fontId="21" fillId="0" borderId="1" xfId="0" applyNumberFormat="1" applyFont="1" applyFill="1" applyBorder="1" applyAlignment="1">
      <alignment horizontal="center" vertical="center" wrapText="1"/>
    </xf>
    <xf numFmtId="0" fontId="20" fillId="0" borderId="0" xfId="0" applyFont="1" applyFill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11" fillId="0" borderId="1" xfId="0" applyFont="1" applyFill="1" applyBorder="1" applyAlignment="1">
      <alignment horizontal="center" vertical="center" wrapText="1"/>
    </xf>
    <xf numFmtId="0" fontId="17" fillId="0" borderId="11" xfId="0" applyFont="1" applyFill="1" applyBorder="1" applyAlignment="1">
      <alignment horizontal="center" vertical="center" wrapText="1"/>
    </xf>
    <xf numFmtId="0" fontId="17" fillId="0" borderId="8" xfId="0" applyFont="1" applyFill="1" applyBorder="1" applyAlignment="1">
      <alignment horizontal="center" vertical="center" wrapText="1"/>
    </xf>
    <xf numFmtId="0" fontId="17" fillId="0" borderId="5" xfId="0" applyFont="1" applyFill="1" applyBorder="1" applyAlignment="1">
      <alignment horizontal="center" vertical="center" wrapText="1"/>
    </xf>
    <xf numFmtId="0" fontId="17" fillId="0" borderId="9" xfId="0" applyFont="1" applyFill="1" applyBorder="1" applyAlignment="1">
      <alignment horizontal="center" vertical="center" wrapText="1"/>
    </xf>
    <xf numFmtId="0" fontId="17" fillId="0" borderId="6" xfId="0" applyFont="1" applyFill="1" applyBorder="1" applyAlignment="1">
      <alignment horizontal="center" vertical="center" wrapText="1"/>
    </xf>
    <xf numFmtId="0" fontId="17" fillId="0" borderId="4" xfId="0" applyFont="1" applyFill="1" applyBorder="1" applyAlignment="1">
      <alignment horizontal="center" vertical="center" wrapText="1"/>
    </xf>
    <xf numFmtId="0" fontId="9" fillId="0" borderId="11" xfId="0" applyFont="1" applyFill="1" applyBorder="1" applyAlignment="1">
      <alignment horizontal="center" vertical="center" wrapText="1"/>
    </xf>
    <xf numFmtId="0" fontId="9" fillId="0" borderId="8" xfId="0" applyFont="1" applyFill="1" applyBorder="1" applyAlignment="1">
      <alignment horizontal="center" vertical="center" wrapText="1"/>
    </xf>
    <xf numFmtId="0" fontId="9" fillId="0" borderId="5" xfId="0" applyFont="1" applyFill="1" applyBorder="1" applyAlignment="1">
      <alignment horizontal="center" vertical="center" wrapText="1"/>
    </xf>
    <xf numFmtId="0" fontId="9" fillId="0" borderId="9" xfId="0" applyFont="1" applyFill="1" applyBorder="1" applyAlignment="1">
      <alignment horizontal="center" vertical="center" wrapText="1"/>
    </xf>
    <xf numFmtId="0" fontId="9" fillId="0" borderId="6" xfId="0" applyFont="1" applyFill="1" applyBorder="1" applyAlignment="1">
      <alignment horizontal="center" vertical="center" wrapText="1"/>
    </xf>
    <xf numFmtId="0" fontId="9" fillId="0" borderId="4" xfId="0" applyFont="1" applyFill="1" applyBorder="1" applyAlignment="1">
      <alignment horizontal="center" vertical="center" wrapText="1"/>
    </xf>
    <xf numFmtId="0" fontId="18" fillId="0" borderId="10" xfId="0" applyFont="1" applyFill="1" applyBorder="1" applyAlignment="1">
      <alignment horizontal="center" vertical="center" wrapText="1"/>
    </xf>
    <xf numFmtId="0" fontId="18" fillId="0" borderId="7" xfId="0" applyFont="1" applyFill="1" applyBorder="1" applyAlignment="1">
      <alignment horizontal="center" vertical="center" wrapText="1"/>
    </xf>
    <xf numFmtId="0" fontId="18" fillId="0" borderId="3" xfId="0" applyFont="1" applyFill="1" applyBorder="1" applyAlignment="1">
      <alignment horizontal="center" vertical="center" wrapText="1"/>
    </xf>
    <xf numFmtId="0" fontId="18" fillId="0" borderId="10" xfId="0" applyFont="1" applyFill="1" applyBorder="1" applyAlignment="1">
      <alignment horizontal="center" vertical="center"/>
    </xf>
    <xf numFmtId="0" fontId="18" fillId="0" borderId="7" xfId="0" applyFont="1" applyFill="1" applyBorder="1" applyAlignment="1">
      <alignment horizontal="center" vertical="center"/>
    </xf>
    <xf numFmtId="0" fontId="18" fillId="0" borderId="3" xfId="0" applyFont="1" applyFill="1" applyBorder="1" applyAlignment="1">
      <alignment horizontal="center" vertical="center"/>
    </xf>
    <xf numFmtId="0" fontId="16" fillId="0" borderId="10" xfId="0" applyFont="1" applyBorder="1" applyAlignment="1">
      <alignment horizontal="center"/>
    </xf>
    <xf numFmtId="0" fontId="16" fillId="0" borderId="7" xfId="0" applyFont="1" applyBorder="1" applyAlignment="1">
      <alignment horizontal="center"/>
    </xf>
    <xf numFmtId="0" fontId="16" fillId="0" borderId="3" xfId="0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-0.249977111117893"/>
    <pageSetUpPr fitToPage="1"/>
  </sheetPr>
  <dimension ref="A1:IP24"/>
  <sheetViews>
    <sheetView tabSelected="1" zoomScale="43" zoomScaleNormal="43" zoomScaleSheetLayoutView="45" workbookViewId="0">
      <pane xSplit="1" ySplit="6" topLeftCell="B7" activePane="bottomRight" state="frozen"/>
      <selection pane="topRight" activeCell="B1" sqref="B1"/>
      <selection pane="bottomLeft" activeCell="A6" sqref="A6"/>
      <selection pane="bottomRight" sqref="A1:R1"/>
    </sheetView>
  </sheetViews>
  <sheetFormatPr defaultColWidth="9.140625" defaultRowHeight="15" x14ac:dyDescent="0.25"/>
  <cols>
    <col min="1" max="1" width="59.85546875" style="1" customWidth="1"/>
    <col min="2" max="2" width="26.140625" style="1" customWidth="1"/>
    <col min="3" max="3" width="22.28515625" style="1" customWidth="1"/>
    <col min="4" max="4" width="17.28515625" style="1" customWidth="1"/>
    <col min="5" max="5" width="18.140625" style="1" customWidth="1"/>
    <col min="6" max="6" width="25" style="1" customWidth="1"/>
    <col min="7" max="7" width="21.7109375" style="1" customWidth="1"/>
    <col min="8" max="9" width="15.85546875" style="1" customWidth="1"/>
    <col min="10" max="10" width="23.42578125" style="1" customWidth="1"/>
    <col min="11" max="11" width="22.28515625" style="1" customWidth="1"/>
    <col min="12" max="13" width="17.5703125" style="1" customWidth="1"/>
    <col min="14" max="14" width="22.140625" style="1" customWidth="1"/>
    <col min="15" max="15" width="23.5703125" style="1" customWidth="1"/>
    <col min="16" max="17" width="17.42578125" style="1" customWidth="1"/>
    <col min="18" max="18" width="21.140625" style="1" customWidth="1"/>
    <col min="19" max="19" width="19.85546875" style="1" customWidth="1"/>
    <col min="20" max="21" width="13.85546875" style="1" customWidth="1"/>
    <col min="22" max="236" width="9.140625" style="1"/>
    <col min="237" max="237" width="4.42578125" style="1" customWidth="1"/>
    <col min="238" max="238" width="33.42578125" style="1" customWidth="1"/>
    <col min="239" max="239" width="13.42578125" style="1" customWidth="1"/>
    <col min="240" max="240" width="13.7109375" style="1" customWidth="1"/>
    <col min="241" max="241" width="9.140625" style="1"/>
    <col min="242" max="242" width="14.140625" style="1" customWidth="1"/>
    <col min="243" max="243" width="11.7109375" style="1" customWidth="1"/>
    <col min="244" max="244" width="9.140625" style="1"/>
    <col min="245" max="245" width="12.7109375" style="1" customWidth="1"/>
    <col min="246" max="246" width="14" style="1" customWidth="1"/>
    <col min="247" max="247" width="9.140625" style="1"/>
    <col min="248" max="248" width="11.42578125" style="1" customWidth="1"/>
    <col min="249" max="249" width="11.140625" style="1" customWidth="1"/>
    <col min="250" max="16384" width="9.140625" style="1"/>
  </cols>
  <sheetData>
    <row r="1" spans="1:250" ht="40.9" customHeight="1" x14ac:dyDescent="0.25">
      <c r="A1" s="36" t="s">
        <v>25</v>
      </c>
      <c r="B1" s="36"/>
      <c r="C1" s="36"/>
      <c r="D1" s="36"/>
      <c r="E1" s="36"/>
      <c r="F1" s="36"/>
      <c r="G1" s="36"/>
      <c r="H1" s="36"/>
      <c r="I1" s="36"/>
      <c r="J1" s="36"/>
      <c r="K1" s="36"/>
      <c r="L1" s="36"/>
      <c r="M1" s="36"/>
      <c r="N1" s="36"/>
      <c r="O1" s="36"/>
      <c r="P1" s="36"/>
      <c r="Q1" s="36"/>
      <c r="R1" s="36"/>
      <c r="S1" s="7"/>
    </row>
    <row r="2" spans="1:250" ht="26.45" customHeight="1" x14ac:dyDescent="0.45">
      <c r="A2" s="3"/>
      <c r="B2" s="3"/>
      <c r="C2" s="3"/>
      <c r="D2" s="3"/>
      <c r="E2" s="3"/>
      <c r="T2" s="10"/>
      <c r="U2" s="10"/>
    </row>
    <row r="3" spans="1:250" s="4" customFormat="1" ht="33.6" customHeight="1" x14ac:dyDescent="0.5">
      <c r="A3" s="37"/>
      <c r="B3" s="38" t="s">
        <v>3</v>
      </c>
      <c r="C3" s="38"/>
      <c r="D3" s="38"/>
      <c r="E3" s="38"/>
      <c r="F3" s="57" t="s">
        <v>0</v>
      </c>
      <c r="G3" s="58"/>
      <c r="H3" s="58"/>
      <c r="I3" s="58"/>
      <c r="J3" s="58"/>
      <c r="K3" s="58"/>
      <c r="L3" s="58"/>
      <c r="M3" s="58"/>
      <c r="N3" s="58"/>
      <c r="O3" s="58"/>
      <c r="P3" s="58"/>
      <c r="Q3" s="58"/>
      <c r="R3" s="58"/>
      <c r="S3" s="58"/>
      <c r="T3" s="58"/>
      <c r="U3" s="59"/>
    </row>
    <row r="4" spans="1:250" s="4" customFormat="1" ht="33.6" customHeight="1" x14ac:dyDescent="0.5">
      <c r="A4" s="37"/>
      <c r="B4" s="38"/>
      <c r="C4" s="38"/>
      <c r="D4" s="38"/>
      <c r="E4" s="38"/>
      <c r="F4" s="39" t="s">
        <v>1</v>
      </c>
      <c r="G4" s="40"/>
      <c r="H4" s="40"/>
      <c r="I4" s="41"/>
      <c r="J4" s="45" t="s">
        <v>22</v>
      </c>
      <c r="K4" s="46"/>
      <c r="L4" s="46"/>
      <c r="M4" s="47"/>
      <c r="N4" s="57" t="s">
        <v>0</v>
      </c>
      <c r="O4" s="58"/>
      <c r="P4" s="58"/>
      <c r="Q4" s="58"/>
      <c r="R4" s="58"/>
      <c r="S4" s="58"/>
      <c r="T4" s="58"/>
      <c r="U4" s="59"/>
    </row>
    <row r="5" spans="1:250" s="4" customFormat="1" ht="62.45" customHeight="1" x14ac:dyDescent="0.3">
      <c r="A5" s="37"/>
      <c r="B5" s="38"/>
      <c r="C5" s="38"/>
      <c r="D5" s="38"/>
      <c r="E5" s="38"/>
      <c r="F5" s="42"/>
      <c r="G5" s="43"/>
      <c r="H5" s="43"/>
      <c r="I5" s="44"/>
      <c r="J5" s="48"/>
      <c r="K5" s="49"/>
      <c r="L5" s="49"/>
      <c r="M5" s="50"/>
      <c r="N5" s="51" t="s">
        <v>2</v>
      </c>
      <c r="O5" s="52"/>
      <c r="P5" s="52"/>
      <c r="Q5" s="53"/>
      <c r="R5" s="54" t="s">
        <v>16</v>
      </c>
      <c r="S5" s="55"/>
      <c r="T5" s="55"/>
      <c r="U5" s="56"/>
    </row>
    <row r="6" spans="1:250" s="4" customFormat="1" ht="100.5" customHeight="1" x14ac:dyDescent="0.3">
      <c r="A6" s="37"/>
      <c r="B6" s="15" t="s">
        <v>26</v>
      </c>
      <c r="C6" s="15" t="s">
        <v>27</v>
      </c>
      <c r="D6" s="16" t="s">
        <v>14</v>
      </c>
      <c r="E6" s="16" t="s">
        <v>18</v>
      </c>
      <c r="F6" s="15" t="s">
        <v>26</v>
      </c>
      <c r="G6" s="15" t="s">
        <v>27</v>
      </c>
      <c r="H6" s="17" t="s">
        <v>14</v>
      </c>
      <c r="I6" s="16" t="s">
        <v>18</v>
      </c>
      <c r="J6" s="15" t="s">
        <v>26</v>
      </c>
      <c r="K6" s="15" t="s">
        <v>27</v>
      </c>
      <c r="L6" s="17" t="s">
        <v>14</v>
      </c>
      <c r="M6" s="16" t="s">
        <v>18</v>
      </c>
      <c r="N6" s="15" t="s">
        <v>26</v>
      </c>
      <c r="O6" s="15" t="s">
        <v>27</v>
      </c>
      <c r="P6" s="17" t="s">
        <v>14</v>
      </c>
      <c r="Q6" s="16" t="s">
        <v>18</v>
      </c>
      <c r="R6" s="15" t="s">
        <v>26</v>
      </c>
      <c r="S6" s="15" t="s">
        <v>27</v>
      </c>
      <c r="T6" s="17" t="s">
        <v>14</v>
      </c>
      <c r="U6" s="16" t="s">
        <v>18</v>
      </c>
      <c r="W6" s="5"/>
      <c r="X6" s="6"/>
    </row>
    <row r="7" spans="1:250" ht="78.599999999999994" customHeight="1" x14ac:dyDescent="0.25">
      <c r="A7" s="18" t="s">
        <v>13</v>
      </c>
      <c r="B7" s="19">
        <f t="shared" ref="B7:B23" si="0">F7+J7</f>
        <v>27928240</v>
      </c>
      <c r="C7" s="19">
        <f t="shared" ref="C7:C23" si="1">G7+K7</f>
        <v>28866184</v>
      </c>
      <c r="D7" s="20">
        <f>C7/B7%</f>
        <v>103.35840711767014</v>
      </c>
      <c r="E7" s="21"/>
      <c r="F7" s="22">
        <v>9515929</v>
      </c>
      <c r="G7" s="22">
        <v>9780025</v>
      </c>
      <c r="H7" s="20">
        <f t="shared" ref="H7:H23" si="2">G7/F7%</f>
        <v>102.77530443953502</v>
      </c>
      <c r="I7" s="20">
        <f>G7/C7%</f>
        <v>33.880560728082379</v>
      </c>
      <c r="J7" s="22">
        <f t="shared" ref="J7:K9" si="3">N7+R7</f>
        <v>18412311</v>
      </c>
      <c r="K7" s="22">
        <f t="shared" si="3"/>
        <v>19086159</v>
      </c>
      <c r="L7" s="20">
        <f t="shared" ref="L7:L23" si="4">K7/J7%</f>
        <v>103.65976872756495</v>
      </c>
      <c r="M7" s="20">
        <f>K7/C7%</f>
        <v>66.119439271917614</v>
      </c>
      <c r="N7" s="22">
        <v>14991015</v>
      </c>
      <c r="O7" s="22">
        <v>15837113</v>
      </c>
      <c r="P7" s="20">
        <f t="shared" ref="P7:P23" si="5">O7/N7%</f>
        <v>105.64403410976509</v>
      </c>
      <c r="Q7" s="20">
        <f>O7/C7*100</f>
        <v>54.863895414787081</v>
      </c>
      <c r="R7" s="22">
        <v>3421296</v>
      </c>
      <c r="S7" s="22">
        <v>3249046</v>
      </c>
      <c r="T7" s="20">
        <f t="shared" ref="T7:T23" si="6">S7/R7%</f>
        <v>94.965358156675137</v>
      </c>
      <c r="U7" s="20">
        <f>S7/C7*100</f>
        <v>11.255543857130544</v>
      </c>
      <c r="V7" s="2"/>
      <c r="W7" s="2"/>
      <c r="X7" s="2"/>
      <c r="Y7" s="2"/>
      <c r="Z7" s="2"/>
      <c r="AA7" s="2"/>
      <c r="AB7" s="2"/>
      <c r="AC7" s="2"/>
      <c r="AD7" s="2"/>
      <c r="AE7" s="2"/>
      <c r="AF7" s="2"/>
      <c r="AG7" s="2"/>
      <c r="AH7" s="2"/>
      <c r="AI7" s="2"/>
      <c r="AJ7" s="2"/>
      <c r="AK7" s="2"/>
      <c r="AL7" s="2"/>
      <c r="AM7" s="2"/>
      <c r="AN7" s="2"/>
      <c r="AO7" s="2"/>
      <c r="AP7" s="2"/>
      <c r="AQ7" s="2"/>
      <c r="AR7" s="2"/>
      <c r="AS7" s="2"/>
      <c r="AT7" s="2"/>
      <c r="AU7" s="2"/>
      <c r="AV7" s="2"/>
      <c r="AW7" s="2"/>
      <c r="AX7" s="2"/>
      <c r="AY7" s="2"/>
      <c r="AZ7" s="2"/>
      <c r="BA7" s="2"/>
      <c r="BB7" s="2"/>
      <c r="BC7" s="2"/>
      <c r="BD7" s="2"/>
      <c r="BE7" s="2"/>
      <c r="BF7" s="2"/>
      <c r="BG7" s="2"/>
      <c r="BH7" s="2"/>
      <c r="BI7" s="2"/>
      <c r="BJ7" s="2"/>
      <c r="BK7" s="2"/>
      <c r="BL7" s="2"/>
      <c r="BM7" s="2"/>
      <c r="BN7" s="2"/>
      <c r="BO7" s="2"/>
      <c r="BP7" s="2"/>
      <c r="BQ7" s="2"/>
      <c r="BR7" s="2"/>
      <c r="BS7" s="2"/>
      <c r="BT7" s="2"/>
      <c r="BU7" s="2"/>
      <c r="BV7" s="2"/>
      <c r="BW7" s="2"/>
      <c r="BX7" s="2"/>
      <c r="BY7" s="2"/>
      <c r="BZ7" s="2"/>
      <c r="CA7" s="2"/>
      <c r="CB7" s="2"/>
      <c r="CC7" s="2"/>
      <c r="CD7" s="2"/>
      <c r="CE7" s="2"/>
      <c r="CF7" s="2"/>
      <c r="CG7" s="2"/>
      <c r="CH7" s="2"/>
      <c r="CI7" s="2"/>
      <c r="CJ7" s="2"/>
      <c r="CK7" s="2"/>
      <c r="CL7" s="2"/>
      <c r="CM7" s="2"/>
      <c r="CN7" s="2"/>
      <c r="CO7" s="2"/>
      <c r="CP7" s="2"/>
      <c r="CQ7" s="2"/>
      <c r="CR7" s="2"/>
      <c r="CS7" s="2"/>
      <c r="CT7" s="2"/>
      <c r="CU7" s="2"/>
      <c r="CV7" s="2"/>
      <c r="CW7" s="2"/>
      <c r="CX7" s="2"/>
      <c r="CY7" s="2"/>
      <c r="CZ7" s="2"/>
      <c r="DA7" s="2"/>
      <c r="DB7" s="2"/>
      <c r="DC7" s="2"/>
      <c r="DD7" s="2"/>
      <c r="DE7" s="2"/>
      <c r="DF7" s="2"/>
      <c r="DG7" s="2"/>
      <c r="DH7" s="2"/>
      <c r="DI7" s="2"/>
      <c r="DJ7" s="2"/>
      <c r="DK7" s="2"/>
      <c r="DL7" s="2"/>
      <c r="DM7" s="2"/>
      <c r="DN7" s="2"/>
      <c r="DO7" s="2"/>
      <c r="DP7" s="2"/>
      <c r="DQ7" s="2"/>
      <c r="DR7" s="2"/>
      <c r="DS7" s="2"/>
      <c r="DT7" s="2"/>
      <c r="DU7" s="2"/>
      <c r="DV7" s="2"/>
      <c r="DW7" s="2"/>
      <c r="DX7" s="2"/>
      <c r="DY7" s="2"/>
      <c r="DZ7" s="2"/>
      <c r="EA7" s="2"/>
      <c r="EB7" s="2"/>
      <c r="EC7" s="2"/>
      <c r="ED7" s="2"/>
      <c r="EE7" s="2"/>
      <c r="EF7" s="2"/>
      <c r="EG7" s="2"/>
      <c r="EH7" s="2"/>
      <c r="EI7" s="2"/>
      <c r="EJ7" s="2"/>
      <c r="EK7" s="2"/>
      <c r="EL7" s="2"/>
      <c r="EM7" s="2"/>
      <c r="EN7" s="2"/>
      <c r="EO7" s="2"/>
      <c r="EP7" s="2"/>
      <c r="EQ7" s="2"/>
      <c r="ER7" s="2"/>
      <c r="ES7" s="2"/>
      <c r="ET7" s="2"/>
      <c r="EU7" s="2"/>
      <c r="EV7" s="2"/>
      <c r="EW7" s="2"/>
      <c r="EX7" s="2"/>
      <c r="EY7" s="2"/>
      <c r="EZ7" s="2"/>
      <c r="FA7" s="2"/>
      <c r="FB7" s="2"/>
      <c r="FC7" s="2"/>
      <c r="FD7" s="2"/>
      <c r="FE7" s="2"/>
      <c r="FF7" s="2"/>
      <c r="FG7" s="2"/>
      <c r="FH7" s="2"/>
      <c r="FI7" s="2"/>
      <c r="FJ7" s="2"/>
      <c r="FK7" s="2"/>
      <c r="FL7" s="2"/>
      <c r="FM7" s="2"/>
      <c r="FN7" s="2"/>
      <c r="FO7" s="2"/>
      <c r="FP7" s="2"/>
      <c r="FQ7" s="2"/>
      <c r="FR7" s="2"/>
      <c r="FS7" s="2"/>
      <c r="FT7" s="2"/>
      <c r="FU7" s="2"/>
      <c r="FV7" s="2"/>
      <c r="FW7" s="2"/>
      <c r="FX7" s="2"/>
      <c r="FY7" s="2"/>
      <c r="FZ7" s="2"/>
      <c r="GA7" s="2"/>
      <c r="GB7" s="2"/>
      <c r="GC7" s="2"/>
      <c r="GD7" s="2"/>
      <c r="GE7" s="2"/>
      <c r="GF7" s="2"/>
      <c r="GG7" s="2"/>
      <c r="GH7" s="2"/>
      <c r="GI7" s="2"/>
      <c r="GJ7" s="2"/>
      <c r="GK7" s="2"/>
      <c r="GL7" s="2"/>
      <c r="GM7" s="2"/>
      <c r="GN7" s="2"/>
      <c r="GO7" s="2"/>
      <c r="GP7" s="2"/>
      <c r="GQ7" s="2"/>
      <c r="GR7" s="2"/>
      <c r="GS7" s="2"/>
      <c r="GT7" s="2"/>
      <c r="GU7" s="2"/>
      <c r="GV7" s="2"/>
      <c r="GW7" s="2"/>
      <c r="GX7" s="2"/>
      <c r="GY7" s="2"/>
      <c r="GZ7" s="2"/>
      <c r="HA7" s="2"/>
      <c r="HB7" s="2"/>
      <c r="HC7" s="2"/>
      <c r="HD7" s="2"/>
      <c r="HE7" s="2"/>
      <c r="HF7" s="2"/>
      <c r="HG7" s="2"/>
      <c r="HH7" s="2"/>
      <c r="HI7" s="2"/>
      <c r="HJ7" s="2"/>
      <c r="HK7" s="2"/>
      <c r="HL7" s="2"/>
      <c r="HM7" s="2"/>
      <c r="HN7" s="2"/>
      <c r="HO7" s="2"/>
      <c r="HP7" s="2"/>
      <c r="HQ7" s="2"/>
      <c r="HR7" s="2"/>
      <c r="HS7" s="2"/>
      <c r="HT7" s="2"/>
      <c r="HU7" s="2"/>
      <c r="HV7" s="2"/>
      <c r="HW7" s="2"/>
      <c r="HX7" s="2"/>
      <c r="HY7" s="2"/>
      <c r="HZ7" s="2"/>
      <c r="IA7" s="2"/>
      <c r="IB7" s="2"/>
      <c r="IC7" s="2"/>
      <c r="ID7" s="2"/>
      <c r="IE7" s="2"/>
      <c r="IF7" s="2"/>
      <c r="IG7" s="2"/>
      <c r="IH7" s="2"/>
      <c r="II7" s="2"/>
      <c r="IJ7" s="2"/>
      <c r="IK7" s="2"/>
      <c r="IL7" s="2"/>
      <c r="IM7" s="2"/>
      <c r="IN7" s="2"/>
      <c r="IO7" s="2"/>
      <c r="IP7" s="2"/>
    </row>
    <row r="8" spans="1:250" ht="47.45" customHeight="1" x14ac:dyDescent="0.25">
      <c r="A8" s="23" t="s">
        <v>6</v>
      </c>
      <c r="B8" s="14">
        <f t="shared" si="0"/>
        <v>2134885</v>
      </c>
      <c r="C8" s="14">
        <f t="shared" si="1"/>
        <v>2659018</v>
      </c>
      <c r="D8" s="11">
        <f t="shared" ref="D8:D23" si="7">C8/B8%</f>
        <v>124.55087744773138</v>
      </c>
      <c r="E8" s="11">
        <f>C8/C7%</f>
        <v>9.2115327748205296</v>
      </c>
      <c r="F8" s="13">
        <v>215916</v>
      </c>
      <c r="G8" s="13">
        <v>164937</v>
      </c>
      <c r="H8" s="24">
        <f t="shared" si="2"/>
        <v>76.389429222475414</v>
      </c>
      <c r="I8" s="11">
        <f>G8/G7%</f>
        <v>1.6864680816255582</v>
      </c>
      <c r="J8" s="13">
        <f t="shared" si="3"/>
        <v>1918969</v>
      </c>
      <c r="K8" s="13">
        <f t="shared" si="3"/>
        <v>2494081</v>
      </c>
      <c r="L8" s="24">
        <f t="shared" si="4"/>
        <v>129.96984318141671</v>
      </c>
      <c r="M8" s="11">
        <f>K8/K7%</f>
        <v>13.067485186516574</v>
      </c>
      <c r="N8" s="13">
        <v>1918969</v>
      </c>
      <c r="O8" s="13">
        <v>2494081</v>
      </c>
      <c r="P8" s="24">
        <f t="shared" si="5"/>
        <v>129.96984318141671</v>
      </c>
      <c r="Q8" s="11">
        <f>O8/O7%</f>
        <v>15.748331151012183</v>
      </c>
      <c r="R8" s="13"/>
      <c r="S8" s="13"/>
      <c r="T8" s="24"/>
      <c r="U8" s="24"/>
      <c r="V8" s="2"/>
      <c r="W8" s="2"/>
      <c r="X8" s="2"/>
      <c r="Y8" s="2"/>
      <c r="Z8" s="2"/>
      <c r="AA8" s="2"/>
      <c r="AB8" s="2"/>
      <c r="AC8" s="2"/>
      <c r="AD8" s="2"/>
      <c r="AE8" s="2"/>
      <c r="AF8" s="2"/>
      <c r="AG8" s="2"/>
      <c r="AH8" s="2"/>
      <c r="AI8" s="2"/>
      <c r="AJ8" s="2"/>
      <c r="AK8" s="2"/>
      <c r="AL8" s="2"/>
      <c r="AM8" s="2"/>
      <c r="AN8" s="2"/>
      <c r="AO8" s="2"/>
      <c r="AP8" s="2"/>
      <c r="AQ8" s="2"/>
      <c r="AR8" s="2"/>
      <c r="AS8" s="2"/>
      <c r="AT8" s="2"/>
      <c r="AU8" s="2"/>
      <c r="AV8" s="2"/>
      <c r="AW8" s="2"/>
      <c r="AX8" s="2"/>
      <c r="AY8" s="2"/>
      <c r="AZ8" s="2"/>
      <c r="BA8" s="2"/>
      <c r="BB8" s="2"/>
      <c r="BC8" s="2"/>
      <c r="BD8" s="2"/>
      <c r="BE8" s="2"/>
      <c r="BF8" s="2"/>
      <c r="BG8" s="2"/>
      <c r="BH8" s="2"/>
      <c r="BI8" s="2"/>
      <c r="BJ8" s="2"/>
      <c r="BK8" s="2"/>
      <c r="BL8" s="2"/>
      <c r="BM8" s="2"/>
      <c r="BN8" s="2"/>
      <c r="BO8" s="2"/>
      <c r="BP8" s="2"/>
      <c r="BQ8" s="2"/>
      <c r="BR8" s="2"/>
      <c r="BS8" s="2"/>
      <c r="BT8" s="2"/>
      <c r="BU8" s="2"/>
      <c r="BV8" s="2"/>
      <c r="BW8" s="2"/>
      <c r="BX8" s="2"/>
      <c r="BY8" s="2"/>
      <c r="BZ8" s="2"/>
      <c r="CA8" s="2"/>
      <c r="CB8" s="2"/>
      <c r="CC8" s="2"/>
      <c r="CD8" s="2"/>
      <c r="CE8" s="2"/>
      <c r="CF8" s="2"/>
      <c r="CG8" s="2"/>
      <c r="CH8" s="2"/>
      <c r="CI8" s="2"/>
      <c r="CJ8" s="2"/>
      <c r="CK8" s="2"/>
      <c r="CL8" s="2"/>
      <c r="CM8" s="2"/>
      <c r="CN8" s="2"/>
      <c r="CO8" s="2"/>
      <c r="CP8" s="2"/>
      <c r="CQ8" s="2"/>
      <c r="CR8" s="2"/>
      <c r="CS8" s="2"/>
      <c r="CT8" s="2"/>
      <c r="CU8" s="2"/>
      <c r="CV8" s="2"/>
      <c r="CW8" s="2"/>
      <c r="CX8" s="2"/>
      <c r="CY8" s="2"/>
      <c r="CZ8" s="2"/>
      <c r="DA8" s="2"/>
      <c r="DB8" s="2"/>
      <c r="DC8" s="2"/>
      <c r="DD8" s="2"/>
      <c r="DE8" s="2"/>
      <c r="DF8" s="2"/>
      <c r="DG8" s="2"/>
      <c r="DH8" s="2"/>
      <c r="DI8" s="2"/>
      <c r="DJ8" s="2"/>
      <c r="DK8" s="2"/>
      <c r="DL8" s="2"/>
      <c r="DM8" s="2"/>
      <c r="DN8" s="2"/>
      <c r="DO8" s="2"/>
      <c r="DP8" s="2"/>
      <c r="DQ8" s="2"/>
      <c r="DR8" s="2"/>
      <c r="DS8" s="2"/>
      <c r="DT8" s="2"/>
      <c r="DU8" s="2"/>
      <c r="DV8" s="2"/>
      <c r="DW8" s="2"/>
      <c r="DX8" s="2"/>
      <c r="DY8" s="2"/>
      <c r="DZ8" s="2"/>
      <c r="EA8" s="2"/>
      <c r="EB8" s="2"/>
      <c r="EC8" s="2"/>
      <c r="ED8" s="2"/>
      <c r="EE8" s="2"/>
      <c r="EF8" s="2"/>
      <c r="EG8" s="2"/>
      <c r="EH8" s="2"/>
      <c r="EI8" s="2"/>
      <c r="EJ8" s="2"/>
      <c r="EK8" s="2"/>
      <c r="EL8" s="2"/>
      <c r="EM8" s="2"/>
      <c r="EN8" s="2"/>
      <c r="EO8" s="2"/>
      <c r="EP8" s="2"/>
      <c r="EQ8" s="2"/>
      <c r="ER8" s="2"/>
      <c r="ES8" s="2"/>
      <c r="ET8" s="2"/>
      <c r="EU8" s="2"/>
      <c r="EV8" s="2"/>
      <c r="EW8" s="2"/>
      <c r="EX8" s="2"/>
      <c r="EY8" s="2"/>
      <c r="EZ8" s="2"/>
      <c r="FA8" s="2"/>
      <c r="FB8" s="2"/>
      <c r="FC8" s="2"/>
      <c r="FD8" s="2"/>
      <c r="FE8" s="2"/>
      <c r="FF8" s="2"/>
      <c r="FG8" s="2"/>
      <c r="FH8" s="2"/>
      <c r="FI8" s="2"/>
      <c r="FJ8" s="2"/>
      <c r="FK8" s="2"/>
      <c r="FL8" s="2"/>
      <c r="FM8" s="2"/>
      <c r="FN8" s="2"/>
      <c r="FO8" s="2"/>
      <c r="FP8" s="2"/>
      <c r="FQ8" s="2"/>
      <c r="FR8" s="2"/>
      <c r="FS8" s="2"/>
      <c r="FT8" s="2"/>
      <c r="FU8" s="2"/>
      <c r="FV8" s="2"/>
      <c r="FW8" s="2"/>
      <c r="FX8" s="2"/>
      <c r="FY8" s="2"/>
      <c r="FZ8" s="2"/>
      <c r="GA8" s="2"/>
      <c r="GB8" s="2"/>
      <c r="GC8" s="2"/>
      <c r="GD8" s="2"/>
      <c r="GE8" s="2"/>
      <c r="GF8" s="2"/>
      <c r="GG8" s="2"/>
      <c r="GH8" s="2"/>
      <c r="GI8" s="2"/>
      <c r="GJ8" s="2"/>
      <c r="GK8" s="2"/>
      <c r="GL8" s="2"/>
      <c r="GM8" s="2"/>
      <c r="GN8" s="2"/>
      <c r="GO8" s="2"/>
      <c r="GP8" s="2"/>
      <c r="GQ8" s="2"/>
      <c r="GR8" s="2"/>
      <c r="GS8" s="2"/>
      <c r="GT8" s="2"/>
      <c r="GU8" s="2"/>
      <c r="GV8" s="2"/>
      <c r="GW8" s="2"/>
      <c r="GX8" s="2"/>
      <c r="GY8" s="2"/>
      <c r="GZ8" s="2"/>
      <c r="HA8" s="2"/>
      <c r="HB8" s="2"/>
      <c r="HC8" s="2"/>
      <c r="HD8" s="2"/>
      <c r="HE8" s="2"/>
      <c r="HF8" s="2"/>
      <c r="HG8" s="2"/>
      <c r="HH8" s="2"/>
      <c r="HI8" s="2"/>
      <c r="HJ8" s="2"/>
      <c r="HK8" s="2"/>
      <c r="HL8" s="2"/>
      <c r="HM8" s="2"/>
      <c r="HN8" s="2"/>
      <c r="HO8" s="2"/>
      <c r="HP8" s="2"/>
      <c r="HQ8" s="2"/>
      <c r="HR8" s="2"/>
      <c r="HS8" s="2"/>
      <c r="HT8" s="2"/>
      <c r="HU8" s="2"/>
      <c r="HV8" s="2"/>
      <c r="HW8" s="2"/>
      <c r="HX8" s="2"/>
      <c r="HY8" s="2"/>
      <c r="HZ8" s="2"/>
      <c r="IA8" s="2"/>
      <c r="IB8" s="2"/>
      <c r="IC8" s="2"/>
      <c r="ID8" s="2"/>
      <c r="IE8" s="2"/>
      <c r="IF8" s="2"/>
      <c r="IG8" s="2"/>
      <c r="IH8" s="2"/>
      <c r="II8" s="2"/>
      <c r="IJ8" s="2"/>
      <c r="IK8" s="2"/>
      <c r="IL8" s="2"/>
      <c r="IM8" s="2"/>
      <c r="IN8" s="2"/>
      <c r="IO8" s="2"/>
      <c r="IP8" s="2"/>
    </row>
    <row r="9" spans="1:250" ht="66.75" customHeight="1" x14ac:dyDescent="0.25">
      <c r="A9" s="23" t="s">
        <v>8</v>
      </c>
      <c r="B9" s="14">
        <f t="shared" si="0"/>
        <v>7737931</v>
      </c>
      <c r="C9" s="14">
        <f t="shared" si="1"/>
        <v>7263779</v>
      </c>
      <c r="D9" s="11">
        <f t="shared" si="7"/>
        <v>93.87236717411929</v>
      </c>
      <c r="E9" s="11">
        <f>C9/C7%</f>
        <v>25.163627447258008</v>
      </c>
      <c r="F9" s="13"/>
      <c r="G9" s="12"/>
      <c r="H9" s="24"/>
      <c r="I9" s="24"/>
      <c r="J9" s="13">
        <f t="shared" si="3"/>
        <v>7737931</v>
      </c>
      <c r="K9" s="13">
        <f t="shared" si="3"/>
        <v>7263779</v>
      </c>
      <c r="L9" s="24">
        <f t="shared" si="4"/>
        <v>93.87236717411929</v>
      </c>
      <c r="M9" s="11">
        <f>K9/K7%</f>
        <v>38.057835523637834</v>
      </c>
      <c r="N9" s="13">
        <v>5421987</v>
      </c>
      <c r="O9" s="13">
        <v>5092687</v>
      </c>
      <c r="P9" s="24">
        <f t="shared" si="5"/>
        <v>93.926580790400266</v>
      </c>
      <c r="Q9" s="11">
        <f>O9/O7%</f>
        <v>32.156662644258454</v>
      </c>
      <c r="R9" s="13">
        <v>2315944</v>
      </c>
      <c r="S9" s="13">
        <v>2171092</v>
      </c>
      <c r="T9" s="24">
        <f t="shared" si="6"/>
        <v>93.745444622149762</v>
      </c>
      <c r="U9" s="11">
        <f>S9/S7%</f>
        <v>66.822445727145748</v>
      </c>
      <c r="V9" s="2"/>
      <c r="W9" s="2"/>
      <c r="X9" s="2"/>
      <c r="Y9" s="2"/>
      <c r="Z9" s="2"/>
      <c r="AA9" s="2"/>
      <c r="AB9" s="2"/>
      <c r="AC9" s="2"/>
      <c r="AD9" s="2"/>
      <c r="AE9" s="2"/>
      <c r="AF9" s="2"/>
      <c r="AG9" s="2"/>
      <c r="AH9" s="2"/>
      <c r="AI9" s="2"/>
      <c r="AJ9" s="2"/>
      <c r="AK9" s="2"/>
      <c r="AL9" s="2"/>
      <c r="AM9" s="2"/>
      <c r="AN9" s="2"/>
      <c r="AO9" s="2"/>
      <c r="AP9" s="2"/>
      <c r="AQ9" s="2"/>
      <c r="AR9" s="2"/>
      <c r="AS9" s="2"/>
      <c r="AT9" s="2"/>
      <c r="AU9" s="2"/>
      <c r="AV9" s="2"/>
      <c r="AW9" s="2"/>
      <c r="AX9" s="2"/>
      <c r="AY9" s="2"/>
      <c r="AZ9" s="2"/>
      <c r="BA9" s="2"/>
      <c r="BB9" s="2"/>
      <c r="BC9" s="2"/>
      <c r="BD9" s="2"/>
      <c r="BE9" s="2"/>
      <c r="BF9" s="2"/>
      <c r="BG9" s="2"/>
      <c r="BH9" s="2"/>
      <c r="BI9" s="2"/>
      <c r="BJ9" s="2"/>
      <c r="BK9" s="2"/>
      <c r="BL9" s="2"/>
      <c r="BM9" s="2"/>
      <c r="BN9" s="2"/>
      <c r="BO9" s="2"/>
      <c r="BP9" s="2"/>
      <c r="BQ9" s="2"/>
      <c r="BR9" s="2"/>
      <c r="BS9" s="2"/>
      <c r="BT9" s="2"/>
      <c r="BU9" s="2"/>
      <c r="BV9" s="2"/>
      <c r="BW9" s="2"/>
      <c r="BX9" s="2"/>
      <c r="BY9" s="2"/>
      <c r="BZ9" s="2"/>
      <c r="CA9" s="2"/>
      <c r="CB9" s="2"/>
      <c r="CC9" s="2"/>
      <c r="CD9" s="2"/>
      <c r="CE9" s="2"/>
      <c r="CF9" s="2"/>
      <c r="CG9" s="2"/>
      <c r="CH9" s="2"/>
      <c r="CI9" s="2"/>
      <c r="CJ9" s="2"/>
      <c r="CK9" s="2"/>
      <c r="CL9" s="2"/>
      <c r="CM9" s="2"/>
      <c r="CN9" s="2"/>
      <c r="CO9" s="2"/>
      <c r="CP9" s="2"/>
      <c r="CQ9" s="2"/>
      <c r="CR9" s="2"/>
      <c r="CS9" s="2"/>
      <c r="CT9" s="2"/>
      <c r="CU9" s="2"/>
      <c r="CV9" s="2"/>
      <c r="CW9" s="2"/>
      <c r="CX9" s="2"/>
      <c r="CY9" s="2"/>
      <c r="CZ9" s="2"/>
      <c r="DA9" s="2"/>
      <c r="DB9" s="2"/>
      <c r="DC9" s="2"/>
      <c r="DD9" s="2"/>
      <c r="DE9" s="2"/>
      <c r="DF9" s="2"/>
      <c r="DG9" s="2"/>
      <c r="DH9" s="2"/>
      <c r="DI9" s="2"/>
      <c r="DJ9" s="2"/>
      <c r="DK9" s="2"/>
      <c r="DL9" s="2"/>
      <c r="DM9" s="2"/>
      <c r="DN9" s="2"/>
      <c r="DO9" s="2"/>
      <c r="DP9" s="2"/>
      <c r="DQ9" s="2"/>
      <c r="DR9" s="2"/>
      <c r="DS9" s="2"/>
      <c r="DT9" s="2"/>
      <c r="DU9" s="2"/>
      <c r="DV9" s="2"/>
      <c r="DW9" s="2"/>
      <c r="DX9" s="2"/>
      <c r="DY9" s="2"/>
      <c r="DZ9" s="2"/>
      <c r="EA9" s="2"/>
      <c r="EB9" s="2"/>
      <c r="EC9" s="2"/>
      <c r="ED9" s="2"/>
      <c r="EE9" s="2"/>
      <c r="EF9" s="2"/>
      <c r="EG9" s="2"/>
      <c r="EH9" s="2"/>
      <c r="EI9" s="2"/>
      <c r="EJ9" s="2"/>
      <c r="EK9" s="2"/>
      <c r="EL9" s="2"/>
      <c r="EM9" s="2"/>
      <c r="EN9" s="2"/>
      <c r="EO9" s="2"/>
      <c r="EP9" s="2"/>
      <c r="EQ9" s="2"/>
      <c r="ER9" s="2"/>
      <c r="ES9" s="2"/>
      <c r="ET9" s="2"/>
      <c r="EU9" s="2"/>
      <c r="EV9" s="2"/>
      <c r="EW9" s="2"/>
      <c r="EX9" s="2"/>
      <c r="EY9" s="2"/>
      <c r="EZ9" s="2"/>
      <c r="FA9" s="2"/>
      <c r="FB9" s="2"/>
      <c r="FC9" s="2"/>
      <c r="FD9" s="2"/>
      <c r="FE9" s="2"/>
      <c r="FF9" s="2"/>
      <c r="FG9" s="2"/>
      <c r="FH9" s="2"/>
      <c r="FI9" s="2"/>
      <c r="FJ9" s="2"/>
      <c r="FK9" s="2"/>
      <c r="FL9" s="2"/>
      <c r="FM9" s="2"/>
      <c r="FN9" s="2"/>
      <c r="FO9" s="2"/>
      <c r="FP9" s="2"/>
      <c r="FQ9" s="2"/>
      <c r="FR9" s="2"/>
      <c r="FS9" s="2"/>
      <c r="FT9" s="2"/>
      <c r="FU9" s="2"/>
      <c r="FV9" s="2"/>
      <c r="FW9" s="2"/>
      <c r="FX9" s="2"/>
      <c r="FY9" s="2"/>
      <c r="FZ9" s="2"/>
      <c r="GA9" s="2"/>
      <c r="GB9" s="2"/>
      <c r="GC9" s="2"/>
      <c r="GD9" s="2"/>
      <c r="GE9" s="2"/>
      <c r="GF9" s="2"/>
      <c r="GG9" s="2"/>
      <c r="GH9" s="2"/>
      <c r="GI9" s="2"/>
      <c r="GJ9" s="2"/>
      <c r="GK9" s="2"/>
      <c r="GL9" s="2"/>
      <c r="GM9" s="2"/>
      <c r="GN9" s="2"/>
      <c r="GO9" s="2"/>
      <c r="GP9" s="2"/>
      <c r="GQ9" s="2"/>
      <c r="GR9" s="2"/>
      <c r="GS9" s="2"/>
      <c r="GT9" s="2"/>
      <c r="GU9" s="2"/>
      <c r="GV9" s="2"/>
      <c r="GW9" s="2"/>
      <c r="GX9" s="2"/>
      <c r="GY9" s="2"/>
      <c r="GZ9" s="2"/>
      <c r="HA9" s="2"/>
      <c r="HB9" s="2"/>
      <c r="HC9" s="2"/>
      <c r="HD9" s="2"/>
      <c r="HE9" s="2"/>
      <c r="HF9" s="2"/>
      <c r="HG9" s="2"/>
      <c r="HH9" s="2"/>
      <c r="HI9" s="2"/>
      <c r="HJ9" s="2"/>
      <c r="HK9" s="2"/>
      <c r="HL9" s="2"/>
      <c r="HM9" s="2"/>
      <c r="HN9" s="2"/>
      <c r="HO9" s="2"/>
      <c r="HP9" s="2"/>
      <c r="HQ9" s="2"/>
      <c r="HR9" s="2"/>
      <c r="HS9" s="2"/>
      <c r="HT9" s="2"/>
      <c r="HU9" s="2"/>
      <c r="HV9" s="2"/>
      <c r="HW9" s="2"/>
      <c r="HX9" s="2"/>
      <c r="HY9" s="2"/>
      <c r="HZ9" s="2"/>
      <c r="IA9" s="2"/>
      <c r="IB9" s="2"/>
      <c r="IC9" s="2"/>
      <c r="ID9" s="2"/>
      <c r="IE9" s="2"/>
      <c r="IF9" s="2"/>
      <c r="IG9" s="2"/>
      <c r="IH9" s="2"/>
      <c r="II9" s="2"/>
      <c r="IJ9" s="2"/>
      <c r="IK9" s="2"/>
      <c r="IL9" s="2"/>
      <c r="IM9" s="2"/>
      <c r="IN9" s="2"/>
      <c r="IO9" s="2"/>
      <c r="IP9" s="2"/>
    </row>
    <row r="10" spans="1:250" ht="72.599999999999994" customHeight="1" x14ac:dyDescent="0.25">
      <c r="A10" s="23" t="s">
        <v>17</v>
      </c>
      <c r="B10" s="14">
        <f t="shared" si="0"/>
        <v>6051057</v>
      </c>
      <c r="C10" s="14">
        <f t="shared" si="1"/>
        <v>5507779</v>
      </c>
      <c r="D10" s="11">
        <f t="shared" si="7"/>
        <v>91.021766940883225</v>
      </c>
      <c r="E10" s="11">
        <f>C10/C7%</f>
        <v>19.08038485447193</v>
      </c>
      <c r="F10" s="13">
        <v>6051057</v>
      </c>
      <c r="G10" s="13">
        <v>5507779</v>
      </c>
      <c r="H10" s="24">
        <f t="shared" si="2"/>
        <v>91.021766940883225</v>
      </c>
      <c r="I10" s="11">
        <f>G10/G7%</f>
        <v>56.316614732579929</v>
      </c>
      <c r="J10" s="13"/>
      <c r="K10" s="13"/>
      <c r="L10" s="24"/>
      <c r="M10" s="24"/>
      <c r="N10" s="13"/>
      <c r="O10" s="13"/>
      <c r="P10" s="24"/>
      <c r="Q10" s="24"/>
      <c r="R10" s="13"/>
      <c r="S10" s="13"/>
      <c r="T10" s="24"/>
      <c r="U10" s="24"/>
      <c r="V10" s="2"/>
      <c r="W10" s="2"/>
      <c r="X10" s="2"/>
      <c r="Y10" s="2"/>
      <c r="Z10" s="2"/>
      <c r="AA10" s="2"/>
      <c r="AB10" s="2"/>
      <c r="AC10" s="2"/>
      <c r="AD10" s="2"/>
      <c r="AE10" s="2"/>
      <c r="AF10" s="2"/>
      <c r="AG10" s="2"/>
      <c r="AH10" s="2"/>
      <c r="AI10" s="2"/>
      <c r="AJ10" s="2"/>
      <c r="AK10" s="2"/>
      <c r="AL10" s="2"/>
      <c r="AM10" s="2"/>
      <c r="AN10" s="2"/>
      <c r="AO10" s="2"/>
      <c r="AP10" s="2"/>
      <c r="AQ10" s="2"/>
      <c r="AR10" s="2"/>
      <c r="AS10" s="2"/>
      <c r="AT10" s="2"/>
      <c r="AU10" s="2"/>
      <c r="AV10" s="2"/>
      <c r="AW10" s="2"/>
      <c r="AX10" s="2"/>
      <c r="AY10" s="2"/>
      <c r="AZ10" s="2"/>
      <c r="BA10" s="2"/>
      <c r="BB10" s="2"/>
      <c r="BC10" s="2"/>
      <c r="BD10" s="2"/>
      <c r="BE10" s="2"/>
      <c r="BF10" s="2"/>
      <c r="BG10" s="2"/>
      <c r="BH10" s="2"/>
      <c r="BI10" s="2"/>
      <c r="BJ10" s="2"/>
      <c r="BK10" s="2"/>
      <c r="BL10" s="2"/>
      <c r="BM10" s="2"/>
      <c r="BN10" s="2"/>
      <c r="BO10" s="2"/>
      <c r="BP10" s="2"/>
      <c r="BQ10" s="2"/>
      <c r="BR10" s="2"/>
      <c r="BS10" s="2"/>
      <c r="BT10" s="2"/>
      <c r="BU10" s="2"/>
      <c r="BV10" s="2"/>
      <c r="BW10" s="2"/>
      <c r="BX10" s="2"/>
      <c r="BY10" s="2"/>
      <c r="BZ10" s="2"/>
      <c r="CA10" s="2"/>
      <c r="CB10" s="2"/>
      <c r="CC10" s="2"/>
      <c r="CD10" s="2"/>
      <c r="CE10" s="2"/>
      <c r="CF10" s="2"/>
      <c r="CG10" s="2"/>
      <c r="CH10" s="2"/>
      <c r="CI10" s="2"/>
      <c r="CJ10" s="2"/>
      <c r="CK10" s="2"/>
      <c r="CL10" s="2"/>
      <c r="CM10" s="2"/>
      <c r="CN10" s="2"/>
      <c r="CO10" s="2"/>
      <c r="CP10" s="2"/>
      <c r="CQ10" s="2"/>
      <c r="CR10" s="2"/>
      <c r="CS10" s="2"/>
      <c r="CT10" s="2"/>
      <c r="CU10" s="2"/>
      <c r="CV10" s="2"/>
      <c r="CW10" s="2"/>
      <c r="CX10" s="2"/>
      <c r="CY10" s="2"/>
      <c r="CZ10" s="2"/>
      <c r="DA10" s="2"/>
      <c r="DB10" s="2"/>
      <c r="DC10" s="2"/>
      <c r="DD10" s="2"/>
      <c r="DE10" s="2"/>
      <c r="DF10" s="2"/>
      <c r="DG10" s="2"/>
      <c r="DH10" s="2"/>
      <c r="DI10" s="2"/>
      <c r="DJ10" s="2"/>
      <c r="DK10" s="2"/>
      <c r="DL10" s="2"/>
      <c r="DM10" s="2"/>
      <c r="DN10" s="2"/>
      <c r="DO10" s="2"/>
      <c r="DP10" s="2"/>
      <c r="DQ10" s="2"/>
      <c r="DR10" s="2"/>
      <c r="DS10" s="2"/>
      <c r="DT10" s="2"/>
      <c r="DU10" s="2"/>
      <c r="DV10" s="2"/>
      <c r="DW10" s="2"/>
      <c r="DX10" s="2"/>
      <c r="DY10" s="2"/>
      <c r="DZ10" s="2"/>
      <c r="EA10" s="2"/>
      <c r="EB10" s="2"/>
      <c r="EC10" s="2"/>
      <c r="ED10" s="2"/>
      <c r="EE10" s="2"/>
      <c r="EF10" s="2"/>
      <c r="EG10" s="2"/>
      <c r="EH10" s="2"/>
      <c r="EI10" s="2"/>
      <c r="EJ10" s="2"/>
      <c r="EK10" s="2"/>
      <c r="EL10" s="2"/>
      <c r="EM10" s="2"/>
      <c r="EN10" s="2"/>
      <c r="EO10" s="2"/>
      <c r="EP10" s="2"/>
      <c r="EQ10" s="2"/>
      <c r="ER10" s="2"/>
      <c r="ES10" s="2"/>
      <c r="ET10" s="2"/>
      <c r="EU10" s="2"/>
      <c r="EV10" s="2"/>
      <c r="EW10" s="2"/>
      <c r="EX10" s="2"/>
      <c r="EY10" s="2"/>
      <c r="EZ10" s="2"/>
      <c r="FA10" s="2"/>
      <c r="FB10" s="2"/>
      <c r="FC10" s="2"/>
      <c r="FD10" s="2"/>
      <c r="FE10" s="2"/>
      <c r="FF10" s="2"/>
      <c r="FG10" s="2"/>
      <c r="FH10" s="2"/>
      <c r="FI10" s="2"/>
      <c r="FJ10" s="2"/>
      <c r="FK10" s="2"/>
      <c r="FL10" s="2"/>
      <c r="FM10" s="2"/>
      <c r="FN10" s="2"/>
      <c r="FO10" s="2"/>
      <c r="FP10" s="2"/>
      <c r="FQ10" s="2"/>
      <c r="FR10" s="2"/>
      <c r="FS10" s="2"/>
      <c r="FT10" s="2"/>
      <c r="FU10" s="2"/>
      <c r="FV10" s="2"/>
      <c r="FW10" s="2"/>
      <c r="FX10" s="2"/>
      <c r="FY10" s="2"/>
      <c r="FZ10" s="2"/>
      <c r="GA10" s="2"/>
      <c r="GB10" s="2"/>
      <c r="GC10" s="2"/>
      <c r="GD10" s="2"/>
      <c r="GE10" s="2"/>
      <c r="GF10" s="2"/>
      <c r="GG10" s="2"/>
      <c r="GH10" s="2"/>
      <c r="GI10" s="2"/>
      <c r="GJ10" s="2"/>
      <c r="GK10" s="2"/>
      <c r="GL10" s="2"/>
      <c r="GM10" s="2"/>
      <c r="GN10" s="2"/>
      <c r="GO10" s="2"/>
      <c r="GP10" s="2"/>
      <c r="GQ10" s="2"/>
      <c r="GR10" s="2"/>
      <c r="GS10" s="2"/>
      <c r="GT10" s="2"/>
      <c r="GU10" s="2"/>
      <c r="GV10" s="2"/>
      <c r="GW10" s="2"/>
      <c r="GX10" s="2"/>
      <c r="GY10" s="2"/>
      <c r="GZ10" s="2"/>
      <c r="HA10" s="2"/>
      <c r="HB10" s="2"/>
      <c r="HC10" s="2"/>
      <c r="HD10" s="2"/>
      <c r="HE10" s="2"/>
      <c r="HF10" s="2"/>
      <c r="HG10" s="2"/>
      <c r="HH10" s="2"/>
      <c r="HI10" s="2"/>
      <c r="HJ10" s="2"/>
      <c r="HK10" s="2"/>
      <c r="HL10" s="2"/>
      <c r="HM10" s="2"/>
      <c r="HN10" s="2"/>
      <c r="HO10" s="2"/>
      <c r="HP10" s="2"/>
      <c r="HQ10" s="2"/>
      <c r="HR10" s="2"/>
      <c r="HS10" s="2"/>
      <c r="HT10" s="2"/>
      <c r="HU10" s="2"/>
      <c r="HV10" s="2"/>
      <c r="HW10" s="2"/>
      <c r="HX10" s="2"/>
      <c r="HY10" s="2"/>
      <c r="HZ10" s="2"/>
      <c r="IA10" s="2"/>
      <c r="IB10" s="2"/>
      <c r="IC10" s="2"/>
      <c r="ID10" s="2"/>
      <c r="IE10" s="2"/>
      <c r="IF10" s="2"/>
      <c r="IG10" s="2"/>
      <c r="IH10" s="2"/>
      <c r="II10" s="2"/>
      <c r="IJ10" s="2"/>
      <c r="IK10" s="2"/>
      <c r="IL10" s="2"/>
      <c r="IM10" s="2"/>
      <c r="IN10" s="2"/>
      <c r="IO10" s="2"/>
      <c r="IP10" s="2"/>
    </row>
    <row r="11" spans="1:250" ht="89.25" customHeight="1" x14ac:dyDescent="0.25">
      <c r="A11" s="23" t="s">
        <v>24</v>
      </c>
      <c r="B11" s="14">
        <f t="shared" si="0"/>
        <v>83995</v>
      </c>
      <c r="C11" s="14">
        <f t="shared" si="1"/>
        <v>62519</v>
      </c>
      <c r="D11" s="11">
        <f t="shared" si="7"/>
        <v>74.431811417346267</v>
      </c>
      <c r="E11" s="11">
        <f>C11/C7%</f>
        <v>0.21658214331343553</v>
      </c>
      <c r="F11" s="13">
        <v>83995</v>
      </c>
      <c r="G11" s="13">
        <v>62519</v>
      </c>
      <c r="H11" s="24">
        <f t="shared" si="2"/>
        <v>74.431811417346267</v>
      </c>
      <c r="I11" s="11">
        <f>G11/G7%</f>
        <v>0.63925194465249324</v>
      </c>
      <c r="J11" s="13"/>
      <c r="K11" s="13"/>
      <c r="L11" s="24"/>
      <c r="M11" s="24"/>
      <c r="N11" s="13"/>
      <c r="O11" s="13"/>
      <c r="P11" s="24"/>
      <c r="Q11" s="24"/>
      <c r="R11" s="13"/>
      <c r="S11" s="13"/>
      <c r="T11" s="24"/>
      <c r="U11" s="24"/>
      <c r="V11" s="2"/>
      <c r="W11" s="2"/>
      <c r="X11" s="2"/>
      <c r="Y11" s="2"/>
      <c r="Z11" s="2"/>
      <c r="AA11" s="2"/>
      <c r="AB11" s="2"/>
      <c r="AC11" s="2"/>
      <c r="AD11" s="2"/>
      <c r="AE11" s="2"/>
      <c r="AF11" s="2"/>
      <c r="AG11" s="2"/>
      <c r="AH11" s="2"/>
      <c r="AI11" s="2"/>
      <c r="AJ11" s="2"/>
      <c r="AK11" s="2"/>
      <c r="AL11" s="2"/>
      <c r="AM11" s="2"/>
      <c r="AN11" s="2"/>
      <c r="AO11" s="2"/>
      <c r="AP11" s="2"/>
      <c r="AQ11" s="2"/>
      <c r="AR11" s="2"/>
      <c r="AS11" s="2"/>
      <c r="AT11" s="2"/>
      <c r="AU11" s="2"/>
      <c r="AV11" s="2"/>
      <c r="AW11" s="2"/>
      <c r="AX11" s="2"/>
      <c r="AY11" s="2"/>
      <c r="AZ11" s="2"/>
      <c r="BA11" s="2"/>
      <c r="BB11" s="2"/>
      <c r="BC11" s="2"/>
      <c r="BD11" s="2"/>
      <c r="BE11" s="2"/>
      <c r="BF11" s="2"/>
      <c r="BG11" s="2"/>
      <c r="BH11" s="2"/>
      <c r="BI11" s="2"/>
      <c r="BJ11" s="2"/>
      <c r="BK11" s="2"/>
      <c r="BL11" s="2"/>
      <c r="BM11" s="2"/>
      <c r="BN11" s="2"/>
      <c r="BO11" s="2"/>
      <c r="BP11" s="2"/>
      <c r="BQ11" s="2"/>
      <c r="BR11" s="2"/>
      <c r="BS11" s="2"/>
      <c r="BT11" s="2"/>
      <c r="BU11" s="2"/>
      <c r="BV11" s="2"/>
      <c r="BW11" s="2"/>
      <c r="BX11" s="2"/>
      <c r="BY11" s="2"/>
      <c r="BZ11" s="2"/>
      <c r="CA11" s="2"/>
      <c r="CB11" s="2"/>
      <c r="CC11" s="2"/>
      <c r="CD11" s="2"/>
      <c r="CE11" s="2"/>
      <c r="CF11" s="2"/>
      <c r="CG11" s="2"/>
      <c r="CH11" s="2"/>
      <c r="CI11" s="2"/>
      <c r="CJ11" s="2"/>
      <c r="CK11" s="2"/>
      <c r="CL11" s="2"/>
      <c r="CM11" s="2"/>
      <c r="CN11" s="2"/>
      <c r="CO11" s="2"/>
      <c r="CP11" s="2"/>
      <c r="CQ11" s="2"/>
      <c r="CR11" s="2"/>
      <c r="CS11" s="2"/>
      <c r="CT11" s="2"/>
      <c r="CU11" s="2"/>
      <c r="CV11" s="2"/>
      <c r="CW11" s="2"/>
      <c r="CX11" s="2"/>
      <c r="CY11" s="2"/>
      <c r="CZ11" s="2"/>
      <c r="DA11" s="2"/>
      <c r="DB11" s="2"/>
      <c r="DC11" s="2"/>
      <c r="DD11" s="2"/>
      <c r="DE11" s="2"/>
      <c r="DF11" s="2"/>
      <c r="DG11" s="2"/>
      <c r="DH11" s="2"/>
      <c r="DI11" s="2"/>
      <c r="DJ11" s="2"/>
      <c r="DK11" s="2"/>
      <c r="DL11" s="2"/>
      <c r="DM11" s="2"/>
      <c r="DN11" s="2"/>
      <c r="DO11" s="2"/>
      <c r="DP11" s="2"/>
      <c r="DQ11" s="2"/>
      <c r="DR11" s="2"/>
      <c r="DS11" s="2"/>
      <c r="DT11" s="2"/>
      <c r="DU11" s="2"/>
      <c r="DV11" s="2"/>
      <c r="DW11" s="2"/>
      <c r="DX11" s="2"/>
      <c r="DY11" s="2"/>
      <c r="DZ11" s="2"/>
      <c r="EA11" s="2"/>
      <c r="EB11" s="2"/>
      <c r="EC11" s="2"/>
      <c r="ED11" s="2"/>
      <c r="EE11" s="2"/>
      <c r="EF11" s="2"/>
      <c r="EG11" s="2"/>
      <c r="EH11" s="2"/>
      <c r="EI11" s="2"/>
      <c r="EJ11" s="2"/>
      <c r="EK11" s="2"/>
      <c r="EL11" s="2"/>
      <c r="EM11" s="2"/>
      <c r="EN11" s="2"/>
      <c r="EO11" s="2"/>
      <c r="EP11" s="2"/>
      <c r="EQ11" s="2"/>
      <c r="ER11" s="2"/>
      <c r="ES11" s="2"/>
      <c r="ET11" s="2"/>
      <c r="EU11" s="2"/>
      <c r="EV11" s="2"/>
      <c r="EW11" s="2"/>
      <c r="EX11" s="2"/>
      <c r="EY11" s="2"/>
      <c r="EZ11" s="2"/>
      <c r="FA11" s="2"/>
      <c r="FB11" s="2"/>
      <c r="FC11" s="2"/>
      <c r="FD11" s="2"/>
      <c r="FE11" s="2"/>
      <c r="FF11" s="2"/>
      <c r="FG11" s="2"/>
      <c r="FH11" s="2"/>
      <c r="FI11" s="2"/>
      <c r="FJ11" s="2"/>
      <c r="FK11" s="2"/>
      <c r="FL11" s="2"/>
      <c r="FM11" s="2"/>
      <c r="FN11" s="2"/>
      <c r="FO11" s="2"/>
      <c r="FP11" s="2"/>
      <c r="FQ11" s="2"/>
      <c r="FR11" s="2"/>
      <c r="FS11" s="2"/>
      <c r="FT11" s="2"/>
      <c r="FU11" s="2"/>
      <c r="FV11" s="2"/>
      <c r="FW11" s="2"/>
      <c r="FX11" s="2"/>
      <c r="FY11" s="2"/>
      <c r="FZ11" s="2"/>
      <c r="GA11" s="2"/>
      <c r="GB11" s="2"/>
      <c r="GC11" s="2"/>
      <c r="GD11" s="2"/>
      <c r="GE11" s="2"/>
      <c r="GF11" s="2"/>
      <c r="GG11" s="2"/>
      <c r="GH11" s="2"/>
      <c r="GI11" s="2"/>
      <c r="GJ11" s="2"/>
      <c r="GK11" s="2"/>
      <c r="GL11" s="2"/>
      <c r="GM11" s="2"/>
      <c r="GN11" s="2"/>
      <c r="GO11" s="2"/>
      <c r="GP11" s="2"/>
      <c r="GQ11" s="2"/>
      <c r="GR11" s="2"/>
      <c r="GS11" s="2"/>
      <c r="GT11" s="2"/>
      <c r="GU11" s="2"/>
      <c r="GV11" s="2"/>
      <c r="GW11" s="2"/>
      <c r="GX11" s="2"/>
      <c r="GY11" s="2"/>
      <c r="GZ11" s="2"/>
      <c r="HA11" s="2"/>
      <c r="HB11" s="2"/>
      <c r="HC11" s="2"/>
      <c r="HD11" s="2"/>
      <c r="HE11" s="2"/>
      <c r="HF11" s="2"/>
      <c r="HG11" s="2"/>
      <c r="HH11" s="2"/>
      <c r="HI11" s="2"/>
      <c r="HJ11" s="2"/>
      <c r="HK11" s="2"/>
      <c r="HL11" s="2"/>
      <c r="HM11" s="2"/>
      <c r="HN11" s="2"/>
      <c r="HO11" s="2"/>
      <c r="HP11" s="2"/>
      <c r="HQ11" s="2"/>
      <c r="HR11" s="2"/>
      <c r="HS11" s="2"/>
      <c r="HT11" s="2"/>
      <c r="HU11" s="2"/>
      <c r="HV11" s="2"/>
      <c r="HW11" s="2"/>
      <c r="HX11" s="2"/>
      <c r="HY11" s="2"/>
      <c r="HZ11" s="2"/>
      <c r="IA11" s="2"/>
      <c r="IB11" s="2"/>
      <c r="IC11" s="2"/>
      <c r="ID11" s="2"/>
      <c r="IE11" s="2"/>
      <c r="IF11" s="2"/>
      <c r="IG11" s="2"/>
      <c r="IH11" s="2"/>
      <c r="II11" s="2"/>
      <c r="IJ11" s="2"/>
      <c r="IK11" s="2"/>
      <c r="IL11" s="2"/>
      <c r="IM11" s="2"/>
      <c r="IN11" s="2"/>
      <c r="IO11" s="2"/>
      <c r="IP11" s="2"/>
    </row>
    <row r="12" spans="1:250" ht="64.5" customHeight="1" x14ac:dyDescent="0.25">
      <c r="A12" s="23" t="s">
        <v>19</v>
      </c>
      <c r="B12" s="14">
        <f t="shared" si="0"/>
        <v>7563389</v>
      </c>
      <c r="C12" s="14">
        <f t="shared" si="1"/>
        <v>9087435</v>
      </c>
      <c r="D12" s="11">
        <f t="shared" si="7"/>
        <v>120.15030563679854</v>
      </c>
      <c r="E12" s="11">
        <f>C12/C7%</f>
        <v>31.481248092924229</v>
      </c>
      <c r="F12" s="13">
        <v>3092950</v>
      </c>
      <c r="G12" s="13">
        <v>3960177</v>
      </c>
      <c r="H12" s="24">
        <f t="shared" si="2"/>
        <v>128.03883024297193</v>
      </c>
      <c r="I12" s="11">
        <f>G12/G7%</f>
        <v>40.492503853517753</v>
      </c>
      <c r="J12" s="13">
        <f t="shared" ref="J12:J23" si="8">N12+R12</f>
        <v>4470439</v>
      </c>
      <c r="K12" s="13">
        <f t="shared" ref="K12:K23" si="9">O12+S12</f>
        <v>5127258</v>
      </c>
      <c r="L12" s="24">
        <f t="shared" si="4"/>
        <v>114.69249440603038</v>
      </c>
      <c r="M12" s="11">
        <f>K12/K7%</f>
        <v>26.863749799003561</v>
      </c>
      <c r="N12" s="13">
        <v>4470439</v>
      </c>
      <c r="O12" s="13">
        <v>5127258</v>
      </c>
      <c r="P12" s="24">
        <f t="shared" si="5"/>
        <v>114.69249440603038</v>
      </c>
      <c r="Q12" s="11">
        <f>O12/O7%</f>
        <v>32.374953692633248</v>
      </c>
      <c r="R12" s="13"/>
      <c r="S12" s="13"/>
      <c r="T12" s="24"/>
      <c r="U12" s="24"/>
      <c r="V12" s="2"/>
      <c r="W12" s="2"/>
      <c r="X12" s="2"/>
      <c r="Y12" s="2"/>
      <c r="Z12" s="2"/>
      <c r="AA12" s="2"/>
      <c r="AB12" s="2"/>
      <c r="AC12" s="2"/>
      <c r="AD12" s="2"/>
      <c r="AE12" s="2"/>
      <c r="AF12" s="2"/>
      <c r="AG12" s="2"/>
      <c r="AH12" s="2"/>
      <c r="AI12" s="2"/>
      <c r="AJ12" s="2"/>
      <c r="AK12" s="2"/>
      <c r="AL12" s="2"/>
      <c r="AM12" s="2"/>
      <c r="AN12" s="2"/>
      <c r="AO12" s="2"/>
      <c r="AP12" s="2"/>
      <c r="AQ12" s="2"/>
      <c r="AR12" s="2"/>
      <c r="AS12" s="2"/>
      <c r="AT12" s="2"/>
      <c r="AU12" s="2"/>
      <c r="AV12" s="2"/>
      <c r="AW12" s="2"/>
      <c r="AX12" s="2"/>
      <c r="AY12" s="2"/>
      <c r="AZ12" s="2"/>
      <c r="BA12" s="2"/>
      <c r="BB12" s="2"/>
      <c r="BC12" s="2"/>
      <c r="BD12" s="2"/>
      <c r="BE12" s="2"/>
      <c r="BF12" s="2"/>
      <c r="BG12" s="2"/>
      <c r="BH12" s="2"/>
      <c r="BI12" s="2"/>
      <c r="BJ12" s="2"/>
      <c r="BK12" s="2"/>
      <c r="BL12" s="2"/>
      <c r="BM12" s="2"/>
      <c r="BN12" s="2"/>
      <c r="BO12" s="2"/>
      <c r="BP12" s="2"/>
      <c r="BQ12" s="2"/>
      <c r="BR12" s="2"/>
      <c r="BS12" s="2"/>
      <c r="BT12" s="2"/>
      <c r="BU12" s="2"/>
      <c r="BV12" s="2"/>
      <c r="BW12" s="2"/>
      <c r="BX12" s="2"/>
      <c r="BY12" s="2"/>
      <c r="BZ12" s="2"/>
      <c r="CA12" s="2"/>
      <c r="CB12" s="2"/>
      <c r="CC12" s="2"/>
      <c r="CD12" s="2"/>
      <c r="CE12" s="2"/>
      <c r="CF12" s="2"/>
      <c r="CG12" s="2"/>
      <c r="CH12" s="2"/>
      <c r="CI12" s="2"/>
      <c r="CJ12" s="2"/>
      <c r="CK12" s="2"/>
      <c r="CL12" s="2"/>
      <c r="CM12" s="2"/>
      <c r="CN12" s="2"/>
      <c r="CO12" s="2"/>
      <c r="CP12" s="2"/>
      <c r="CQ12" s="2"/>
      <c r="CR12" s="2"/>
      <c r="CS12" s="2"/>
      <c r="CT12" s="2"/>
      <c r="CU12" s="2"/>
      <c r="CV12" s="2"/>
      <c r="CW12" s="2"/>
      <c r="CX12" s="2"/>
      <c r="CY12" s="2"/>
      <c r="CZ12" s="2"/>
      <c r="DA12" s="2"/>
      <c r="DB12" s="2"/>
      <c r="DC12" s="2"/>
      <c r="DD12" s="2"/>
      <c r="DE12" s="2"/>
      <c r="DF12" s="2"/>
      <c r="DG12" s="2"/>
      <c r="DH12" s="2"/>
      <c r="DI12" s="2"/>
      <c r="DJ12" s="2"/>
      <c r="DK12" s="2"/>
      <c r="DL12" s="2"/>
      <c r="DM12" s="2"/>
      <c r="DN12" s="2"/>
      <c r="DO12" s="2"/>
      <c r="DP12" s="2"/>
      <c r="DQ12" s="2"/>
      <c r="DR12" s="2"/>
      <c r="DS12" s="2"/>
      <c r="DT12" s="2"/>
      <c r="DU12" s="2"/>
      <c r="DV12" s="2"/>
      <c r="DW12" s="2"/>
      <c r="DX12" s="2"/>
      <c r="DY12" s="2"/>
      <c r="DZ12" s="2"/>
      <c r="EA12" s="2"/>
      <c r="EB12" s="2"/>
      <c r="EC12" s="2"/>
      <c r="ED12" s="2"/>
      <c r="EE12" s="2"/>
      <c r="EF12" s="2"/>
      <c r="EG12" s="2"/>
      <c r="EH12" s="2"/>
      <c r="EI12" s="2"/>
      <c r="EJ12" s="2"/>
      <c r="EK12" s="2"/>
      <c r="EL12" s="2"/>
      <c r="EM12" s="2"/>
      <c r="EN12" s="2"/>
      <c r="EO12" s="2"/>
      <c r="EP12" s="2"/>
      <c r="EQ12" s="2"/>
      <c r="ER12" s="2"/>
      <c r="ES12" s="2"/>
      <c r="ET12" s="2"/>
      <c r="EU12" s="2"/>
      <c r="EV12" s="2"/>
      <c r="EW12" s="2"/>
      <c r="EX12" s="2"/>
      <c r="EY12" s="2"/>
      <c r="EZ12" s="2"/>
      <c r="FA12" s="2"/>
      <c r="FB12" s="2"/>
      <c r="FC12" s="2"/>
      <c r="FD12" s="2"/>
      <c r="FE12" s="2"/>
      <c r="FF12" s="2"/>
      <c r="FG12" s="2"/>
      <c r="FH12" s="2"/>
      <c r="FI12" s="2"/>
      <c r="FJ12" s="2"/>
      <c r="FK12" s="2"/>
      <c r="FL12" s="2"/>
      <c r="FM12" s="2"/>
      <c r="FN12" s="2"/>
      <c r="FO12" s="2"/>
      <c r="FP12" s="2"/>
      <c r="FQ12" s="2"/>
      <c r="FR12" s="2"/>
      <c r="FS12" s="2"/>
      <c r="FT12" s="2"/>
      <c r="FU12" s="2"/>
      <c r="FV12" s="2"/>
      <c r="FW12" s="2"/>
      <c r="FX12" s="2"/>
      <c r="FY12" s="2"/>
      <c r="FZ12" s="2"/>
      <c r="GA12" s="2"/>
      <c r="GB12" s="2"/>
      <c r="GC12" s="2"/>
      <c r="GD12" s="2"/>
      <c r="GE12" s="2"/>
      <c r="GF12" s="2"/>
      <c r="GG12" s="2"/>
      <c r="GH12" s="2"/>
      <c r="GI12" s="2"/>
      <c r="GJ12" s="2"/>
      <c r="GK12" s="2"/>
      <c r="GL12" s="2"/>
      <c r="GM12" s="2"/>
      <c r="GN12" s="2"/>
      <c r="GO12" s="2"/>
      <c r="GP12" s="2"/>
      <c r="GQ12" s="2"/>
      <c r="GR12" s="2"/>
      <c r="GS12" s="2"/>
      <c r="GT12" s="2"/>
      <c r="GU12" s="2"/>
      <c r="GV12" s="2"/>
      <c r="GW12" s="2"/>
      <c r="GX12" s="2"/>
      <c r="GY12" s="2"/>
      <c r="GZ12" s="2"/>
      <c r="HA12" s="2"/>
      <c r="HB12" s="2"/>
      <c r="HC12" s="2"/>
      <c r="HD12" s="2"/>
      <c r="HE12" s="2"/>
      <c r="HF12" s="2"/>
      <c r="HG12" s="2"/>
      <c r="HH12" s="2"/>
      <c r="HI12" s="2"/>
      <c r="HJ12" s="2"/>
      <c r="HK12" s="2"/>
      <c r="HL12" s="2"/>
      <c r="HM12" s="2"/>
      <c r="HN12" s="2"/>
      <c r="HO12" s="2"/>
      <c r="HP12" s="2"/>
      <c r="HQ12" s="2"/>
      <c r="HR12" s="2"/>
      <c r="HS12" s="2"/>
      <c r="HT12" s="2"/>
      <c r="HU12" s="2"/>
      <c r="HV12" s="2"/>
      <c r="HW12" s="2"/>
      <c r="HX12" s="2"/>
      <c r="HY12" s="2"/>
      <c r="HZ12" s="2"/>
      <c r="IA12" s="2"/>
      <c r="IB12" s="2"/>
      <c r="IC12" s="2"/>
      <c r="ID12" s="2"/>
      <c r="IE12" s="2"/>
      <c r="IF12" s="2"/>
      <c r="IG12" s="2"/>
      <c r="IH12" s="2"/>
      <c r="II12" s="2"/>
      <c r="IJ12" s="2"/>
      <c r="IK12" s="2"/>
      <c r="IL12" s="2"/>
      <c r="IM12" s="2"/>
      <c r="IN12" s="2"/>
      <c r="IO12" s="2"/>
      <c r="IP12" s="2"/>
    </row>
    <row r="13" spans="1:250" s="33" customFormat="1" ht="44.45" customHeight="1" x14ac:dyDescent="0.25">
      <c r="A13" s="25" t="s">
        <v>7</v>
      </c>
      <c r="B13" s="19">
        <f t="shared" si="0"/>
        <v>3016912</v>
      </c>
      <c r="C13" s="19">
        <f t="shared" si="1"/>
        <v>2977209</v>
      </c>
      <c r="D13" s="31">
        <f t="shared" si="7"/>
        <v>98.683985479191975</v>
      </c>
      <c r="E13" s="31">
        <f>C13/C7%</f>
        <v>10.313829496825766</v>
      </c>
      <c r="F13" s="22"/>
      <c r="G13" s="22"/>
      <c r="H13" s="20"/>
      <c r="I13" s="20"/>
      <c r="J13" s="22">
        <f t="shared" si="8"/>
        <v>3016912</v>
      </c>
      <c r="K13" s="22">
        <f t="shared" si="9"/>
        <v>2977209</v>
      </c>
      <c r="L13" s="20">
        <f t="shared" si="4"/>
        <v>98.683985479191975</v>
      </c>
      <c r="M13" s="31">
        <f>K13/K7%</f>
        <v>15.598785486383091</v>
      </c>
      <c r="N13" s="22">
        <f>N14+N16+N18</f>
        <v>2460515</v>
      </c>
      <c r="O13" s="22">
        <f>O14+O16+O18</f>
        <v>2415931</v>
      </c>
      <c r="P13" s="20">
        <f t="shared" si="5"/>
        <v>98.188021613361428</v>
      </c>
      <c r="Q13" s="31">
        <f>O13/O7%</f>
        <v>15.254870000611854</v>
      </c>
      <c r="R13" s="22">
        <v>556397</v>
      </c>
      <c r="S13" s="22">
        <v>561278</v>
      </c>
      <c r="T13" s="20">
        <f t="shared" si="6"/>
        <v>100.87725131515806</v>
      </c>
      <c r="U13" s="31">
        <f>S13/S7%</f>
        <v>17.27516323253041</v>
      </c>
      <c r="V13" s="32"/>
      <c r="W13" s="32"/>
      <c r="X13" s="32"/>
      <c r="Y13" s="32"/>
      <c r="Z13" s="32"/>
      <c r="AA13" s="32"/>
      <c r="AB13" s="32"/>
      <c r="AC13" s="32"/>
      <c r="AD13" s="32"/>
      <c r="AE13" s="32"/>
      <c r="AF13" s="32"/>
      <c r="AG13" s="32"/>
      <c r="AH13" s="32"/>
      <c r="AI13" s="32"/>
      <c r="AJ13" s="32"/>
      <c r="AK13" s="32"/>
      <c r="AL13" s="32"/>
      <c r="AM13" s="32"/>
      <c r="AN13" s="32"/>
      <c r="AO13" s="32"/>
      <c r="AP13" s="32"/>
      <c r="AQ13" s="32"/>
      <c r="AR13" s="32"/>
      <c r="AS13" s="32"/>
      <c r="AT13" s="32"/>
      <c r="AU13" s="32"/>
      <c r="AV13" s="32"/>
      <c r="AW13" s="32"/>
      <c r="AX13" s="32"/>
      <c r="AY13" s="32"/>
      <c r="AZ13" s="32"/>
      <c r="BA13" s="32"/>
      <c r="BB13" s="32"/>
      <c r="BC13" s="32"/>
      <c r="BD13" s="32"/>
      <c r="BE13" s="32"/>
      <c r="BF13" s="32"/>
      <c r="BG13" s="32"/>
      <c r="BH13" s="32"/>
      <c r="BI13" s="32"/>
      <c r="BJ13" s="32"/>
      <c r="BK13" s="32"/>
      <c r="BL13" s="32"/>
      <c r="BM13" s="32"/>
      <c r="BN13" s="32"/>
      <c r="BO13" s="32"/>
      <c r="BP13" s="32"/>
      <c r="BQ13" s="32"/>
      <c r="BR13" s="32"/>
      <c r="BS13" s="32"/>
      <c r="BT13" s="32"/>
      <c r="BU13" s="32"/>
      <c r="BV13" s="32"/>
      <c r="BW13" s="32"/>
      <c r="BX13" s="32"/>
      <c r="BY13" s="32"/>
      <c r="BZ13" s="32"/>
      <c r="CA13" s="32"/>
      <c r="CB13" s="32"/>
      <c r="CC13" s="32"/>
      <c r="CD13" s="32"/>
      <c r="CE13" s="32"/>
      <c r="CF13" s="32"/>
      <c r="CG13" s="32"/>
      <c r="CH13" s="32"/>
      <c r="CI13" s="32"/>
      <c r="CJ13" s="32"/>
      <c r="CK13" s="32"/>
      <c r="CL13" s="32"/>
      <c r="CM13" s="32"/>
      <c r="CN13" s="32"/>
      <c r="CO13" s="32"/>
      <c r="CP13" s="32"/>
      <c r="CQ13" s="32"/>
      <c r="CR13" s="32"/>
      <c r="CS13" s="32"/>
      <c r="CT13" s="32"/>
      <c r="CU13" s="32"/>
      <c r="CV13" s="32"/>
      <c r="CW13" s="32"/>
      <c r="CX13" s="32"/>
      <c r="CY13" s="32"/>
      <c r="CZ13" s="32"/>
      <c r="DA13" s="32"/>
      <c r="DB13" s="32"/>
      <c r="DC13" s="32"/>
      <c r="DD13" s="32"/>
      <c r="DE13" s="32"/>
      <c r="DF13" s="32"/>
      <c r="DG13" s="32"/>
      <c r="DH13" s="32"/>
      <c r="DI13" s="32"/>
      <c r="DJ13" s="32"/>
      <c r="DK13" s="32"/>
      <c r="DL13" s="32"/>
      <c r="DM13" s="32"/>
      <c r="DN13" s="32"/>
      <c r="DO13" s="32"/>
      <c r="DP13" s="32"/>
      <c r="DQ13" s="32"/>
      <c r="DR13" s="32"/>
      <c r="DS13" s="32"/>
      <c r="DT13" s="32"/>
      <c r="DU13" s="32"/>
      <c r="DV13" s="32"/>
      <c r="DW13" s="32"/>
      <c r="DX13" s="32"/>
      <c r="DY13" s="32"/>
      <c r="DZ13" s="32"/>
      <c r="EA13" s="32"/>
      <c r="EB13" s="32"/>
      <c r="EC13" s="32"/>
      <c r="ED13" s="32"/>
      <c r="EE13" s="32"/>
      <c r="EF13" s="32"/>
      <c r="EG13" s="32"/>
      <c r="EH13" s="32"/>
      <c r="EI13" s="32"/>
      <c r="EJ13" s="32"/>
      <c r="EK13" s="32"/>
      <c r="EL13" s="32"/>
      <c r="EM13" s="32"/>
      <c r="EN13" s="32"/>
      <c r="EO13" s="32"/>
      <c r="EP13" s="32"/>
      <c r="EQ13" s="32"/>
      <c r="ER13" s="32"/>
      <c r="ES13" s="32"/>
      <c r="ET13" s="32"/>
      <c r="EU13" s="32"/>
      <c r="EV13" s="32"/>
      <c r="EW13" s="32"/>
      <c r="EX13" s="32"/>
      <c r="EY13" s="32"/>
      <c r="EZ13" s="32"/>
      <c r="FA13" s="32"/>
      <c r="FB13" s="32"/>
      <c r="FC13" s="32"/>
      <c r="FD13" s="32"/>
      <c r="FE13" s="32"/>
      <c r="FF13" s="32"/>
      <c r="FG13" s="32"/>
      <c r="FH13" s="32"/>
      <c r="FI13" s="32"/>
      <c r="FJ13" s="32"/>
      <c r="FK13" s="32"/>
      <c r="FL13" s="32"/>
      <c r="FM13" s="32"/>
      <c r="FN13" s="32"/>
      <c r="FO13" s="32"/>
      <c r="FP13" s="32"/>
      <c r="FQ13" s="32"/>
      <c r="FR13" s="32"/>
      <c r="FS13" s="32"/>
      <c r="FT13" s="32"/>
      <c r="FU13" s="32"/>
      <c r="FV13" s="32"/>
      <c r="FW13" s="32"/>
      <c r="FX13" s="32"/>
      <c r="FY13" s="32"/>
      <c r="FZ13" s="32"/>
      <c r="GA13" s="32"/>
      <c r="GB13" s="32"/>
      <c r="GC13" s="32"/>
      <c r="GD13" s="32"/>
      <c r="GE13" s="32"/>
      <c r="GF13" s="32"/>
      <c r="GG13" s="32"/>
      <c r="GH13" s="32"/>
      <c r="GI13" s="32"/>
      <c r="GJ13" s="32"/>
      <c r="GK13" s="32"/>
      <c r="GL13" s="32"/>
      <c r="GM13" s="32"/>
      <c r="GN13" s="32"/>
      <c r="GO13" s="32"/>
      <c r="GP13" s="32"/>
      <c r="GQ13" s="32"/>
      <c r="GR13" s="32"/>
      <c r="GS13" s="32"/>
      <c r="GT13" s="32"/>
      <c r="GU13" s="32"/>
      <c r="GV13" s="32"/>
      <c r="GW13" s="32"/>
      <c r="GX13" s="32"/>
      <c r="GY13" s="32"/>
      <c r="GZ13" s="32"/>
      <c r="HA13" s="32"/>
      <c r="HB13" s="32"/>
      <c r="HC13" s="32"/>
      <c r="HD13" s="32"/>
      <c r="HE13" s="32"/>
      <c r="HF13" s="32"/>
      <c r="HG13" s="32"/>
      <c r="HH13" s="32"/>
      <c r="HI13" s="32"/>
      <c r="HJ13" s="32"/>
      <c r="HK13" s="32"/>
      <c r="HL13" s="32"/>
      <c r="HM13" s="32"/>
      <c r="HN13" s="32"/>
      <c r="HO13" s="32"/>
      <c r="HP13" s="32"/>
      <c r="HQ13" s="32"/>
      <c r="HR13" s="32"/>
      <c r="HS13" s="32"/>
      <c r="HT13" s="32"/>
      <c r="HU13" s="32"/>
      <c r="HV13" s="32"/>
      <c r="HW13" s="32"/>
      <c r="HX13" s="32"/>
      <c r="HY13" s="32"/>
      <c r="HZ13" s="32"/>
      <c r="IA13" s="32"/>
      <c r="IB13" s="32"/>
      <c r="IC13" s="32"/>
      <c r="ID13" s="32"/>
      <c r="IE13" s="32"/>
      <c r="IF13" s="32"/>
      <c r="IG13" s="32"/>
      <c r="IH13" s="32"/>
      <c r="II13" s="32"/>
      <c r="IJ13" s="32"/>
      <c r="IK13" s="32"/>
      <c r="IL13" s="32"/>
      <c r="IM13" s="32"/>
      <c r="IN13" s="32"/>
      <c r="IO13" s="32"/>
      <c r="IP13" s="32"/>
    </row>
    <row r="14" spans="1:250" ht="60.75" customHeight="1" x14ac:dyDescent="0.25">
      <c r="A14" s="26" t="s">
        <v>9</v>
      </c>
      <c r="B14" s="14">
        <f t="shared" si="0"/>
        <v>1953606</v>
      </c>
      <c r="C14" s="14">
        <f t="shared" si="1"/>
        <v>2092285</v>
      </c>
      <c r="D14" s="11">
        <f t="shared" si="7"/>
        <v>107.09861660949034</v>
      </c>
      <c r="E14" s="11"/>
      <c r="F14" s="13"/>
      <c r="G14" s="13"/>
      <c r="H14" s="24"/>
      <c r="I14" s="24"/>
      <c r="J14" s="13">
        <f t="shared" si="8"/>
        <v>1953606</v>
      </c>
      <c r="K14" s="13">
        <f t="shared" si="9"/>
        <v>2092285</v>
      </c>
      <c r="L14" s="24">
        <f t="shared" si="4"/>
        <v>107.09861660949034</v>
      </c>
      <c r="M14" s="11">
        <f>K14/K7%</f>
        <v>10.96231567598279</v>
      </c>
      <c r="N14" s="13">
        <v>1953606</v>
      </c>
      <c r="O14" s="13">
        <v>2092285</v>
      </c>
      <c r="P14" s="24">
        <f t="shared" si="5"/>
        <v>107.09861660949034</v>
      </c>
      <c r="Q14" s="24">
        <f>O14/O7%</f>
        <v>13.211277838328236</v>
      </c>
      <c r="R14" s="13"/>
      <c r="S14" s="13"/>
      <c r="T14" s="24"/>
      <c r="U14" s="24"/>
      <c r="V14" s="2"/>
      <c r="W14" s="2"/>
      <c r="X14" s="2"/>
      <c r="Y14" s="2"/>
      <c r="Z14" s="2"/>
      <c r="AA14" s="2"/>
      <c r="AB14" s="2"/>
      <c r="AC14" s="2"/>
      <c r="AD14" s="2"/>
      <c r="AE14" s="2"/>
      <c r="AF14" s="2"/>
      <c r="AG14" s="2"/>
      <c r="AH14" s="2"/>
      <c r="AI14" s="2"/>
      <c r="AJ14" s="2"/>
      <c r="AK14" s="2"/>
      <c r="AL14" s="2"/>
      <c r="AM14" s="2"/>
      <c r="AN14" s="2"/>
      <c r="AO14" s="2"/>
      <c r="AP14" s="2"/>
      <c r="AQ14" s="2"/>
      <c r="AR14" s="2"/>
      <c r="AS14" s="2"/>
      <c r="AT14" s="2"/>
      <c r="AU14" s="2"/>
      <c r="AV14" s="2"/>
      <c r="AW14" s="2"/>
      <c r="AX14" s="2"/>
      <c r="AY14" s="2"/>
      <c r="AZ14" s="2"/>
      <c r="BA14" s="2"/>
      <c r="BB14" s="2"/>
      <c r="BC14" s="2"/>
      <c r="BD14" s="2"/>
      <c r="BE14" s="2"/>
      <c r="BF14" s="2"/>
      <c r="BG14" s="2"/>
      <c r="BH14" s="2"/>
      <c r="BI14" s="2"/>
      <c r="BJ14" s="2"/>
      <c r="BK14" s="2"/>
      <c r="BL14" s="2"/>
      <c r="BM14" s="2"/>
      <c r="BN14" s="2"/>
      <c r="BO14" s="2"/>
      <c r="BP14" s="2"/>
      <c r="BQ14" s="2"/>
      <c r="BR14" s="2"/>
      <c r="BS14" s="2"/>
      <c r="BT14" s="2"/>
      <c r="BU14" s="2"/>
      <c r="BV14" s="2"/>
      <c r="BW14" s="2"/>
      <c r="BX14" s="2"/>
      <c r="BY14" s="2"/>
      <c r="BZ14" s="2"/>
      <c r="CA14" s="2"/>
      <c r="CB14" s="2"/>
      <c r="CC14" s="2"/>
      <c r="CD14" s="2"/>
      <c r="CE14" s="2"/>
      <c r="CF14" s="2"/>
      <c r="CG14" s="2"/>
      <c r="CH14" s="2"/>
      <c r="CI14" s="2"/>
      <c r="CJ14" s="2"/>
      <c r="CK14" s="2"/>
      <c r="CL14" s="2"/>
      <c r="CM14" s="2"/>
      <c r="CN14" s="2"/>
      <c r="CO14" s="2"/>
      <c r="CP14" s="2"/>
      <c r="CQ14" s="2"/>
      <c r="CR14" s="2"/>
      <c r="CS14" s="2"/>
      <c r="CT14" s="2"/>
      <c r="CU14" s="2"/>
      <c r="CV14" s="2"/>
      <c r="CW14" s="2"/>
      <c r="CX14" s="2"/>
      <c r="CY14" s="2"/>
      <c r="CZ14" s="2"/>
      <c r="DA14" s="2"/>
      <c r="DB14" s="2"/>
      <c r="DC14" s="2"/>
      <c r="DD14" s="2"/>
      <c r="DE14" s="2"/>
      <c r="DF14" s="2"/>
      <c r="DG14" s="2"/>
      <c r="DH14" s="2"/>
      <c r="DI14" s="2"/>
      <c r="DJ14" s="2"/>
      <c r="DK14" s="2"/>
      <c r="DL14" s="2"/>
      <c r="DM14" s="2"/>
      <c r="DN14" s="2"/>
      <c r="DO14" s="2"/>
      <c r="DP14" s="2"/>
      <c r="DQ14" s="2"/>
      <c r="DR14" s="2"/>
      <c r="DS14" s="2"/>
      <c r="DT14" s="2"/>
      <c r="DU14" s="2"/>
      <c r="DV14" s="2"/>
      <c r="DW14" s="2"/>
      <c r="DX14" s="2"/>
      <c r="DY14" s="2"/>
      <c r="DZ14" s="2"/>
      <c r="EA14" s="2"/>
      <c r="EB14" s="2"/>
      <c r="EC14" s="2"/>
      <c r="ED14" s="2"/>
      <c r="EE14" s="2"/>
      <c r="EF14" s="2"/>
      <c r="EG14" s="2"/>
      <c r="EH14" s="2"/>
      <c r="EI14" s="2"/>
      <c r="EJ14" s="2"/>
      <c r="EK14" s="2"/>
      <c r="EL14" s="2"/>
      <c r="EM14" s="2"/>
      <c r="EN14" s="2"/>
      <c r="EO14" s="2"/>
      <c r="EP14" s="2"/>
      <c r="EQ14" s="2"/>
      <c r="ER14" s="2"/>
      <c r="ES14" s="2"/>
      <c r="ET14" s="2"/>
      <c r="EU14" s="2"/>
      <c r="EV14" s="2"/>
      <c r="EW14" s="2"/>
      <c r="EX14" s="2"/>
      <c r="EY14" s="2"/>
      <c r="EZ14" s="2"/>
      <c r="FA14" s="2"/>
      <c r="FB14" s="2"/>
      <c r="FC14" s="2"/>
      <c r="FD14" s="2"/>
      <c r="FE14" s="2"/>
      <c r="FF14" s="2"/>
      <c r="FG14" s="2"/>
      <c r="FH14" s="2"/>
      <c r="FI14" s="2"/>
      <c r="FJ14" s="2"/>
      <c r="FK14" s="2"/>
      <c r="FL14" s="2"/>
      <c r="FM14" s="2"/>
      <c r="FN14" s="2"/>
      <c r="FO14" s="2"/>
      <c r="FP14" s="2"/>
      <c r="FQ14" s="2"/>
      <c r="FR14" s="2"/>
      <c r="FS14" s="2"/>
      <c r="FT14" s="2"/>
      <c r="FU14" s="2"/>
      <c r="FV14" s="2"/>
      <c r="FW14" s="2"/>
      <c r="FX14" s="2"/>
      <c r="FY14" s="2"/>
      <c r="FZ14" s="2"/>
      <c r="GA14" s="2"/>
      <c r="GB14" s="2"/>
      <c r="GC14" s="2"/>
      <c r="GD14" s="2"/>
      <c r="GE14" s="2"/>
      <c r="GF14" s="2"/>
      <c r="GG14" s="2"/>
      <c r="GH14" s="2"/>
      <c r="GI14" s="2"/>
      <c r="GJ14" s="2"/>
      <c r="GK14" s="2"/>
      <c r="GL14" s="2"/>
      <c r="GM14" s="2"/>
      <c r="GN14" s="2"/>
      <c r="GO14" s="2"/>
      <c r="GP14" s="2"/>
      <c r="GQ14" s="2"/>
      <c r="GR14" s="2"/>
      <c r="GS14" s="2"/>
      <c r="GT14" s="2"/>
      <c r="GU14" s="2"/>
      <c r="GV14" s="2"/>
      <c r="GW14" s="2"/>
      <c r="GX14" s="2"/>
      <c r="GY14" s="2"/>
      <c r="GZ14" s="2"/>
      <c r="HA14" s="2"/>
      <c r="HB14" s="2"/>
      <c r="HC14" s="2"/>
      <c r="HD14" s="2"/>
      <c r="HE14" s="2"/>
      <c r="HF14" s="2"/>
      <c r="HG14" s="2"/>
      <c r="HH14" s="2"/>
      <c r="HI14" s="2"/>
      <c r="HJ14" s="2"/>
      <c r="HK14" s="2"/>
      <c r="HL14" s="2"/>
      <c r="HM14" s="2"/>
      <c r="HN14" s="2"/>
      <c r="HO14" s="2"/>
      <c r="HP14" s="2"/>
      <c r="HQ14" s="2"/>
      <c r="HR14" s="2"/>
      <c r="HS14" s="2"/>
      <c r="HT14" s="2"/>
      <c r="HU14" s="2"/>
      <c r="HV14" s="2"/>
      <c r="HW14" s="2"/>
      <c r="HX14" s="2"/>
      <c r="HY14" s="2"/>
      <c r="HZ14" s="2"/>
      <c r="IA14" s="2"/>
      <c r="IB14" s="2"/>
      <c r="IC14" s="2"/>
      <c r="ID14" s="2"/>
      <c r="IE14" s="2"/>
      <c r="IF14" s="2"/>
      <c r="IG14" s="2"/>
      <c r="IH14" s="2"/>
      <c r="II14" s="2"/>
      <c r="IJ14" s="2"/>
      <c r="IK14" s="2"/>
      <c r="IL14" s="2"/>
      <c r="IM14" s="2"/>
      <c r="IN14" s="2"/>
      <c r="IO14" s="2"/>
      <c r="IP14" s="2"/>
    </row>
    <row r="15" spans="1:250" ht="64.5" customHeight="1" x14ac:dyDescent="0.25">
      <c r="A15" s="26" t="s">
        <v>23</v>
      </c>
      <c r="B15" s="14">
        <f t="shared" si="0"/>
        <v>41125</v>
      </c>
      <c r="C15" s="14">
        <f t="shared" si="1"/>
        <v>23785</v>
      </c>
      <c r="D15" s="11">
        <f t="shared" si="7"/>
        <v>57.835866261398174</v>
      </c>
      <c r="E15" s="11"/>
      <c r="F15" s="13"/>
      <c r="G15" s="13"/>
      <c r="H15" s="24"/>
      <c r="I15" s="24"/>
      <c r="J15" s="13">
        <f t="shared" si="8"/>
        <v>41125</v>
      </c>
      <c r="K15" s="13">
        <f t="shared" si="9"/>
        <v>23785</v>
      </c>
      <c r="L15" s="24">
        <f t="shared" si="4"/>
        <v>57.835866261398174</v>
      </c>
      <c r="M15" s="11">
        <f>K15/K7%</f>
        <v>0.12461910225100818</v>
      </c>
      <c r="N15" s="13"/>
      <c r="O15" s="13"/>
      <c r="P15" s="24"/>
      <c r="Q15" s="24"/>
      <c r="R15" s="13">
        <v>41125</v>
      </c>
      <c r="S15" s="13">
        <v>23785</v>
      </c>
      <c r="T15" s="24">
        <f t="shared" si="6"/>
        <v>57.835866261398174</v>
      </c>
      <c r="U15" s="24">
        <f>S15/S7%</f>
        <v>0.7320610419181508</v>
      </c>
      <c r="V15" s="2"/>
      <c r="W15" s="2"/>
      <c r="X15" s="2"/>
      <c r="Y15" s="2"/>
      <c r="Z15" s="2"/>
      <c r="AA15" s="2"/>
      <c r="AB15" s="2"/>
      <c r="AC15" s="2"/>
      <c r="AD15" s="2"/>
      <c r="AE15" s="2"/>
      <c r="AF15" s="2"/>
      <c r="AG15" s="2"/>
      <c r="AH15" s="2"/>
      <c r="AI15" s="2"/>
      <c r="AJ15" s="2"/>
      <c r="AK15" s="2"/>
      <c r="AL15" s="2"/>
      <c r="AM15" s="2"/>
      <c r="AN15" s="2"/>
      <c r="AO15" s="2"/>
      <c r="AP15" s="2"/>
      <c r="AQ15" s="2"/>
      <c r="AR15" s="2"/>
      <c r="AS15" s="2"/>
      <c r="AT15" s="2"/>
      <c r="AU15" s="2"/>
      <c r="AV15" s="2"/>
      <c r="AW15" s="2"/>
      <c r="AX15" s="2"/>
      <c r="AY15" s="2"/>
      <c r="AZ15" s="2"/>
      <c r="BA15" s="2"/>
      <c r="BB15" s="2"/>
      <c r="BC15" s="2"/>
      <c r="BD15" s="2"/>
      <c r="BE15" s="2"/>
      <c r="BF15" s="2"/>
      <c r="BG15" s="2"/>
      <c r="BH15" s="2"/>
      <c r="BI15" s="2"/>
      <c r="BJ15" s="2"/>
      <c r="BK15" s="2"/>
      <c r="BL15" s="2"/>
      <c r="BM15" s="2"/>
      <c r="BN15" s="2"/>
      <c r="BO15" s="2"/>
      <c r="BP15" s="2"/>
      <c r="BQ15" s="2"/>
      <c r="BR15" s="2"/>
      <c r="BS15" s="2"/>
      <c r="BT15" s="2"/>
      <c r="BU15" s="2"/>
      <c r="BV15" s="2"/>
      <c r="BW15" s="2"/>
      <c r="BX15" s="2"/>
      <c r="BY15" s="2"/>
      <c r="BZ15" s="2"/>
      <c r="CA15" s="2"/>
      <c r="CB15" s="2"/>
      <c r="CC15" s="2"/>
      <c r="CD15" s="2"/>
      <c r="CE15" s="2"/>
      <c r="CF15" s="2"/>
      <c r="CG15" s="2"/>
      <c r="CH15" s="2"/>
      <c r="CI15" s="2"/>
      <c r="CJ15" s="2"/>
      <c r="CK15" s="2"/>
      <c r="CL15" s="2"/>
      <c r="CM15" s="2"/>
      <c r="CN15" s="2"/>
      <c r="CO15" s="2"/>
      <c r="CP15" s="2"/>
      <c r="CQ15" s="2"/>
      <c r="CR15" s="2"/>
      <c r="CS15" s="2"/>
      <c r="CT15" s="2"/>
      <c r="CU15" s="2"/>
      <c r="CV15" s="2"/>
      <c r="CW15" s="2"/>
      <c r="CX15" s="2"/>
      <c r="CY15" s="2"/>
      <c r="CZ15" s="2"/>
      <c r="DA15" s="2"/>
      <c r="DB15" s="2"/>
      <c r="DC15" s="2"/>
      <c r="DD15" s="2"/>
      <c r="DE15" s="2"/>
      <c r="DF15" s="2"/>
      <c r="DG15" s="2"/>
      <c r="DH15" s="2"/>
      <c r="DI15" s="2"/>
      <c r="DJ15" s="2"/>
      <c r="DK15" s="2"/>
      <c r="DL15" s="2"/>
      <c r="DM15" s="2"/>
      <c r="DN15" s="2"/>
      <c r="DO15" s="2"/>
      <c r="DP15" s="2"/>
      <c r="DQ15" s="2"/>
      <c r="DR15" s="2"/>
      <c r="DS15" s="2"/>
      <c r="DT15" s="2"/>
      <c r="DU15" s="2"/>
      <c r="DV15" s="2"/>
      <c r="DW15" s="2"/>
      <c r="DX15" s="2"/>
      <c r="DY15" s="2"/>
      <c r="DZ15" s="2"/>
      <c r="EA15" s="2"/>
      <c r="EB15" s="2"/>
      <c r="EC15" s="2"/>
      <c r="ED15" s="2"/>
      <c r="EE15" s="2"/>
      <c r="EF15" s="2"/>
      <c r="EG15" s="2"/>
      <c r="EH15" s="2"/>
      <c r="EI15" s="2"/>
      <c r="EJ15" s="2"/>
      <c r="EK15" s="2"/>
      <c r="EL15" s="2"/>
      <c r="EM15" s="2"/>
      <c r="EN15" s="2"/>
      <c r="EO15" s="2"/>
      <c r="EP15" s="2"/>
      <c r="EQ15" s="2"/>
      <c r="ER15" s="2"/>
      <c r="ES15" s="2"/>
      <c r="ET15" s="2"/>
      <c r="EU15" s="2"/>
      <c r="EV15" s="2"/>
      <c r="EW15" s="2"/>
      <c r="EX15" s="2"/>
      <c r="EY15" s="2"/>
      <c r="EZ15" s="2"/>
      <c r="FA15" s="2"/>
      <c r="FB15" s="2"/>
      <c r="FC15" s="2"/>
      <c r="FD15" s="2"/>
      <c r="FE15" s="2"/>
      <c r="FF15" s="2"/>
      <c r="FG15" s="2"/>
      <c r="FH15" s="2"/>
      <c r="FI15" s="2"/>
      <c r="FJ15" s="2"/>
      <c r="FK15" s="2"/>
      <c r="FL15" s="2"/>
      <c r="FM15" s="2"/>
      <c r="FN15" s="2"/>
      <c r="FO15" s="2"/>
      <c r="FP15" s="2"/>
      <c r="FQ15" s="2"/>
      <c r="FR15" s="2"/>
      <c r="FS15" s="2"/>
      <c r="FT15" s="2"/>
      <c r="FU15" s="2"/>
      <c r="FV15" s="2"/>
      <c r="FW15" s="2"/>
      <c r="FX15" s="2"/>
      <c r="FY15" s="2"/>
      <c r="FZ15" s="2"/>
      <c r="GA15" s="2"/>
      <c r="GB15" s="2"/>
      <c r="GC15" s="2"/>
      <c r="GD15" s="2"/>
      <c r="GE15" s="2"/>
      <c r="GF15" s="2"/>
      <c r="GG15" s="2"/>
      <c r="GH15" s="2"/>
      <c r="GI15" s="2"/>
      <c r="GJ15" s="2"/>
      <c r="GK15" s="2"/>
      <c r="GL15" s="2"/>
      <c r="GM15" s="2"/>
      <c r="GN15" s="2"/>
      <c r="GO15" s="2"/>
      <c r="GP15" s="2"/>
      <c r="GQ15" s="2"/>
      <c r="GR15" s="2"/>
      <c r="GS15" s="2"/>
      <c r="GT15" s="2"/>
      <c r="GU15" s="2"/>
      <c r="GV15" s="2"/>
      <c r="GW15" s="2"/>
      <c r="GX15" s="2"/>
      <c r="GY15" s="2"/>
      <c r="GZ15" s="2"/>
      <c r="HA15" s="2"/>
      <c r="HB15" s="2"/>
      <c r="HC15" s="2"/>
      <c r="HD15" s="2"/>
      <c r="HE15" s="2"/>
      <c r="HF15" s="2"/>
      <c r="HG15" s="2"/>
      <c r="HH15" s="2"/>
      <c r="HI15" s="2"/>
      <c r="HJ15" s="2"/>
      <c r="HK15" s="2"/>
      <c r="HL15" s="2"/>
      <c r="HM15" s="2"/>
      <c r="HN15" s="2"/>
      <c r="HO15" s="2"/>
      <c r="HP15" s="2"/>
      <c r="HQ15" s="2"/>
      <c r="HR15" s="2"/>
      <c r="HS15" s="2"/>
      <c r="HT15" s="2"/>
      <c r="HU15" s="2"/>
      <c r="HV15" s="2"/>
      <c r="HW15" s="2"/>
      <c r="HX15" s="2"/>
      <c r="HY15" s="2"/>
      <c r="HZ15" s="2"/>
      <c r="IA15" s="2"/>
      <c r="IB15" s="2"/>
      <c r="IC15" s="2"/>
      <c r="ID15" s="2"/>
      <c r="IE15" s="2"/>
      <c r="IF15" s="2"/>
      <c r="IG15" s="2"/>
      <c r="IH15" s="2"/>
      <c r="II15" s="2"/>
      <c r="IJ15" s="2"/>
      <c r="IK15" s="2"/>
      <c r="IL15" s="2"/>
      <c r="IM15" s="2"/>
      <c r="IN15" s="2"/>
      <c r="IO15" s="2"/>
      <c r="IP15" s="2"/>
    </row>
    <row r="16" spans="1:250" ht="43.9" customHeight="1" x14ac:dyDescent="0.25">
      <c r="A16" s="26" t="s">
        <v>10</v>
      </c>
      <c r="B16" s="14">
        <f t="shared" si="0"/>
        <v>505193</v>
      </c>
      <c r="C16" s="14">
        <f t="shared" si="1"/>
        <v>321816</v>
      </c>
      <c r="D16" s="11">
        <f t="shared" si="7"/>
        <v>63.70159523192126</v>
      </c>
      <c r="E16" s="11"/>
      <c r="F16" s="13"/>
      <c r="G16" s="13"/>
      <c r="H16" s="24"/>
      <c r="I16" s="24"/>
      <c r="J16" s="13">
        <f t="shared" si="8"/>
        <v>505193</v>
      </c>
      <c r="K16" s="13">
        <f t="shared" si="9"/>
        <v>321816</v>
      </c>
      <c r="L16" s="24">
        <f t="shared" si="4"/>
        <v>63.70159523192126</v>
      </c>
      <c r="M16" s="11">
        <f>K16/K7%</f>
        <v>1.6861223884805738</v>
      </c>
      <c r="N16" s="13">
        <v>505193</v>
      </c>
      <c r="O16" s="13">
        <v>321816</v>
      </c>
      <c r="P16" s="24">
        <f t="shared" si="5"/>
        <v>63.70159523192126</v>
      </c>
      <c r="Q16" s="24">
        <f>O16/O7%</f>
        <v>2.0320370259402707</v>
      </c>
      <c r="R16" s="13"/>
      <c r="S16" s="13"/>
      <c r="T16" s="24"/>
      <c r="U16" s="24"/>
      <c r="V16" s="2"/>
      <c r="W16" s="2"/>
      <c r="X16" s="2"/>
      <c r="Y16" s="2"/>
      <c r="Z16" s="2"/>
      <c r="AA16" s="2"/>
      <c r="AB16" s="2"/>
      <c r="AC16" s="2"/>
      <c r="AD16" s="2"/>
      <c r="AE16" s="2"/>
      <c r="AF16" s="2"/>
      <c r="AG16" s="2"/>
      <c r="AH16" s="2"/>
      <c r="AI16" s="2"/>
      <c r="AJ16" s="2"/>
      <c r="AK16" s="2"/>
      <c r="AL16" s="2"/>
      <c r="AM16" s="2"/>
      <c r="AN16" s="2"/>
      <c r="AO16" s="2"/>
      <c r="AP16" s="2"/>
      <c r="AQ16" s="2"/>
      <c r="AR16" s="2"/>
      <c r="AS16" s="2"/>
      <c r="AT16" s="2"/>
      <c r="AU16" s="2"/>
      <c r="AV16" s="2"/>
      <c r="AW16" s="2"/>
      <c r="AX16" s="2"/>
      <c r="AY16" s="2"/>
      <c r="AZ16" s="2"/>
      <c r="BA16" s="2"/>
      <c r="BB16" s="2"/>
      <c r="BC16" s="2"/>
      <c r="BD16" s="2"/>
      <c r="BE16" s="2"/>
      <c r="BF16" s="2"/>
      <c r="BG16" s="2"/>
      <c r="BH16" s="2"/>
      <c r="BI16" s="2"/>
      <c r="BJ16" s="2"/>
      <c r="BK16" s="2"/>
      <c r="BL16" s="2"/>
      <c r="BM16" s="2"/>
      <c r="BN16" s="2"/>
      <c r="BO16" s="2"/>
      <c r="BP16" s="2"/>
      <c r="BQ16" s="2"/>
      <c r="BR16" s="2"/>
      <c r="BS16" s="2"/>
      <c r="BT16" s="2"/>
      <c r="BU16" s="2"/>
      <c r="BV16" s="2"/>
      <c r="BW16" s="2"/>
      <c r="BX16" s="2"/>
      <c r="BY16" s="2"/>
      <c r="BZ16" s="2"/>
      <c r="CA16" s="2"/>
      <c r="CB16" s="2"/>
      <c r="CC16" s="2"/>
      <c r="CD16" s="2"/>
      <c r="CE16" s="2"/>
      <c r="CF16" s="2"/>
      <c r="CG16" s="2"/>
      <c r="CH16" s="2"/>
      <c r="CI16" s="2"/>
      <c r="CJ16" s="2"/>
      <c r="CK16" s="2"/>
      <c r="CL16" s="2"/>
      <c r="CM16" s="2"/>
      <c r="CN16" s="2"/>
      <c r="CO16" s="2"/>
      <c r="CP16" s="2"/>
      <c r="CQ16" s="2"/>
      <c r="CR16" s="2"/>
      <c r="CS16" s="2"/>
      <c r="CT16" s="2"/>
      <c r="CU16" s="2"/>
      <c r="CV16" s="2"/>
      <c r="CW16" s="2"/>
      <c r="CX16" s="2"/>
      <c r="CY16" s="2"/>
      <c r="CZ16" s="2"/>
      <c r="DA16" s="2"/>
      <c r="DB16" s="2"/>
      <c r="DC16" s="2"/>
      <c r="DD16" s="2"/>
      <c r="DE16" s="2"/>
      <c r="DF16" s="2"/>
      <c r="DG16" s="2"/>
      <c r="DH16" s="2"/>
      <c r="DI16" s="2"/>
      <c r="DJ16" s="2"/>
      <c r="DK16" s="2"/>
      <c r="DL16" s="2"/>
      <c r="DM16" s="2"/>
      <c r="DN16" s="2"/>
      <c r="DO16" s="2"/>
      <c r="DP16" s="2"/>
      <c r="DQ16" s="2"/>
      <c r="DR16" s="2"/>
      <c r="DS16" s="2"/>
      <c r="DT16" s="2"/>
      <c r="DU16" s="2"/>
      <c r="DV16" s="2"/>
      <c r="DW16" s="2"/>
      <c r="DX16" s="2"/>
      <c r="DY16" s="2"/>
      <c r="DZ16" s="2"/>
      <c r="EA16" s="2"/>
      <c r="EB16" s="2"/>
      <c r="EC16" s="2"/>
      <c r="ED16" s="2"/>
      <c r="EE16" s="2"/>
      <c r="EF16" s="2"/>
      <c r="EG16" s="2"/>
      <c r="EH16" s="2"/>
      <c r="EI16" s="2"/>
      <c r="EJ16" s="2"/>
      <c r="EK16" s="2"/>
      <c r="EL16" s="2"/>
      <c r="EM16" s="2"/>
      <c r="EN16" s="2"/>
      <c r="EO16" s="2"/>
      <c r="EP16" s="2"/>
      <c r="EQ16" s="2"/>
      <c r="ER16" s="2"/>
      <c r="ES16" s="2"/>
      <c r="ET16" s="2"/>
      <c r="EU16" s="2"/>
      <c r="EV16" s="2"/>
      <c r="EW16" s="2"/>
      <c r="EX16" s="2"/>
      <c r="EY16" s="2"/>
      <c r="EZ16" s="2"/>
      <c r="FA16" s="2"/>
      <c r="FB16" s="2"/>
      <c r="FC16" s="2"/>
      <c r="FD16" s="2"/>
      <c r="FE16" s="2"/>
      <c r="FF16" s="2"/>
      <c r="FG16" s="2"/>
      <c r="FH16" s="2"/>
      <c r="FI16" s="2"/>
      <c r="FJ16" s="2"/>
      <c r="FK16" s="2"/>
      <c r="FL16" s="2"/>
      <c r="FM16" s="2"/>
      <c r="FN16" s="2"/>
      <c r="FO16" s="2"/>
      <c r="FP16" s="2"/>
      <c r="FQ16" s="2"/>
      <c r="FR16" s="2"/>
      <c r="FS16" s="2"/>
      <c r="FT16" s="2"/>
      <c r="FU16" s="2"/>
      <c r="FV16" s="2"/>
      <c r="FW16" s="2"/>
      <c r="FX16" s="2"/>
      <c r="FY16" s="2"/>
      <c r="FZ16" s="2"/>
      <c r="GA16" s="2"/>
      <c r="GB16" s="2"/>
      <c r="GC16" s="2"/>
      <c r="GD16" s="2"/>
      <c r="GE16" s="2"/>
      <c r="GF16" s="2"/>
      <c r="GG16" s="2"/>
      <c r="GH16" s="2"/>
      <c r="GI16" s="2"/>
      <c r="GJ16" s="2"/>
      <c r="GK16" s="2"/>
      <c r="GL16" s="2"/>
      <c r="GM16" s="2"/>
      <c r="GN16" s="2"/>
      <c r="GO16" s="2"/>
      <c r="GP16" s="2"/>
      <c r="GQ16" s="2"/>
      <c r="GR16" s="2"/>
      <c r="GS16" s="2"/>
      <c r="GT16" s="2"/>
      <c r="GU16" s="2"/>
      <c r="GV16" s="2"/>
      <c r="GW16" s="2"/>
      <c r="GX16" s="2"/>
      <c r="GY16" s="2"/>
      <c r="GZ16" s="2"/>
      <c r="HA16" s="2"/>
      <c r="HB16" s="2"/>
      <c r="HC16" s="2"/>
      <c r="HD16" s="2"/>
      <c r="HE16" s="2"/>
      <c r="HF16" s="2"/>
      <c r="HG16" s="2"/>
      <c r="HH16" s="2"/>
      <c r="HI16" s="2"/>
      <c r="HJ16" s="2"/>
      <c r="HK16" s="2"/>
      <c r="HL16" s="2"/>
      <c r="HM16" s="2"/>
      <c r="HN16" s="2"/>
      <c r="HO16" s="2"/>
      <c r="HP16" s="2"/>
      <c r="HQ16" s="2"/>
      <c r="HR16" s="2"/>
      <c r="HS16" s="2"/>
      <c r="HT16" s="2"/>
      <c r="HU16" s="2"/>
      <c r="HV16" s="2"/>
      <c r="HW16" s="2"/>
      <c r="HX16" s="2"/>
      <c r="HY16" s="2"/>
      <c r="HZ16" s="2"/>
      <c r="IA16" s="2"/>
      <c r="IB16" s="2"/>
      <c r="IC16" s="2"/>
      <c r="ID16" s="2"/>
      <c r="IE16" s="2"/>
      <c r="IF16" s="2"/>
      <c r="IG16" s="2"/>
      <c r="IH16" s="2"/>
      <c r="II16" s="2"/>
      <c r="IJ16" s="2"/>
      <c r="IK16" s="2"/>
      <c r="IL16" s="2"/>
      <c r="IM16" s="2"/>
      <c r="IN16" s="2"/>
      <c r="IO16" s="2"/>
      <c r="IP16" s="2"/>
    </row>
    <row r="17" spans="1:250" ht="42.6" customHeight="1" x14ac:dyDescent="0.25">
      <c r="A17" s="26" t="s">
        <v>15</v>
      </c>
      <c r="B17" s="14">
        <f t="shared" si="0"/>
        <v>515272</v>
      </c>
      <c r="C17" s="14">
        <f t="shared" si="1"/>
        <v>537493</v>
      </c>
      <c r="D17" s="11">
        <f t="shared" si="7"/>
        <v>104.31247962241301</v>
      </c>
      <c r="E17" s="11"/>
      <c r="F17" s="13"/>
      <c r="G17" s="13"/>
      <c r="H17" s="24"/>
      <c r="I17" s="24"/>
      <c r="J17" s="13">
        <f t="shared" si="8"/>
        <v>515272</v>
      </c>
      <c r="K17" s="13">
        <f t="shared" si="9"/>
        <v>537493</v>
      </c>
      <c r="L17" s="24">
        <f t="shared" si="4"/>
        <v>104.31247962241301</v>
      </c>
      <c r="M17" s="11">
        <f>K17/K7%</f>
        <v>2.8161402197267664</v>
      </c>
      <c r="N17" s="13"/>
      <c r="O17" s="13"/>
      <c r="P17" s="24"/>
      <c r="Q17" s="24"/>
      <c r="R17" s="13">
        <v>515272</v>
      </c>
      <c r="S17" s="13">
        <v>537493</v>
      </c>
      <c r="T17" s="24">
        <f t="shared" si="6"/>
        <v>104.31247962241301</v>
      </c>
      <c r="U17" s="24">
        <f>S17/S7%</f>
        <v>16.54310219061226</v>
      </c>
      <c r="V17" s="2"/>
      <c r="W17" s="2"/>
      <c r="X17" s="2"/>
      <c r="Y17" s="2"/>
      <c r="Z17" s="2"/>
      <c r="AA17" s="2"/>
      <c r="AB17" s="2"/>
      <c r="AC17" s="2"/>
      <c r="AD17" s="2"/>
      <c r="AE17" s="2"/>
      <c r="AF17" s="2"/>
      <c r="AG17" s="2"/>
      <c r="AH17" s="2"/>
      <c r="AI17" s="2"/>
      <c r="AJ17" s="2"/>
      <c r="AK17" s="2"/>
      <c r="AL17" s="2"/>
      <c r="AM17" s="2"/>
      <c r="AN17" s="2"/>
      <c r="AO17" s="2"/>
      <c r="AP17" s="2"/>
      <c r="AQ17" s="2"/>
      <c r="AR17" s="2"/>
      <c r="AS17" s="2"/>
      <c r="AT17" s="2"/>
      <c r="AU17" s="2"/>
      <c r="AV17" s="2"/>
      <c r="AW17" s="2"/>
      <c r="AX17" s="2"/>
      <c r="AY17" s="2"/>
      <c r="AZ17" s="2"/>
      <c r="BA17" s="2"/>
      <c r="BB17" s="2"/>
      <c r="BC17" s="2"/>
      <c r="BD17" s="2"/>
      <c r="BE17" s="2"/>
      <c r="BF17" s="2"/>
      <c r="BG17" s="2"/>
      <c r="BH17" s="2"/>
      <c r="BI17" s="2"/>
      <c r="BJ17" s="2"/>
      <c r="BK17" s="2"/>
      <c r="BL17" s="2"/>
      <c r="BM17" s="2"/>
      <c r="BN17" s="2"/>
      <c r="BO17" s="2"/>
      <c r="BP17" s="2"/>
      <c r="BQ17" s="2"/>
      <c r="BR17" s="2"/>
      <c r="BS17" s="2"/>
      <c r="BT17" s="2"/>
      <c r="BU17" s="2"/>
      <c r="BV17" s="2"/>
      <c r="BW17" s="2"/>
      <c r="BX17" s="2"/>
      <c r="BY17" s="2"/>
      <c r="BZ17" s="2"/>
      <c r="CA17" s="2"/>
      <c r="CB17" s="2"/>
      <c r="CC17" s="2"/>
      <c r="CD17" s="2"/>
      <c r="CE17" s="2"/>
      <c r="CF17" s="2"/>
      <c r="CG17" s="2"/>
      <c r="CH17" s="2"/>
      <c r="CI17" s="2"/>
      <c r="CJ17" s="2"/>
      <c r="CK17" s="2"/>
      <c r="CL17" s="2"/>
      <c r="CM17" s="2"/>
      <c r="CN17" s="2"/>
      <c r="CO17" s="2"/>
      <c r="CP17" s="2"/>
      <c r="CQ17" s="2"/>
      <c r="CR17" s="2"/>
      <c r="CS17" s="2"/>
      <c r="CT17" s="2"/>
      <c r="CU17" s="2"/>
      <c r="CV17" s="2"/>
      <c r="CW17" s="2"/>
      <c r="CX17" s="2"/>
      <c r="CY17" s="2"/>
      <c r="CZ17" s="2"/>
      <c r="DA17" s="2"/>
      <c r="DB17" s="2"/>
      <c r="DC17" s="2"/>
      <c r="DD17" s="2"/>
      <c r="DE17" s="2"/>
      <c r="DF17" s="2"/>
      <c r="DG17" s="2"/>
      <c r="DH17" s="2"/>
      <c r="DI17" s="2"/>
      <c r="DJ17" s="2"/>
      <c r="DK17" s="2"/>
      <c r="DL17" s="2"/>
      <c r="DM17" s="2"/>
      <c r="DN17" s="2"/>
      <c r="DO17" s="2"/>
      <c r="DP17" s="2"/>
      <c r="DQ17" s="2"/>
      <c r="DR17" s="2"/>
      <c r="DS17" s="2"/>
      <c r="DT17" s="2"/>
      <c r="DU17" s="2"/>
      <c r="DV17" s="2"/>
      <c r="DW17" s="2"/>
      <c r="DX17" s="2"/>
      <c r="DY17" s="2"/>
      <c r="DZ17" s="2"/>
      <c r="EA17" s="2"/>
      <c r="EB17" s="2"/>
      <c r="EC17" s="2"/>
      <c r="ED17" s="2"/>
      <c r="EE17" s="2"/>
      <c r="EF17" s="2"/>
      <c r="EG17" s="2"/>
      <c r="EH17" s="2"/>
      <c r="EI17" s="2"/>
      <c r="EJ17" s="2"/>
      <c r="EK17" s="2"/>
      <c r="EL17" s="2"/>
      <c r="EM17" s="2"/>
      <c r="EN17" s="2"/>
      <c r="EO17" s="2"/>
      <c r="EP17" s="2"/>
      <c r="EQ17" s="2"/>
      <c r="ER17" s="2"/>
      <c r="ES17" s="2"/>
      <c r="ET17" s="2"/>
      <c r="EU17" s="2"/>
      <c r="EV17" s="2"/>
      <c r="EW17" s="2"/>
      <c r="EX17" s="2"/>
      <c r="EY17" s="2"/>
      <c r="EZ17" s="2"/>
      <c r="FA17" s="2"/>
      <c r="FB17" s="2"/>
      <c r="FC17" s="2"/>
      <c r="FD17" s="2"/>
      <c r="FE17" s="2"/>
      <c r="FF17" s="2"/>
      <c r="FG17" s="2"/>
      <c r="FH17" s="2"/>
      <c r="FI17" s="2"/>
      <c r="FJ17" s="2"/>
      <c r="FK17" s="2"/>
      <c r="FL17" s="2"/>
      <c r="FM17" s="2"/>
      <c r="FN17" s="2"/>
      <c r="FO17" s="2"/>
      <c r="FP17" s="2"/>
      <c r="FQ17" s="2"/>
      <c r="FR17" s="2"/>
      <c r="FS17" s="2"/>
      <c r="FT17" s="2"/>
      <c r="FU17" s="2"/>
      <c r="FV17" s="2"/>
      <c r="FW17" s="2"/>
      <c r="FX17" s="2"/>
      <c r="FY17" s="2"/>
      <c r="FZ17" s="2"/>
      <c r="GA17" s="2"/>
      <c r="GB17" s="2"/>
      <c r="GC17" s="2"/>
      <c r="GD17" s="2"/>
      <c r="GE17" s="2"/>
      <c r="GF17" s="2"/>
      <c r="GG17" s="2"/>
      <c r="GH17" s="2"/>
      <c r="GI17" s="2"/>
      <c r="GJ17" s="2"/>
      <c r="GK17" s="2"/>
      <c r="GL17" s="2"/>
      <c r="GM17" s="2"/>
      <c r="GN17" s="2"/>
      <c r="GO17" s="2"/>
      <c r="GP17" s="2"/>
      <c r="GQ17" s="2"/>
      <c r="GR17" s="2"/>
      <c r="GS17" s="2"/>
      <c r="GT17" s="2"/>
      <c r="GU17" s="2"/>
      <c r="GV17" s="2"/>
      <c r="GW17" s="2"/>
      <c r="GX17" s="2"/>
      <c r="GY17" s="2"/>
      <c r="GZ17" s="2"/>
      <c r="HA17" s="2"/>
      <c r="HB17" s="2"/>
      <c r="HC17" s="2"/>
      <c r="HD17" s="2"/>
      <c r="HE17" s="2"/>
      <c r="HF17" s="2"/>
      <c r="HG17" s="2"/>
      <c r="HH17" s="2"/>
      <c r="HI17" s="2"/>
      <c r="HJ17" s="2"/>
      <c r="HK17" s="2"/>
      <c r="HL17" s="2"/>
      <c r="HM17" s="2"/>
      <c r="HN17" s="2"/>
      <c r="HO17" s="2"/>
      <c r="HP17" s="2"/>
      <c r="HQ17" s="2"/>
      <c r="HR17" s="2"/>
      <c r="HS17" s="2"/>
      <c r="HT17" s="2"/>
      <c r="HU17" s="2"/>
      <c r="HV17" s="2"/>
      <c r="HW17" s="2"/>
      <c r="HX17" s="2"/>
      <c r="HY17" s="2"/>
      <c r="HZ17" s="2"/>
      <c r="IA17" s="2"/>
      <c r="IB17" s="2"/>
      <c r="IC17" s="2"/>
      <c r="ID17" s="2"/>
      <c r="IE17" s="2"/>
      <c r="IF17" s="2"/>
      <c r="IG17" s="2"/>
      <c r="IH17" s="2"/>
      <c r="II17" s="2"/>
      <c r="IJ17" s="2"/>
      <c r="IK17" s="2"/>
      <c r="IL17" s="2"/>
      <c r="IM17" s="2"/>
      <c r="IN17" s="2"/>
      <c r="IO17" s="2"/>
      <c r="IP17" s="2"/>
    </row>
    <row r="18" spans="1:250" ht="39" customHeight="1" x14ac:dyDescent="0.25">
      <c r="A18" s="26" t="s">
        <v>20</v>
      </c>
      <c r="B18" s="14">
        <f t="shared" si="0"/>
        <v>1716</v>
      </c>
      <c r="C18" s="14">
        <f t="shared" si="1"/>
        <v>1830</v>
      </c>
      <c r="D18" s="11">
        <f t="shared" si="7"/>
        <v>106.64335664335664</v>
      </c>
      <c r="E18" s="11"/>
      <c r="F18" s="13"/>
      <c r="G18" s="13"/>
      <c r="H18" s="24"/>
      <c r="I18" s="24"/>
      <c r="J18" s="13">
        <f t="shared" si="8"/>
        <v>1716</v>
      </c>
      <c r="K18" s="13">
        <f t="shared" si="9"/>
        <v>1830</v>
      </c>
      <c r="L18" s="24">
        <f t="shared" si="4"/>
        <v>106.64335664335664</v>
      </c>
      <c r="M18" s="27">
        <f>K18/K7%</f>
        <v>9.5880999419527008E-3</v>
      </c>
      <c r="N18" s="13">
        <v>1716</v>
      </c>
      <c r="O18" s="13">
        <v>1830</v>
      </c>
      <c r="P18" s="24">
        <f t="shared" si="5"/>
        <v>106.64335664335664</v>
      </c>
      <c r="Q18" s="30">
        <f>O18/O7%</f>
        <v>1.1555136343347427E-2</v>
      </c>
      <c r="R18" s="13"/>
      <c r="S18" s="13"/>
      <c r="T18" s="24"/>
      <c r="U18" s="24"/>
      <c r="V18" s="2"/>
      <c r="W18" s="2"/>
      <c r="X18" s="2"/>
      <c r="Y18" s="2"/>
      <c r="Z18" s="2"/>
      <c r="AA18" s="2"/>
      <c r="AB18" s="2"/>
      <c r="AC18" s="2"/>
      <c r="AD18" s="2"/>
      <c r="AE18" s="2"/>
      <c r="AF18" s="2"/>
      <c r="AG18" s="2"/>
      <c r="AH18" s="2"/>
      <c r="AI18" s="2"/>
      <c r="AJ18" s="2"/>
      <c r="AK18" s="2"/>
      <c r="AL18" s="2"/>
      <c r="AM18" s="2"/>
      <c r="AN18" s="2"/>
      <c r="AO18" s="2"/>
      <c r="AP18" s="2"/>
      <c r="AQ18" s="2"/>
      <c r="AR18" s="2"/>
      <c r="AS18" s="2"/>
      <c r="AT18" s="2"/>
      <c r="AU18" s="2"/>
      <c r="AV18" s="2"/>
      <c r="AW18" s="2"/>
      <c r="AX18" s="2"/>
      <c r="AY18" s="2"/>
      <c r="AZ18" s="2"/>
      <c r="BA18" s="2"/>
      <c r="BB18" s="2"/>
      <c r="BC18" s="2"/>
      <c r="BD18" s="2"/>
      <c r="BE18" s="2"/>
      <c r="BF18" s="2"/>
      <c r="BG18" s="2"/>
      <c r="BH18" s="2"/>
      <c r="BI18" s="2"/>
      <c r="BJ18" s="2"/>
      <c r="BK18" s="2"/>
      <c r="BL18" s="2"/>
      <c r="BM18" s="2"/>
      <c r="BN18" s="2"/>
      <c r="BO18" s="2"/>
      <c r="BP18" s="2"/>
      <c r="BQ18" s="2"/>
      <c r="BR18" s="2"/>
      <c r="BS18" s="2"/>
      <c r="BT18" s="2"/>
      <c r="BU18" s="2"/>
      <c r="BV18" s="2"/>
      <c r="BW18" s="2"/>
      <c r="BX18" s="2"/>
      <c r="BY18" s="2"/>
      <c r="BZ18" s="2"/>
      <c r="CA18" s="2"/>
      <c r="CB18" s="2"/>
      <c r="CC18" s="2"/>
      <c r="CD18" s="2"/>
      <c r="CE18" s="2"/>
      <c r="CF18" s="2"/>
      <c r="CG18" s="2"/>
      <c r="CH18" s="2"/>
      <c r="CI18" s="2"/>
      <c r="CJ18" s="2"/>
      <c r="CK18" s="2"/>
      <c r="CL18" s="2"/>
      <c r="CM18" s="2"/>
      <c r="CN18" s="2"/>
      <c r="CO18" s="2"/>
      <c r="CP18" s="2"/>
      <c r="CQ18" s="2"/>
      <c r="CR18" s="2"/>
      <c r="CS18" s="2"/>
      <c r="CT18" s="2"/>
      <c r="CU18" s="2"/>
      <c r="CV18" s="2"/>
      <c r="CW18" s="2"/>
      <c r="CX18" s="2"/>
      <c r="CY18" s="2"/>
      <c r="CZ18" s="2"/>
      <c r="DA18" s="2"/>
      <c r="DB18" s="2"/>
      <c r="DC18" s="2"/>
      <c r="DD18" s="2"/>
      <c r="DE18" s="2"/>
      <c r="DF18" s="2"/>
      <c r="DG18" s="2"/>
      <c r="DH18" s="2"/>
      <c r="DI18" s="2"/>
      <c r="DJ18" s="2"/>
      <c r="DK18" s="2"/>
      <c r="DL18" s="2"/>
      <c r="DM18" s="2"/>
      <c r="DN18" s="2"/>
      <c r="DO18" s="2"/>
      <c r="DP18" s="2"/>
      <c r="DQ18" s="2"/>
      <c r="DR18" s="2"/>
      <c r="DS18" s="2"/>
      <c r="DT18" s="2"/>
      <c r="DU18" s="2"/>
      <c r="DV18" s="2"/>
      <c r="DW18" s="2"/>
      <c r="DX18" s="2"/>
      <c r="DY18" s="2"/>
      <c r="DZ18" s="2"/>
      <c r="EA18" s="2"/>
      <c r="EB18" s="2"/>
      <c r="EC18" s="2"/>
      <c r="ED18" s="2"/>
      <c r="EE18" s="2"/>
      <c r="EF18" s="2"/>
      <c r="EG18" s="2"/>
      <c r="EH18" s="2"/>
      <c r="EI18" s="2"/>
      <c r="EJ18" s="2"/>
      <c r="EK18" s="2"/>
      <c r="EL18" s="2"/>
      <c r="EM18" s="2"/>
      <c r="EN18" s="2"/>
      <c r="EO18" s="2"/>
      <c r="EP18" s="2"/>
      <c r="EQ18" s="2"/>
      <c r="ER18" s="2"/>
      <c r="ES18" s="2"/>
      <c r="ET18" s="2"/>
      <c r="EU18" s="2"/>
      <c r="EV18" s="2"/>
      <c r="EW18" s="2"/>
      <c r="EX18" s="2"/>
      <c r="EY18" s="2"/>
      <c r="EZ18" s="2"/>
      <c r="FA18" s="2"/>
      <c r="FB18" s="2"/>
      <c r="FC18" s="2"/>
      <c r="FD18" s="2"/>
      <c r="FE18" s="2"/>
      <c r="FF18" s="2"/>
      <c r="FG18" s="2"/>
      <c r="FH18" s="2"/>
      <c r="FI18" s="2"/>
      <c r="FJ18" s="2"/>
      <c r="FK18" s="2"/>
      <c r="FL18" s="2"/>
      <c r="FM18" s="2"/>
      <c r="FN18" s="2"/>
      <c r="FO18" s="2"/>
      <c r="FP18" s="2"/>
      <c r="FQ18" s="2"/>
      <c r="FR18" s="2"/>
      <c r="FS18" s="2"/>
      <c r="FT18" s="2"/>
      <c r="FU18" s="2"/>
      <c r="FV18" s="2"/>
      <c r="FW18" s="2"/>
      <c r="FX18" s="2"/>
      <c r="FY18" s="2"/>
      <c r="FZ18" s="2"/>
      <c r="GA18" s="2"/>
      <c r="GB18" s="2"/>
      <c r="GC18" s="2"/>
      <c r="GD18" s="2"/>
      <c r="GE18" s="2"/>
      <c r="GF18" s="2"/>
      <c r="GG18" s="2"/>
      <c r="GH18" s="2"/>
      <c r="GI18" s="2"/>
      <c r="GJ18" s="2"/>
      <c r="GK18" s="2"/>
      <c r="GL18" s="2"/>
      <c r="GM18" s="2"/>
      <c r="GN18" s="2"/>
      <c r="GO18" s="2"/>
      <c r="GP18" s="2"/>
      <c r="GQ18" s="2"/>
      <c r="GR18" s="2"/>
      <c r="GS18" s="2"/>
      <c r="GT18" s="2"/>
      <c r="GU18" s="2"/>
      <c r="GV18" s="2"/>
      <c r="GW18" s="2"/>
      <c r="GX18" s="2"/>
      <c r="GY18" s="2"/>
      <c r="GZ18" s="2"/>
      <c r="HA18" s="2"/>
      <c r="HB18" s="2"/>
      <c r="HC18" s="2"/>
      <c r="HD18" s="2"/>
      <c r="HE18" s="2"/>
      <c r="HF18" s="2"/>
      <c r="HG18" s="2"/>
      <c r="HH18" s="2"/>
      <c r="HI18" s="2"/>
      <c r="HJ18" s="2"/>
      <c r="HK18" s="2"/>
      <c r="HL18" s="2"/>
      <c r="HM18" s="2"/>
      <c r="HN18" s="2"/>
      <c r="HO18" s="2"/>
      <c r="HP18" s="2"/>
      <c r="HQ18" s="2"/>
      <c r="HR18" s="2"/>
      <c r="HS18" s="2"/>
      <c r="HT18" s="2"/>
      <c r="HU18" s="2"/>
      <c r="HV18" s="2"/>
      <c r="HW18" s="2"/>
      <c r="HX18" s="2"/>
      <c r="HY18" s="2"/>
      <c r="HZ18" s="2"/>
      <c r="IA18" s="2"/>
      <c r="IB18" s="2"/>
      <c r="IC18" s="2"/>
      <c r="ID18" s="2"/>
      <c r="IE18" s="2"/>
      <c r="IF18" s="2"/>
      <c r="IG18" s="2"/>
      <c r="IH18" s="2"/>
      <c r="II18" s="2"/>
      <c r="IJ18" s="2"/>
      <c r="IK18" s="2"/>
      <c r="IL18" s="2"/>
      <c r="IM18" s="2"/>
      <c r="IN18" s="2"/>
      <c r="IO18" s="2"/>
      <c r="IP18" s="2"/>
    </row>
    <row r="19" spans="1:250" s="33" customFormat="1" ht="63" customHeight="1" x14ac:dyDescent="0.25">
      <c r="A19" s="34" t="s">
        <v>21</v>
      </c>
      <c r="B19" s="19">
        <f t="shared" si="0"/>
        <v>38712</v>
      </c>
      <c r="C19" s="19">
        <f t="shared" si="1"/>
        <v>32941</v>
      </c>
      <c r="D19" s="31">
        <f t="shared" si="7"/>
        <v>85.092477784666258</v>
      </c>
      <c r="E19" s="31">
        <f>C19/C7%</f>
        <v>0.11411622679326092</v>
      </c>
      <c r="F19" s="22">
        <v>16343</v>
      </c>
      <c r="G19" s="22">
        <v>17847</v>
      </c>
      <c r="H19" s="20">
        <f t="shared" si="2"/>
        <v>109.20271675946888</v>
      </c>
      <c r="I19" s="31">
        <f>G19/G7%</f>
        <v>0.18248419610379318</v>
      </c>
      <c r="J19" s="22">
        <f t="shared" si="8"/>
        <v>22369</v>
      </c>
      <c r="K19" s="22">
        <f t="shared" si="9"/>
        <v>15094</v>
      </c>
      <c r="L19" s="20">
        <f t="shared" si="4"/>
        <v>67.4773123519156</v>
      </c>
      <c r="M19" s="35">
        <f>K19/K7%</f>
        <v>7.9083486625045926E-2</v>
      </c>
      <c r="N19" s="22">
        <v>22369</v>
      </c>
      <c r="O19" s="22">
        <v>15094</v>
      </c>
      <c r="P19" s="20">
        <f t="shared" si="5"/>
        <v>67.4773123519156</v>
      </c>
      <c r="Q19" s="35">
        <f>O19/O7%</f>
        <v>9.5307774845074356E-2</v>
      </c>
      <c r="R19" s="22"/>
      <c r="S19" s="22"/>
      <c r="T19" s="20"/>
      <c r="U19" s="20"/>
      <c r="V19" s="32"/>
      <c r="W19" s="32"/>
      <c r="X19" s="32"/>
      <c r="Y19" s="32"/>
      <c r="Z19" s="32"/>
      <c r="AA19" s="32"/>
      <c r="AB19" s="32"/>
      <c r="AC19" s="32"/>
      <c r="AD19" s="32"/>
      <c r="AE19" s="32"/>
      <c r="AF19" s="32"/>
      <c r="AG19" s="32"/>
      <c r="AH19" s="32"/>
      <c r="AI19" s="32"/>
      <c r="AJ19" s="32"/>
      <c r="AK19" s="32"/>
      <c r="AL19" s="32"/>
      <c r="AM19" s="32"/>
      <c r="AN19" s="32"/>
      <c r="AO19" s="32"/>
      <c r="AP19" s="32"/>
      <c r="AQ19" s="32"/>
      <c r="AR19" s="32"/>
      <c r="AS19" s="32"/>
      <c r="AT19" s="32"/>
      <c r="AU19" s="32"/>
      <c r="AV19" s="32"/>
      <c r="AW19" s="32"/>
      <c r="AX19" s="32"/>
      <c r="AY19" s="32"/>
      <c r="AZ19" s="32"/>
      <c r="BA19" s="32"/>
      <c r="BB19" s="32"/>
      <c r="BC19" s="32"/>
      <c r="BD19" s="32"/>
      <c r="BE19" s="32"/>
      <c r="BF19" s="32"/>
      <c r="BG19" s="32"/>
      <c r="BH19" s="32"/>
      <c r="BI19" s="32"/>
      <c r="BJ19" s="32"/>
      <c r="BK19" s="32"/>
      <c r="BL19" s="32"/>
      <c r="BM19" s="32"/>
      <c r="BN19" s="32"/>
      <c r="BO19" s="32"/>
      <c r="BP19" s="32"/>
      <c r="BQ19" s="32"/>
      <c r="BR19" s="32"/>
      <c r="BS19" s="32"/>
      <c r="BT19" s="32"/>
      <c r="BU19" s="32"/>
      <c r="BV19" s="32"/>
      <c r="BW19" s="32"/>
      <c r="BX19" s="32"/>
      <c r="BY19" s="32"/>
      <c r="BZ19" s="32"/>
      <c r="CA19" s="32"/>
      <c r="CB19" s="32"/>
      <c r="CC19" s="32"/>
      <c r="CD19" s="32"/>
      <c r="CE19" s="32"/>
      <c r="CF19" s="32"/>
      <c r="CG19" s="32"/>
      <c r="CH19" s="32"/>
      <c r="CI19" s="32"/>
      <c r="CJ19" s="32"/>
      <c r="CK19" s="32"/>
      <c r="CL19" s="32"/>
      <c r="CM19" s="32"/>
      <c r="CN19" s="32"/>
      <c r="CO19" s="32"/>
      <c r="CP19" s="32"/>
      <c r="CQ19" s="32"/>
      <c r="CR19" s="32"/>
      <c r="CS19" s="32"/>
      <c r="CT19" s="32"/>
      <c r="CU19" s="32"/>
      <c r="CV19" s="32"/>
      <c r="CW19" s="32"/>
      <c r="CX19" s="32"/>
      <c r="CY19" s="32"/>
      <c r="CZ19" s="32"/>
      <c r="DA19" s="32"/>
      <c r="DB19" s="32"/>
      <c r="DC19" s="32"/>
      <c r="DD19" s="32"/>
      <c r="DE19" s="32"/>
      <c r="DF19" s="32"/>
      <c r="DG19" s="32"/>
      <c r="DH19" s="32"/>
      <c r="DI19" s="32"/>
      <c r="DJ19" s="32"/>
      <c r="DK19" s="32"/>
      <c r="DL19" s="32"/>
      <c r="DM19" s="32"/>
      <c r="DN19" s="32"/>
      <c r="DO19" s="32"/>
      <c r="DP19" s="32"/>
      <c r="DQ19" s="32"/>
      <c r="DR19" s="32"/>
      <c r="DS19" s="32"/>
      <c r="DT19" s="32"/>
      <c r="DU19" s="32"/>
      <c r="DV19" s="32"/>
      <c r="DW19" s="32"/>
      <c r="DX19" s="32"/>
      <c r="DY19" s="32"/>
      <c r="DZ19" s="32"/>
      <c r="EA19" s="32"/>
      <c r="EB19" s="32"/>
      <c r="EC19" s="32"/>
      <c r="ED19" s="32"/>
      <c r="EE19" s="32"/>
      <c r="EF19" s="32"/>
      <c r="EG19" s="32"/>
      <c r="EH19" s="32"/>
      <c r="EI19" s="32"/>
      <c r="EJ19" s="32"/>
      <c r="EK19" s="32"/>
      <c r="EL19" s="32"/>
      <c r="EM19" s="32"/>
      <c r="EN19" s="32"/>
      <c r="EO19" s="32"/>
      <c r="EP19" s="32"/>
      <c r="EQ19" s="32"/>
      <c r="ER19" s="32"/>
      <c r="ES19" s="32"/>
      <c r="ET19" s="32"/>
      <c r="EU19" s="32"/>
      <c r="EV19" s="32"/>
      <c r="EW19" s="32"/>
      <c r="EX19" s="32"/>
      <c r="EY19" s="32"/>
      <c r="EZ19" s="32"/>
      <c r="FA19" s="32"/>
      <c r="FB19" s="32"/>
      <c r="FC19" s="32"/>
      <c r="FD19" s="32"/>
      <c r="FE19" s="32"/>
      <c r="FF19" s="32"/>
      <c r="FG19" s="32"/>
      <c r="FH19" s="32"/>
      <c r="FI19" s="32"/>
      <c r="FJ19" s="32"/>
      <c r="FK19" s="32"/>
      <c r="FL19" s="32"/>
      <c r="FM19" s="32"/>
      <c r="FN19" s="32"/>
      <c r="FO19" s="32"/>
      <c r="FP19" s="32"/>
      <c r="FQ19" s="32"/>
      <c r="FR19" s="32"/>
      <c r="FS19" s="32"/>
      <c r="FT19" s="32"/>
      <c r="FU19" s="32"/>
      <c r="FV19" s="32"/>
      <c r="FW19" s="32"/>
      <c r="FX19" s="32"/>
      <c r="FY19" s="32"/>
      <c r="FZ19" s="32"/>
      <c r="GA19" s="32"/>
      <c r="GB19" s="32"/>
      <c r="GC19" s="32"/>
      <c r="GD19" s="32"/>
      <c r="GE19" s="32"/>
      <c r="GF19" s="32"/>
      <c r="GG19" s="32"/>
      <c r="GH19" s="32"/>
      <c r="GI19" s="32"/>
      <c r="GJ19" s="32"/>
      <c r="GK19" s="32"/>
      <c r="GL19" s="32"/>
      <c r="GM19" s="32"/>
      <c r="GN19" s="32"/>
      <c r="GO19" s="32"/>
      <c r="GP19" s="32"/>
      <c r="GQ19" s="32"/>
      <c r="GR19" s="32"/>
      <c r="GS19" s="32"/>
      <c r="GT19" s="32"/>
      <c r="GU19" s="32"/>
      <c r="GV19" s="32"/>
      <c r="GW19" s="32"/>
      <c r="GX19" s="32"/>
      <c r="GY19" s="32"/>
      <c r="GZ19" s="32"/>
      <c r="HA19" s="32"/>
      <c r="HB19" s="32"/>
      <c r="HC19" s="32"/>
      <c r="HD19" s="32"/>
      <c r="HE19" s="32"/>
      <c r="HF19" s="32"/>
      <c r="HG19" s="32"/>
      <c r="HH19" s="32"/>
      <c r="HI19" s="32"/>
      <c r="HJ19" s="32"/>
      <c r="HK19" s="32"/>
      <c r="HL19" s="32"/>
      <c r="HM19" s="32"/>
      <c r="HN19" s="32"/>
      <c r="HO19" s="32"/>
      <c r="HP19" s="32"/>
      <c r="HQ19" s="32"/>
      <c r="HR19" s="32"/>
      <c r="HS19" s="32"/>
      <c r="HT19" s="32"/>
      <c r="HU19" s="32"/>
      <c r="HV19" s="32"/>
      <c r="HW19" s="32"/>
      <c r="HX19" s="32"/>
      <c r="HY19" s="32"/>
      <c r="HZ19" s="32"/>
      <c r="IA19" s="32"/>
      <c r="IB19" s="32"/>
      <c r="IC19" s="32"/>
      <c r="ID19" s="32"/>
      <c r="IE19" s="32"/>
      <c r="IF19" s="32"/>
      <c r="IG19" s="32"/>
      <c r="IH19" s="32"/>
      <c r="II19" s="32"/>
      <c r="IJ19" s="32"/>
      <c r="IK19" s="32"/>
      <c r="IL19" s="32"/>
      <c r="IM19" s="32"/>
      <c r="IN19" s="32"/>
      <c r="IO19" s="32"/>
      <c r="IP19" s="32"/>
    </row>
    <row r="20" spans="1:250" ht="58.9" customHeight="1" x14ac:dyDescent="0.25">
      <c r="A20" s="26" t="s">
        <v>11</v>
      </c>
      <c r="B20" s="14">
        <f t="shared" si="0"/>
        <v>699677</v>
      </c>
      <c r="C20" s="14">
        <f t="shared" si="1"/>
        <v>696422</v>
      </c>
      <c r="D20" s="11">
        <f t="shared" si="7"/>
        <v>99.53478533666248</v>
      </c>
      <c r="E20" s="11">
        <f>C20/C7%</f>
        <v>2.4125876839141602</v>
      </c>
      <c r="F20" s="13"/>
      <c r="G20" s="13"/>
      <c r="H20" s="24"/>
      <c r="I20" s="24"/>
      <c r="J20" s="13">
        <f t="shared" si="8"/>
        <v>699677</v>
      </c>
      <c r="K20" s="13">
        <f t="shared" si="9"/>
        <v>696422</v>
      </c>
      <c r="L20" s="24">
        <f t="shared" si="4"/>
        <v>99.53478533666248</v>
      </c>
      <c r="M20" s="11">
        <f>K20/K7%</f>
        <v>3.6488326435926686</v>
      </c>
      <c r="N20" s="13">
        <v>696303</v>
      </c>
      <c r="O20" s="13">
        <v>691650</v>
      </c>
      <c r="P20" s="24">
        <f t="shared" si="5"/>
        <v>99.331756433621578</v>
      </c>
      <c r="Q20" s="11">
        <f>O20/O7%</f>
        <v>4.3672732523913922</v>
      </c>
      <c r="R20" s="13">
        <v>3374</v>
      </c>
      <c r="S20" s="13">
        <v>4772</v>
      </c>
      <c r="T20" s="24">
        <f t="shared" si="6"/>
        <v>141.43449911084764</v>
      </c>
      <c r="U20" s="11">
        <f>S20/S7%</f>
        <v>0.14687388236423862</v>
      </c>
    </row>
    <row r="21" spans="1:250" ht="62.25" customHeight="1" x14ac:dyDescent="0.25">
      <c r="A21" s="26" t="s">
        <v>4</v>
      </c>
      <c r="B21" s="14">
        <f t="shared" si="0"/>
        <v>463862</v>
      </c>
      <c r="C21" s="14">
        <f t="shared" si="1"/>
        <v>437328</v>
      </c>
      <c r="D21" s="11">
        <f t="shared" si="7"/>
        <v>94.279764240226626</v>
      </c>
      <c r="E21" s="11">
        <f>C21/C7%</f>
        <v>1.5150184035409737</v>
      </c>
      <c r="F21" s="13"/>
      <c r="G21" s="13"/>
      <c r="H21" s="24"/>
      <c r="I21" s="24"/>
      <c r="J21" s="13">
        <f t="shared" si="8"/>
        <v>463862</v>
      </c>
      <c r="K21" s="13">
        <f t="shared" si="9"/>
        <v>437328</v>
      </c>
      <c r="L21" s="24">
        <f t="shared" si="4"/>
        <v>94.279764240226626</v>
      </c>
      <c r="M21" s="11">
        <f>K21/K7%</f>
        <v>2.2913358313739294</v>
      </c>
      <c r="N21" s="13"/>
      <c r="O21" s="13"/>
      <c r="P21" s="24"/>
      <c r="Q21" s="24"/>
      <c r="R21" s="13">
        <v>463862</v>
      </c>
      <c r="S21" s="13">
        <v>437328</v>
      </c>
      <c r="T21" s="24">
        <f t="shared" si="6"/>
        <v>94.279764240226626</v>
      </c>
      <c r="U21" s="11">
        <f>S21/S7%</f>
        <v>13.460197239435823</v>
      </c>
    </row>
    <row r="22" spans="1:250" ht="56.45" customHeight="1" x14ac:dyDescent="0.25">
      <c r="A22" s="26" t="s">
        <v>5</v>
      </c>
      <c r="B22" s="14">
        <f t="shared" si="0"/>
        <v>14344</v>
      </c>
      <c r="C22" s="14">
        <f t="shared" si="1"/>
        <v>16752</v>
      </c>
      <c r="D22" s="11">
        <f t="shared" si="7"/>
        <v>116.78750697155606</v>
      </c>
      <c r="E22" s="27">
        <f>C22/C7%</f>
        <v>5.8033302912501347E-2</v>
      </c>
      <c r="F22" s="13"/>
      <c r="G22" s="13"/>
      <c r="H22" s="24"/>
      <c r="I22" s="24"/>
      <c r="J22" s="13">
        <f t="shared" si="8"/>
        <v>14344</v>
      </c>
      <c r="K22" s="13">
        <f t="shared" si="9"/>
        <v>16752</v>
      </c>
      <c r="L22" s="24">
        <f t="shared" si="4"/>
        <v>116.78750697155606</v>
      </c>
      <c r="M22" s="27">
        <f>K22/K7%</f>
        <v>8.7770409960432588E-2</v>
      </c>
      <c r="N22" s="13"/>
      <c r="O22" s="13"/>
      <c r="P22" s="24"/>
      <c r="Q22" s="24"/>
      <c r="R22" s="13">
        <v>14344</v>
      </c>
      <c r="S22" s="13">
        <v>16752</v>
      </c>
      <c r="T22" s="24">
        <f t="shared" si="6"/>
        <v>116.78750697155606</v>
      </c>
      <c r="U22" s="27">
        <f>S22/S7%</f>
        <v>0.51559750154353001</v>
      </c>
    </row>
    <row r="23" spans="1:250" ht="42.75" customHeight="1" x14ac:dyDescent="0.25">
      <c r="A23" s="28" t="s">
        <v>12</v>
      </c>
      <c r="B23" s="14">
        <f t="shared" si="0"/>
        <v>123476</v>
      </c>
      <c r="C23" s="14">
        <f t="shared" si="1"/>
        <v>125002</v>
      </c>
      <c r="D23" s="11">
        <f t="shared" si="7"/>
        <v>101.23586769898604</v>
      </c>
      <c r="E23" s="11">
        <f>C23/C7%</f>
        <v>0.43303957322519659</v>
      </c>
      <c r="F23" s="13">
        <f>F7-F8-F10-F11-F12-F19</f>
        <v>55668</v>
      </c>
      <c r="G23" s="13">
        <f>G7-G8-G10-G11-G12-G19</f>
        <v>66766</v>
      </c>
      <c r="H23" s="24">
        <f t="shared" si="2"/>
        <v>119.93604943594167</v>
      </c>
      <c r="I23" s="11">
        <f>G23/G7%</f>
        <v>0.68267719152047157</v>
      </c>
      <c r="J23" s="13">
        <f t="shared" si="8"/>
        <v>67808</v>
      </c>
      <c r="K23" s="13">
        <f t="shared" si="9"/>
        <v>58236</v>
      </c>
      <c r="L23" s="24">
        <f t="shared" si="4"/>
        <v>85.883671543180739</v>
      </c>
      <c r="M23" s="11">
        <f>K23/K7%</f>
        <v>0.30512163290686201</v>
      </c>
      <c r="N23" s="13">
        <f>N7-N8-N9-N12-N13-N19-N20</f>
        <v>433</v>
      </c>
      <c r="O23" s="13">
        <f>O7-O8-O9-O12-O13-O19-O20</f>
        <v>412</v>
      </c>
      <c r="P23" s="24">
        <f t="shared" si="5"/>
        <v>95.150115473441105</v>
      </c>
      <c r="Q23" s="29">
        <f>O23/O7%</f>
        <v>2.6014842477918797E-3</v>
      </c>
      <c r="R23" s="13">
        <f>R7-R9-R13-R20-R21-R22</f>
        <v>67375</v>
      </c>
      <c r="S23" s="13">
        <f>S7-S9-S13-S20-S21-S22</f>
        <v>57824</v>
      </c>
      <c r="T23" s="24">
        <f t="shared" si="6"/>
        <v>85.824118738404451</v>
      </c>
      <c r="U23" s="11">
        <f>S23/S7%</f>
        <v>1.7797224169802459</v>
      </c>
    </row>
    <row r="24" spans="1:250" ht="15" customHeight="1" x14ac:dyDescent="0.25">
      <c r="A24" s="9"/>
      <c r="B24" s="8"/>
      <c r="C24" s="8"/>
      <c r="D24" s="8"/>
      <c r="E24" s="8"/>
      <c r="F24" s="8"/>
      <c r="G24" s="8"/>
      <c r="H24" s="8"/>
      <c r="I24" s="8"/>
      <c r="J24" s="8"/>
      <c r="K24" s="8"/>
      <c r="L24" s="8"/>
      <c r="M24" s="8"/>
      <c r="N24" s="8"/>
      <c r="O24" s="8"/>
      <c r="P24" s="8"/>
      <c r="Q24" s="8"/>
      <c r="R24" s="8"/>
      <c r="S24" s="8"/>
      <c r="T24" s="8"/>
      <c r="U24" s="8"/>
    </row>
  </sheetData>
  <mergeCells count="9">
    <mergeCell ref="A1:R1"/>
    <mergeCell ref="A3:A6"/>
    <mergeCell ref="B3:E5"/>
    <mergeCell ref="F4:I5"/>
    <mergeCell ref="J4:M5"/>
    <mergeCell ref="N5:Q5"/>
    <mergeCell ref="R5:U5"/>
    <mergeCell ref="F3:U3"/>
    <mergeCell ref="N4:U4"/>
  </mergeCells>
  <printOptions horizontalCentered="1"/>
  <pageMargins left="0.19685039370078741" right="0.23622047244094491" top="0.43307086614173229" bottom="0.35433070866141736" header="0.31496062992125984" footer="0.35433070866141736"/>
  <pageSetup paperSize="9" scale="32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2016</vt:lpstr>
      <vt:lpstr>'2016'!Область_печати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Corporation</dc:creator>
  <cp:lastModifiedBy>Валентина Кривова</cp:lastModifiedBy>
  <cp:lastPrinted>2016-02-16T11:30:51Z</cp:lastPrinted>
  <dcterms:created xsi:type="dcterms:W3CDTF">1996-10-08T23:32:33Z</dcterms:created>
  <dcterms:modified xsi:type="dcterms:W3CDTF">2016-11-14T13:40:22Z</dcterms:modified>
</cp:coreProperties>
</file>