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definedNames>
    <definedName name="_xlnm.Print_Area" localSheetId="0">Лист1!$A$1:$V$34</definedName>
  </definedNames>
  <calcPr calcId="145621"/>
</workbook>
</file>

<file path=xl/calcChain.xml><?xml version="1.0" encoding="utf-8"?>
<calcChain xmlns="http://schemas.openxmlformats.org/spreadsheetml/2006/main">
  <c r="Q18" i="1" l="1"/>
  <c r="Q19" i="1"/>
  <c r="D31" i="1" l="1"/>
  <c r="D30" i="1"/>
  <c r="D29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P19" i="1"/>
  <c r="K19" i="1"/>
  <c r="C19" i="1" s="1"/>
  <c r="J19" i="1"/>
  <c r="B19" i="1" s="1"/>
  <c r="I19" i="1"/>
  <c r="H19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B15" i="1" s="1"/>
  <c r="C15" i="1"/>
  <c r="Q14" i="1"/>
  <c r="P14" i="1"/>
  <c r="K14" i="1"/>
  <c r="J14" i="1"/>
  <c r="B14" i="1" s="1"/>
  <c r="C14" i="1"/>
  <c r="U13" i="1"/>
  <c r="T13" i="1"/>
  <c r="Q13" i="1"/>
  <c r="P13" i="1"/>
  <c r="K13" i="1"/>
  <c r="J13" i="1"/>
  <c r="C13" i="1"/>
  <c r="B13" i="1"/>
  <c r="Q12" i="1"/>
  <c r="P12" i="1"/>
  <c r="K12" i="1"/>
  <c r="J12" i="1"/>
  <c r="B12" i="1" s="1"/>
  <c r="I12" i="1"/>
  <c r="H12" i="1"/>
  <c r="C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P23" i="1" l="1"/>
  <c r="L12" i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E9" i="1"/>
  <c r="M9" i="1"/>
  <c r="E10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T23" i="1"/>
  <c r="E8" i="1" l="1"/>
  <c r="E12" i="1"/>
  <c r="E11" i="1"/>
  <c r="L23" i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<sst xmlns="http://schemas.openxmlformats.org/spreadsheetml/2006/main" count="54" uniqueCount="33">
  <si>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</si>
  <si>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</si>
  <si>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</si>
  <si>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</si>
  <si>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</si>
  <si>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</si>
  <si>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</si>
  <si>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</si>
  <si>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</si>
  <si>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</si>
  <si>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</si>
  <si>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</si>
  <si>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</si>
  <si>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</si>
  <si>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</si>
  <si>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</si>
  <si>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</si>
  <si>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</si>
  <si>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</si>
  <si>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</si>
  <si>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</si>
  <si>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</si>
  <si>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</si>
  <si>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</si>
  <si>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</si>
  <si>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</si>
  <si>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</si>
  <si>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</si>
  <si>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</si>
  <si>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</si>
  <si>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Мониторинг поступления администрируемых доходов за январь-ноябрь 2016-2017 гг.</t>
  </si>
  <si>
    <t>январь-ноябрь 2016 год</t>
  </si>
  <si>
    <t>январь-ноябрь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</si>
</sst>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5" fillId="2" borderId="0" xfId="0" applyNumberFormat="1" applyFont="1" applyFill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30" zoomScaleNormal="30" zoomScaleSheetLayoutView="30" workbookViewId="0">
      <selection activeCell="Q9" sqref="Q9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7.7109375" style="1" customWidth="1"/>
    <col min="4" max="4" width="17.28515625" style="1" customWidth="1"/>
    <col min="5" max="5" width="18.140625" style="1" customWidth="1"/>
    <col min="6" max="6" width="28.5703125" style="1" customWidth="1"/>
    <col min="7" max="7" width="27.5703125" style="1" customWidth="1"/>
    <col min="8" max="9" width="15.85546875" style="1" customWidth="1"/>
    <col min="10" max="10" width="26.28515625" style="1" customWidth="1"/>
    <col min="11" max="11" width="28.42578125" style="1" customWidth="1"/>
    <col min="12" max="13" width="17.5703125" style="1" customWidth="1"/>
    <col min="14" max="14" width="26.42578125" style="1" customWidth="1"/>
    <col min="15" max="15" width="29.28515625" style="1" customWidth="1"/>
    <col min="16" max="17" width="17.42578125" style="1" customWidth="1"/>
    <col min="18" max="18" width="28.42578125" style="1" customWidth="1"/>
    <col min="19" max="19" width="26.5703125" style="1" customWidth="1"/>
    <col min="20" max="20" width="13.855468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33"/>
      <c r="B3" s="34" t="s">
        <v>0</v>
      </c>
      <c r="C3" s="34"/>
      <c r="D3" s="34"/>
      <c r="E3" s="34"/>
      <c r="F3" s="35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4" s="22" customFormat="1" ht="33.6" customHeight="1" x14ac:dyDescent="0.5">
      <c r="A4" s="33"/>
      <c r="B4" s="34"/>
      <c r="C4" s="34"/>
      <c r="D4" s="34"/>
      <c r="E4" s="34"/>
      <c r="F4" s="38" t="s">
        <v>2</v>
      </c>
      <c r="G4" s="39"/>
      <c r="H4" s="39"/>
      <c r="I4" s="40"/>
      <c r="J4" s="44" t="s">
        <v>3</v>
      </c>
      <c r="K4" s="45"/>
      <c r="L4" s="45"/>
      <c r="M4" s="46"/>
      <c r="N4" s="35" t="s">
        <v>1</v>
      </c>
      <c r="O4" s="36"/>
      <c r="P4" s="36"/>
      <c r="Q4" s="36"/>
      <c r="R4" s="36"/>
      <c r="S4" s="36"/>
      <c r="T4" s="36"/>
      <c r="U4" s="37"/>
    </row>
    <row r="5" spans="1:24" s="22" customFormat="1" ht="62.45" customHeight="1" x14ac:dyDescent="0.3">
      <c r="A5" s="33"/>
      <c r="B5" s="34"/>
      <c r="C5" s="34"/>
      <c r="D5" s="34"/>
      <c r="E5" s="34"/>
      <c r="F5" s="41"/>
      <c r="G5" s="42"/>
      <c r="H5" s="42"/>
      <c r="I5" s="43"/>
      <c r="J5" s="47"/>
      <c r="K5" s="48"/>
      <c r="L5" s="48"/>
      <c r="M5" s="49"/>
      <c r="N5" s="50" t="s">
        <v>4</v>
      </c>
      <c r="O5" s="51"/>
      <c r="P5" s="51"/>
      <c r="Q5" s="52"/>
      <c r="R5" s="53" t="s">
        <v>5</v>
      </c>
      <c r="S5" s="54"/>
      <c r="T5" s="54"/>
      <c r="U5" s="55"/>
    </row>
    <row r="6" spans="1:24" s="22" customFormat="1" ht="100.5" customHeight="1" x14ac:dyDescent="0.3">
      <c r="A6" s="33"/>
      <c r="B6" s="9" t="s">
        <v>31</v>
      </c>
      <c r="C6" s="9" t="s">
        <v>32</v>
      </c>
      <c r="D6" s="3" t="s">
        <v>6</v>
      </c>
      <c r="E6" s="3" t="s">
        <v>7</v>
      </c>
      <c r="F6" s="9" t="s">
        <v>31</v>
      </c>
      <c r="G6" s="9" t="s">
        <v>32</v>
      </c>
      <c r="H6" s="13" t="s">
        <v>6</v>
      </c>
      <c r="I6" s="3" t="s">
        <v>7</v>
      </c>
      <c r="J6" s="9" t="s">
        <v>31</v>
      </c>
      <c r="K6" s="9" t="s">
        <v>32</v>
      </c>
      <c r="L6" s="13" t="s">
        <v>6</v>
      </c>
      <c r="M6" s="3" t="s">
        <v>7</v>
      </c>
      <c r="N6" s="9" t="s">
        <v>31</v>
      </c>
      <c r="O6" s="9" t="s">
        <v>32</v>
      </c>
      <c r="P6" s="13" t="s">
        <v>6</v>
      </c>
      <c r="Q6" s="3" t="s">
        <v>7</v>
      </c>
      <c r="R6" s="9" t="s">
        <v>31</v>
      </c>
      <c r="S6" s="9" t="s">
        <v>32</v>
      </c>
      <c r="T6" s="13" t="s">
        <v>6</v>
      </c>
      <c r="U6" s="3" t="s">
        <v>7</v>
      </c>
      <c r="W6" s="23"/>
      <c r="X6" s="24"/>
    </row>
    <row r="7" spans="1:24" ht="78.599999999999994" customHeight="1" x14ac:dyDescent="0.25">
      <c r="A7" s="25" t="s">
        <v>8</v>
      </c>
      <c r="B7" s="10">
        <f t="shared" ref="B7:C22" si="0">F7+J7</f>
        <v>32362283</v>
      </c>
      <c r="C7" s="10">
        <f>G7+K7</f>
        <v>36334132</v>
      </c>
      <c r="D7" s="14">
        <f>C7/B7%</f>
        <v>112.2730803633353</v>
      </c>
      <c r="E7" s="15"/>
      <c r="F7" s="6">
        <v>11041281</v>
      </c>
      <c r="G7" s="6">
        <v>12880225</v>
      </c>
      <c r="H7" s="14">
        <f t="shared" ref="H7:H23" si="1">G7/F7%</f>
        <v>116.65516890657887</v>
      </c>
      <c r="I7" s="14">
        <f>G7/C7%</f>
        <v>35.449381314517161</v>
      </c>
      <c r="J7" s="6">
        <f t="shared" ref="J7:J9" si="2">N7+R7</f>
        <v>21321002</v>
      </c>
      <c r="K7" s="6">
        <f>O7+S7</f>
        <v>23453907</v>
      </c>
      <c r="L7" s="14">
        <f t="shared" ref="L7:L23" si="3">K7/J7%</f>
        <v>110.0037746818841</v>
      </c>
      <c r="M7" s="14">
        <f>K7/C7%</f>
        <v>64.550618685482846</v>
      </c>
      <c r="N7" s="6">
        <v>17670080</v>
      </c>
      <c r="O7" s="6">
        <v>19880538</v>
      </c>
      <c r="P7" s="14">
        <f t="shared" ref="P7:P23" si="4">O7/N7%</f>
        <v>112.50960946413373</v>
      </c>
      <c r="Q7" s="14">
        <f>O7/C7*100</f>
        <v>54.71587431894617</v>
      </c>
      <c r="R7" s="6">
        <v>3650922</v>
      </c>
      <c r="S7" s="6">
        <v>3573369</v>
      </c>
      <c r="T7" s="14">
        <f t="shared" ref="T7:T23" si="5">S7/R7%</f>
        <v>97.87579685350714</v>
      </c>
      <c r="U7" s="14">
        <f>S7/C7*100</f>
        <v>9.8347443665366772</v>
      </c>
    </row>
    <row r="8" spans="1:24" ht="47.45" customHeight="1" x14ac:dyDescent="0.25">
      <c r="A8" s="26" t="s">
        <v>9</v>
      </c>
      <c r="B8" s="11">
        <f t="shared" si="0"/>
        <v>2883904</v>
      </c>
      <c r="C8" s="11">
        <f t="shared" si="0"/>
        <v>3414398</v>
      </c>
      <c r="D8" s="16">
        <f t="shared" ref="D8:D23" si="6">C8/B8%</f>
        <v>118.39499511772929</v>
      </c>
      <c r="E8" s="16">
        <f>C8/C7%</f>
        <v>9.3972191216787557</v>
      </c>
      <c r="F8" s="7">
        <v>187003</v>
      </c>
      <c r="G8" s="7">
        <v>340947</v>
      </c>
      <c r="H8" s="17">
        <f t="shared" si="1"/>
        <v>182.32167398383984</v>
      </c>
      <c r="I8" s="16">
        <f>G8/G7%</f>
        <v>2.6470577959624153</v>
      </c>
      <c r="J8" s="7">
        <f t="shared" si="2"/>
        <v>2696901</v>
      </c>
      <c r="K8" s="7">
        <f>O8</f>
        <v>3073451</v>
      </c>
      <c r="L8" s="17">
        <f t="shared" si="3"/>
        <v>113.96232193914423</v>
      </c>
      <c r="M8" s="16">
        <f>K8/K7%</f>
        <v>13.104217561705177</v>
      </c>
      <c r="N8" s="7">
        <v>2696901</v>
      </c>
      <c r="O8" s="7">
        <v>3073451</v>
      </c>
      <c r="P8" s="17">
        <f t="shared" si="4"/>
        <v>113.96232193914423</v>
      </c>
      <c r="Q8" s="16">
        <f>O8/O7%</f>
        <v>15.459596717151216</v>
      </c>
      <c r="R8" s="7"/>
      <c r="S8" s="7"/>
      <c r="T8" s="17"/>
      <c r="U8" s="17"/>
    </row>
    <row r="9" spans="1:24" ht="66.75" customHeight="1" x14ac:dyDescent="0.25">
      <c r="A9" s="26" t="s">
        <v>10</v>
      </c>
      <c r="B9" s="11">
        <f t="shared" si="0"/>
        <v>8202365</v>
      </c>
      <c r="C9" s="11">
        <f t="shared" si="0"/>
        <v>8050146</v>
      </c>
      <c r="D9" s="16">
        <f t="shared" si="6"/>
        <v>98.144205969863577</v>
      </c>
      <c r="E9" s="16">
        <f>C9/C7%</f>
        <v>22.155878114826027</v>
      </c>
      <c r="F9" s="7"/>
      <c r="G9" s="7"/>
      <c r="H9" s="17"/>
      <c r="I9" s="17"/>
      <c r="J9" s="7">
        <f t="shared" si="2"/>
        <v>8202365</v>
      </c>
      <c r="K9" s="7">
        <f>O9+S9</f>
        <v>8050146</v>
      </c>
      <c r="L9" s="17">
        <f t="shared" si="3"/>
        <v>98.144205969863577</v>
      </c>
      <c r="M9" s="16">
        <f>K9/K7%</f>
        <v>34.323262218102933</v>
      </c>
      <c r="N9" s="7">
        <v>5750450</v>
      </c>
      <c r="O9" s="7">
        <v>5645997</v>
      </c>
      <c r="P9" s="17">
        <f t="shared" si="4"/>
        <v>98.183568242485364</v>
      </c>
      <c r="Q9" s="16">
        <f>O9/O7%</f>
        <v>28.399618762832272</v>
      </c>
      <c r="R9" s="7">
        <v>2451915</v>
      </c>
      <c r="S9" s="7">
        <v>2404149</v>
      </c>
      <c r="T9" s="17">
        <f t="shared" si="5"/>
        <v>98.051890053284879</v>
      </c>
      <c r="U9" s="16">
        <f>S9/S7%</f>
        <v>67.279617638144842</v>
      </c>
    </row>
    <row r="10" spans="1:24" ht="72.599999999999994" customHeight="1" x14ac:dyDescent="0.25">
      <c r="A10" s="26" t="s">
        <v>11</v>
      </c>
      <c r="B10" s="11">
        <f t="shared" si="0"/>
        <v>6026149</v>
      </c>
      <c r="C10" s="11">
        <f t="shared" si="0"/>
        <v>7617915</v>
      </c>
      <c r="D10" s="16">
        <f t="shared" si="6"/>
        <v>126.41431534467536</v>
      </c>
      <c r="E10" s="16">
        <f>C10/C7%</f>
        <v>20.966277658703941</v>
      </c>
      <c r="F10" s="7">
        <v>6026149</v>
      </c>
      <c r="G10" s="7">
        <v>7617915</v>
      </c>
      <c r="H10" s="17">
        <f t="shared" si="1"/>
        <v>126.41431534467536</v>
      </c>
      <c r="I10" s="16">
        <f>G10/G7%</f>
        <v>59.144269607091488</v>
      </c>
      <c r="J10" s="7"/>
      <c r="K10" s="7"/>
      <c r="L10" s="17"/>
      <c r="M10" s="17"/>
      <c r="N10" s="7"/>
      <c r="O10" s="7"/>
      <c r="P10" s="17"/>
      <c r="Q10" s="17"/>
      <c r="R10" s="7"/>
      <c r="S10" s="7"/>
      <c r="T10" s="17"/>
      <c r="U10" s="17"/>
    </row>
    <row r="11" spans="1:24" ht="70.150000000000006" customHeight="1" x14ac:dyDescent="0.25">
      <c r="A11" s="26" t="s">
        <v>12</v>
      </c>
      <c r="B11" s="11">
        <f t="shared" si="0"/>
        <v>69002</v>
      </c>
      <c r="C11" s="11">
        <f t="shared" si="0"/>
        <v>36163</v>
      </c>
      <c r="D11" s="16">
        <f t="shared" si="6"/>
        <v>52.408625836932266</v>
      </c>
      <c r="E11" s="16">
        <f>C11/C7%</f>
        <v>9.952900484866406E-2</v>
      </c>
      <c r="F11" s="7">
        <v>69002</v>
      </c>
      <c r="G11" s="7">
        <v>36163</v>
      </c>
      <c r="H11" s="17">
        <f t="shared" si="1"/>
        <v>52.408625836932266</v>
      </c>
      <c r="I11" s="16">
        <f>G11/G7%</f>
        <v>0.28076372889448747</v>
      </c>
      <c r="J11" s="7"/>
      <c r="K11" s="7"/>
      <c r="L11" s="17"/>
      <c r="M11" s="17"/>
      <c r="N11" s="7"/>
      <c r="O11" s="7"/>
      <c r="P11" s="17"/>
      <c r="Q11" s="17"/>
      <c r="R11" s="7"/>
      <c r="S11" s="7"/>
      <c r="T11" s="17"/>
      <c r="U11" s="17"/>
    </row>
    <row r="12" spans="1:24" ht="64.5" customHeight="1" x14ac:dyDescent="0.25">
      <c r="A12" s="26" t="s">
        <v>13</v>
      </c>
      <c r="B12" s="11">
        <f t="shared" si="0"/>
        <v>10420464</v>
      </c>
      <c r="C12" s="11">
        <f t="shared" si="0"/>
        <v>12320484</v>
      </c>
      <c r="D12" s="16">
        <f t="shared" si="6"/>
        <v>118.2335450705458</v>
      </c>
      <c r="E12" s="16">
        <f>C12/C7%</f>
        <v>33.908843618446696</v>
      </c>
      <c r="F12" s="7">
        <v>4665967</v>
      </c>
      <c r="G12" s="7">
        <v>4758367</v>
      </c>
      <c r="H12" s="17">
        <f t="shared" si="1"/>
        <v>101.98029690308569</v>
      </c>
      <c r="I12" s="16">
        <f>G12/G7%</f>
        <v>36.943197809044484</v>
      </c>
      <c r="J12" s="7">
        <f t="shared" ref="J12:K22" si="7">N12+R12</f>
        <v>5754497</v>
      </c>
      <c r="K12" s="7">
        <f>O12</f>
        <v>7562117</v>
      </c>
      <c r="L12" s="17">
        <f t="shared" si="3"/>
        <v>131.41230241322569</v>
      </c>
      <c r="M12" s="16">
        <f>K12/K7%</f>
        <v>32.242461778329726</v>
      </c>
      <c r="N12" s="7">
        <v>5754497</v>
      </c>
      <c r="O12" s="7">
        <v>7562117</v>
      </c>
      <c r="P12" s="17">
        <f t="shared" si="4"/>
        <v>131.41230241322569</v>
      </c>
      <c r="Q12" s="16">
        <f>O12/O7%</f>
        <v>38.037788514576413</v>
      </c>
      <c r="R12" s="7"/>
      <c r="S12" s="7"/>
      <c r="T12" s="17"/>
      <c r="U12" s="17"/>
    </row>
    <row r="13" spans="1:24" ht="44.45" customHeight="1" x14ac:dyDescent="0.25">
      <c r="A13" s="27" t="s">
        <v>14</v>
      </c>
      <c r="B13" s="11">
        <f t="shared" si="0"/>
        <v>3400077</v>
      </c>
      <c r="C13" s="11">
        <f t="shared" si="0"/>
        <v>3362274</v>
      </c>
      <c r="D13" s="16">
        <f t="shared" si="6"/>
        <v>98.888172238452256</v>
      </c>
      <c r="E13" s="16">
        <f>C13/C7%</f>
        <v>9.2537617246505288</v>
      </c>
      <c r="F13" s="7"/>
      <c r="G13" s="7"/>
      <c r="H13" s="17"/>
      <c r="I13" s="17"/>
      <c r="J13" s="7">
        <f t="shared" si="7"/>
        <v>3400077</v>
      </c>
      <c r="K13" s="7">
        <f>O13+S13</f>
        <v>3362274</v>
      </c>
      <c r="L13" s="17">
        <f t="shared" si="3"/>
        <v>98.888172238452256</v>
      </c>
      <c r="M13" s="16">
        <f>K13/K7%</f>
        <v>14.335666974376593</v>
      </c>
      <c r="N13" s="7">
        <v>2736012</v>
      </c>
      <c r="O13" s="7">
        <v>2723831</v>
      </c>
      <c r="P13" s="17">
        <f t="shared" si="4"/>
        <v>99.554789964371508</v>
      </c>
      <c r="Q13" s="16">
        <f>O13/O7%</f>
        <v>13.700992397690646</v>
      </c>
      <c r="R13" s="7">
        <v>664065</v>
      </c>
      <c r="S13" s="7">
        <v>638443</v>
      </c>
      <c r="T13" s="17">
        <f t="shared" si="5"/>
        <v>96.141642760874319</v>
      </c>
      <c r="U13" s="16">
        <f>S13/S7%</f>
        <v>17.866696666367229</v>
      </c>
    </row>
    <row r="14" spans="1:24" ht="60.75" customHeight="1" x14ac:dyDescent="0.25">
      <c r="A14" s="4" t="s">
        <v>15</v>
      </c>
      <c r="B14" s="11">
        <f t="shared" si="0"/>
        <v>2187255</v>
      </c>
      <c r="C14" s="11">
        <f t="shared" si="0"/>
        <v>2151491</v>
      </c>
      <c r="D14" s="16">
        <f t="shared" si="6"/>
        <v>98.364891153523487</v>
      </c>
      <c r="E14" s="16"/>
      <c r="F14" s="7"/>
      <c r="G14" s="7"/>
      <c r="H14" s="17"/>
      <c r="I14" s="17"/>
      <c r="J14" s="7">
        <f t="shared" si="7"/>
        <v>2187255</v>
      </c>
      <c r="K14" s="7">
        <f t="shared" si="7"/>
        <v>2151491</v>
      </c>
      <c r="L14" s="17">
        <f t="shared" si="3"/>
        <v>98.364891153523487</v>
      </c>
      <c r="M14" s="16">
        <f>K14/K7%</f>
        <v>9.173273348444674</v>
      </c>
      <c r="N14" s="7">
        <v>2187255</v>
      </c>
      <c r="O14" s="7">
        <v>2151491</v>
      </c>
      <c r="P14" s="17">
        <f t="shared" si="4"/>
        <v>98.364891153523487</v>
      </c>
      <c r="Q14" s="17">
        <f>O14/O7%</f>
        <v>10.822096464391457</v>
      </c>
      <c r="R14" s="7"/>
      <c r="S14" s="7"/>
      <c r="T14" s="17"/>
      <c r="U14" s="17"/>
    </row>
    <row r="15" spans="1:24" ht="64.5" customHeight="1" x14ac:dyDescent="0.25">
      <c r="A15" s="4" t="s">
        <v>16</v>
      </c>
      <c r="B15" s="11">
        <f t="shared" si="0"/>
        <v>47481</v>
      </c>
      <c r="C15" s="11">
        <f t="shared" si="0"/>
        <v>79957</v>
      </c>
      <c r="D15" s="16">
        <f t="shared" si="6"/>
        <v>168.39788546997747</v>
      </c>
      <c r="E15" s="16"/>
      <c r="F15" s="7"/>
      <c r="G15" s="7"/>
      <c r="H15" s="17"/>
      <c r="I15" s="17"/>
      <c r="J15" s="7">
        <f t="shared" si="7"/>
        <v>47481</v>
      </c>
      <c r="K15" s="7">
        <f t="shared" si="7"/>
        <v>79957</v>
      </c>
      <c r="L15" s="17">
        <f t="shared" si="3"/>
        <v>168.39788546997747</v>
      </c>
      <c r="M15" s="16">
        <f>K15/K7%</f>
        <v>0.3409112179049742</v>
      </c>
      <c r="N15" s="7"/>
      <c r="O15" s="7"/>
      <c r="P15" s="17"/>
      <c r="Q15" s="17"/>
      <c r="R15" s="7">
        <v>47481</v>
      </c>
      <c r="S15" s="7">
        <v>79957</v>
      </c>
      <c r="T15" s="17">
        <f t="shared" si="5"/>
        <v>168.39788546997747</v>
      </c>
      <c r="U15" s="17">
        <f>S15/S7%</f>
        <v>2.2375802778834202</v>
      </c>
    </row>
    <row r="16" spans="1:24" ht="43.9" customHeight="1" x14ac:dyDescent="0.25">
      <c r="A16" s="4" t="s">
        <v>17</v>
      </c>
      <c r="B16" s="11">
        <f t="shared" si="0"/>
        <v>546731</v>
      </c>
      <c r="C16" s="11">
        <f t="shared" si="0"/>
        <v>570450</v>
      </c>
      <c r="D16" s="16">
        <f t="shared" si="6"/>
        <v>104.33833091593489</v>
      </c>
      <c r="E16" s="16"/>
      <c r="F16" s="7"/>
      <c r="G16" s="7"/>
      <c r="H16" s="17"/>
      <c r="I16" s="17"/>
      <c r="J16" s="7">
        <f t="shared" si="7"/>
        <v>546731</v>
      </c>
      <c r="K16" s="7">
        <f t="shared" si="7"/>
        <v>570450</v>
      </c>
      <c r="L16" s="17">
        <f t="shared" si="3"/>
        <v>104.33833091593489</v>
      </c>
      <c r="M16" s="16">
        <f>K16/K7%</f>
        <v>2.4322173700100369</v>
      </c>
      <c r="N16" s="7">
        <v>546731</v>
      </c>
      <c r="O16" s="7">
        <v>570450</v>
      </c>
      <c r="P16" s="17">
        <f t="shared" si="4"/>
        <v>104.33833091593489</v>
      </c>
      <c r="Q16" s="17">
        <f>O16/O7%</f>
        <v>2.869389148321841</v>
      </c>
      <c r="R16" s="7"/>
      <c r="S16" s="7"/>
      <c r="T16" s="17"/>
      <c r="U16" s="17"/>
    </row>
    <row r="17" spans="1:21" ht="42.6" customHeight="1" x14ac:dyDescent="0.25">
      <c r="A17" s="4" t="s">
        <v>18</v>
      </c>
      <c r="B17" s="11">
        <f t="shared" si="0"/>
        <v>616584</v>
      </c>
      <c r="C17" s="11">
        <f t="shared" si="0"/>
        <v>558486</v>
      </c>
      <c r="D17" s="16">
        <f t="shared" si="6"/>
        <v>90.577439570277534</v>
      </c>
      <c r="E17" s="16"/>
      <c r="F17" s="7"/>
      <c r="G17" s="7"/>
      <c r="H17" s="17"/>
      <c r="I17" s="17"/>
      <c r="J17" s="7">
        <f t="shared" si="7"/>
        <v>616584</v>
      </c>
      <c r="K17" s="7">
        <f t="shared" si="7"/>
        <v>558486</v>
      </c>
      <c r="L17" s="17">
        <f t="shared" si="3"/>
        <v>90.577439570277534</v>
      </c>
      <c r="M17" s="16">
        <f>K17/K7%</f>
        <v>2.3812066791259978</v>
      </c>
      <c r="N17" s="7"/>
      <c r="O17" s="7"/>
      <c r="P17" s="17"/>
      <c r="Q17" s="17"/>
      <c r="R17" s="7">
        <v>616584</v>
      </c>
      <c r="S17" s="7">
        <v>558486</v>
      </c>
      <c r="T17" s="17">
        <f t="shared" si="5"/>
        <v>90.577439570277534</v>
      </c>
      <c r="U17" s="17">
        <f>S17/S7%</f>
        <v>15.629116388483808</v>
      </c>
    </row>
    <row r="18" spans="1:21" ht="39" customHeight="1" x14ac:dyDescent="0.25">
      <c r="A18" s="4" t="s">
        <v>19</v>
      </c>
      <c r="B18" s="11">
        <f t="shared" si="0"/>
        <v>2026</v>
      </c>
      <c r="C18" s="11">
        <f t="shared" si="0"/>
        <v>1890</v>
      </c>
      <c r="D18" s="16">
        <f t="shared" si="6"/>
        <v>93.287265547877581</v>
      </c>
      <c r="E18" s="16"/>
      <c r="F18" s="7"/>
      <c r="G18" s="7"/>
      <c r="H18" s="17"/>
      <c r="I18" s="17"/>
      <c r="J18" s="7">
        <f t="shared" si="7"/>
        <v>2026</v>
      </c>
      <c r="K18" s="7">
        <f t="shared" si="7"/>
        <v>1890</v>
      </c>
      <c r="L18" s="17">
        <f t="shared" si="3"/>
        <v>93.287265547877581</v>
      </c>
      <c r="M18" s="18">
        <f>K18/K7%</f>
        <v>8.0583588909088795E-3</v>
      </c>
      <c r="N18" s="7">
        <v>2026</v>
      </c>
      <c r="O18" s="7">
        <v>1890</v>
      </c>
      <c r="P18" s="17">
        <f t="shared" si="4"/>
        <v>93.287265547877581</v>
      </c>
      <c r="Q18" s="28">
        <f>O18/O7%</f>
        <v>9.5067849773481979E-3</v>
      </c>
      <c r="R18" s="7"/>
      <c r="S18" s="7"/>
      <c r="T18" s="17"/>
      <c r="U18" s="17"/>
    </row>
    <row r="19" spans="1:21" ht="63" customHeight="1" x14ac:dyDescent="0.25">
      <c r="A19" s="26" t="s">
        <v>20</v>
      </c>
      <c r="B19" s="11">
        <f t="shared" si="0"/>
        <v>35641</v>
      </c>
      <c r="C19" s="11">
        <f t="shared" si="0"/>
        <v>46029</v>
      </c>
      <c r="D19" s="16">
        <f t="shared" si="6"/>
        <v>129.14620801885468</v>
      </c>
      <c r="E19" s="16">
        <f>C19/C7%</f>
        <v>0.12668253640956662</v>
      </c>
      <c r="F19" s="7">
        <v>18725</v>
      </c>
      <c r="G19" s="7">
        <v>23001</v>
      </c>
      <c r="H19" s="17">
        <f t="shared" si="1"/>
        <v>122.83578104138851</v>
      </c>
      <c r="I19" s="16">
        <f>G19/G7%</f>
        <v>0.17857607301114695</v>
      </c>
      <c r="J19" s="7">
        <f t="shared" si="7"/>
        <v>16916</v>
      </c>
      <c r="K19" s="7">
        <f t="shared" si="7"/>
        <v>23028</v>
      </c>
      <c r="L19" s="17">
        <f t="shared" si="3"/>
        <v>136.13147316150389</v>
      </c>
      <c r="M19" s="18">
        <f>K19/K7%</f>
        <v>9.8184068010502473E-2</v>
      </c>
      <c r="N19" s="7">
        <v>16916</v>
      </c>
      <c r="O19" s="7">
        <v>23028</v>
      </c>
      <c r="P19" s="17">
        <f t="shared" si="4"/>
        <v>136.13147316150389</v>
      </c>
      <c r="Q19" s="18">
        <f>O19/O7%</f>
        <v>0.11583187537480122</v>
      </c>
      <c r="R19" s="7"/>
      <c r="S19" s="7"/>
      <c r="T19" s="17"/>
      <c r="U19" s="17"/>
    </row>
    <row r="20" spans="1:21" ht="58.9" customHeight="1" x14ac:dyDescent="0.25">
      <c r="A20" s="4" t="s">
        <v>21</v>
      </c>
      <c r="B20" s="11">
        <f t="shared" si="0"/>
        <v>720087</v>
      </c>
      <c r="C20" s="11">
        <f t="shared" si="0"/>
        <v>858985</v>
      </c>
      <c r="D20" s="16">
        <f t="shared" si="6"/>
        <v>119.28905812769845</v>
      </c>
      <c r="E20" s="16">
        <f>C20/C7%</f>
        <v>2.3641269316685478</v>
      </c>
      <c r="F20" s="7"/>
      <c r="G20" s="7"/>
      <c r="H20" s="17"/>
      <c r="I20" s="17"/>
      <c r="J20" s="7">
        <f t="shared" si="7"/>
        <v>720087</v>
      </c>
      <c r="K20" s="7">
        <f t="shared" si="7"/>
        <v>858985</v>
      </c>
      <c r="L20" s="17">
        <f t="shared" si="3"/>
        <v>119.28905812769845</v>
      </c>
      <c r="M20" s="16">
        <f>K20/K7%</f>
        <v>3.6624388422790282</v>
      </c>
      <c r="N20" s="7">
        <v>714841</v>
      </c>
      <c r="O20" s="7">
        <v>851345</v>
      </c>
      <c r="P20" s="17">
        <f t="shared" si="4"/>
        <v>119.09571499116586</v>
      </c>
      <c r="Q20" s="16">
        <f>O20/O7%</f>
        <v>4.282303627799207</v>
      </c>
      <c r="R20" s="7">
        <v>5246</v>
      </c>
      <c r="S20" s="7">
        <v>7640</v>
      </c>
      <c r="T20" s="17">
        <f t="shared" si="5"/>
        <v>145.63476934807471</v>
      </c>
      <c r="U20" s="16">
        <f>S20/S7%</f>
        <v>0.21380383609977027</v>
      </c>
    </row>
    <row r="21" spans="1:21" ht="49.9" customHeight="1" x14ac:dyDescent="0.25">
      <c r="A21" s="4" t="s">
        <v>22</v>
      </c>
      <c r="B21" s="11">
        <f t="shared" si="0"/>
        <v>449176</v>
      </c>
      <c r="C21" s="11">
        <f t="shared" si="0"/>
        <v>436980</v>
      </c>
      <c r="D21" s="16">
        <f t="shared" si="6"/>
        <v>97.28480595579461</v>
      </c>
      <c r="E21" s="16">
        <f>C21/C7%</f>
        <v>1.2026708110159339</v>
      </c>
      <c r="F21" s="7"/>
      <c r="G21" s="7"/>
      <c r="H21" s="17"/>
      <c r="I21" s="17"/>
      <c r="J21" s="7">
        <f t="shared" si="7"/>
        <v>449176</v>
      </c>
      <c r="K21" s="7">
        <f t="shared" si="7"/>
        <v>436980</v>
      </c>
      <c r="L21" s="17">
        <f t="shared" si="3"/>
        <v>97.28480595579461</v>
      </c>
      <c r="M21" s="16">
        <f>K21/K7%</f>
        <v>1.8631437397615671</v>
      </c>
      <c r="N21" s="7"/>
      <c r="O21" s="7"/>
      <c r="P21" s="17"/>
      <c r="Q21" s="17"/>
      <c r="R21" s="7">
        <v>449176</v>
      </c>
      <c r="S21" s="7">
        <v>436980</v>
      </c>
      <c r="T21" s="17">
        <f t="shared" si="5"/>
        <v>97.28480595579461</v>
      </c>
      <c r="U21" s="16">
        <f>S21/S7%</f>
        <v>12.228795850638431</v>
      </c>
    </row>
    <row r="22" spans="1:21" ht="55.15" customHeight="1" x14ac:dyDescent="0.25">
      <c r="A22" s="4" t="s">
        <v>23</v>
      </c>
      <c r="B22" s="11">
        <f t="shared" si="0"/>
        <v>16870</v>
      </c>
      <c r="C22" s="11">
        <f t="shared" si="0"/>
        <v>25355</v>
      </c>
      <c r="D22" s="16">
        <f t="shared" si="6"/>
        <v>150.29638411381151</v>
      </c>
      <c r="E22" s="18">
        <f>C22/C7%</f>
        <v>6.9782869727010408E-2</v>
      </c>
      <c r="F22" s="7"/>
      <c r="G22" s="7"/>
      <c r="H22" s="17"/>
      <c r="I22" s="17"/>
      <c r="J22" s="7">
        <f t="shared" si="7"/>
        <v>16870</v>
      </c>
      <c r="K22" s="7">
        <f t="shared" si="7"/>
        <v>25355</v>
      </c>
      <c r="L22" s="17">
        <f t="shared" si="3"/>
        <v>150.29638411381151</v>
      </c>
      <c r="M22" s="18">
        <f>K22/K7%</f>
        <v>0.10810565591481197</v>
      </c>
      <c r="N22" s="7"/>
      <c r="O22" s="7"/>
      <c r="P22" s="17"/>
      <c r="Q22" s="17"/>
      <c r="R22" s="7">
        <v>16870</v>
      </c>
      <c r="S22" s="7">
        <v>25355</v>
      </c>
      <c r="T22" s="17">
        <f t="shared" si="5"/>
        <v>150.29638411381151</v>
      </c>
      <c r="U22" s="18">
        <f>S22/S7%</f>
        <v>0.70955448485728734</v>
      </c>
    </row>
    <row r="23" spans="1:21" ht="42.75" customHeight="1" x14ac:dyDescent="0.25">
      <c r="A23" s="26" t="s">
        <v>24</v>
      </c>
      <c r="B23" s="11">
        <f>B7-B8-B9-B10-B11-B12-B13-B19-B20-B21-B22</f>
        <v>138548</v>
      </c>
      <c r="C23" s="11">
        <f>C7-C8-C9-C10-C11-C12-C13-C19-C20-C21-C22</f>
        <v>165403</v>
      </c>
      <c r="D23" s="16">
        <f t="shared" si="6"/>
        <v>119.3831740624188</v>
      </c>
      <c r="E23" s="16">
        <f>C23/C7%</f>
        <v>0.45522760802432266</v>
      </c>
      <c r="F23" s="7">
        <f>F7-F8-F9-F10-F11-F12-F13-F19-F20-F21-F22</f>
        <v>74435</v>
      </c>
      <c r="G23" s="7">
        <f t="shared" ref="G23" si="8">G7-G8-G9-G10-G11-G12-G13-G19-G20-G21-G22</f>
        <v>103832</v>
      </c>
      <c r="H23" s="17">
        <f t="shared" si="1"/>
        <v>139.4935178343521</v>
      </c>
      <c r="I23" s="16">
        <f>G23/G7%</f>
        <v>0.80613498599597444</v>
      </c>
      <c r="J23" s="7">
        <f t="shared" ref="J23" si="9">J7-J8-J9-J10-J11-J12-J13-J19-J20-J21-J22</f>
        <v>64113</v>
      </c>
      <c r="K23" s="7">
        <f>K7-K8-K9-K12-K13-K19-K20-K21-K22</f>
        <v>61571</v>
      </c>
      <c r="L23" s="17">
        <f t="shared" si="3"/>
        <v>96.035125481571598</v>
      </c>
      <c r="M23" s="16">
        <f>K23/K7%</f>
        <v>0.26251916151965637</v>
      </c>
      <c r="N23" s="7">
        <f t="shared" ref="N23:O23" si="10">N7-N8-N9-N10-N11-N12-N13-N19-N20-N21-N22</f>
        <v>463</v>
      </c>
      <c r="O23" s="7">
        <f t="shared" si="10"/>
        <v>769</v>
      </c>
      <c r="P23" s="17">
        <f t="shared" si="4"/>
        <v>166.09071274298057</v>
      </c>
      <c r="Q23" s="29">
        <f>O23/O7*100</f>
        <v>3.8681045754395578E-3</v>
      </c>
      <c r="R23" s="7">
        <f t="shared" ref="R23:S23" si="11">R7-R8-R9-R10-R11-R12-R13-R19-R20-R21-R22</f>
        <v>63650</v>
      </c>
      <c r="S23" s="7">
        <f t="shared" si="11"/>
        <v>60802</v>
      </c>
      <c r="T23" s="17">
        <f t="shared" si="5"/>
        <v>95.525530243519242</v>
      </c>
      <c r="U23" s="16">
        <f>S23/S7%</f>
        <v>1.7015315238924387</v>
      </c>
    </row>
    <row r="24" spans="1:21" ht="15" customHeight="1" x14ac:dyDescent="0.25">
      <c r="A24" s="3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25</v>
      </c>
      <c r="B26" s="9" t="s">
        <v>31</v>
      </c>
      <c r="C26" s="9" t="s">
        <v>32</v>
      </c>
      <c r="D26" s="3" t="s">
        <v>6</v>
      </c>
    </row>
    <row r="27" spans="1:21" ht="55.15" customHeight="1" x14ac:dyDescent="0.25">
      <c r="A27" s="4" t="s">
        <v>26</v>
      </c>
      <c r="B27" s="10">
        <v>13613041</v>
      </c>
      <c r="C27" s="10">
        <v>15987654</v>
      </c>
      <c r="D27" s="19">
        <f t="shared" ref="D27" si="12">C27/B27%</f>
        <v>117.44366302870901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110.25" customHeight="1" x14ac:dyDescent="0.25">
      <c r="A29" s="4" t="s">
        <v>27</v>
      </c>
      <c r="B29" s="11">
        <v>10535073</v>
      </c>
      <c r="C29" s="11">
        <v>11985444</v>
      </c>
      <c r="D29" s="16">
        <f t="shared" ref="D29:D31" si="13">C29/B29%</f>
        <v>113.76707119162819</v>
      </c>
    </row>
    <row r="30" spans="1:21" ht="122.25" customHeight="1" x14ac:dyDescent="0.25">
      <c r="A30" s="4" t="s">
        <v>28</v>
      </c>
      <c r="B30" s="11">
        <v>2383237</v>
      </c>
      <c r="C30" s="11">
        <v>2714088</v>
      </c>
      <c r="D30" s="16">
        <f t="shared" si="13"/>
        <v>113.88242126150274</v>
      </c>
    </row>
    <row r="31" spans="1:21" ht="117.75" customHeight="1" x14ac:dyDescent="0.25">
      <c r="A31" s="4" t="s">
        <v>29</v>
      </c>
      <c r="B31" s="11">
        <v>694731</v>
      </c>
      <c r="C31" s="11">
        <v>1288122</v>
      </c>
      <c r="D31" s="16">
        <f t="shared" si="13"/>
        <v>185.41305915527016</v>
      </c>
    </row>
    <row r="34" spans="1:4" ht="33.75" x14ac:dyDescent="0.5">
      <c r="A34" s="5"/>
      <c r="B34" s="31"/>
      <c r="C34" s="31"/>
      <c r="D34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6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2017-12-14T12:20:27Z</dcterms:modified>
</cp:coreProperties>
</file>