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K23" i="1" l="1"/>
  <c r="F23" i="1" l="1"/>
  <c r="C27" i="1" l="1"/>
  <c r="D31" i="1" l="1"/>
  <c r="D30" i="1"/>
  <c r="D29" i="1"/>
  <c r="B27" i="1"/>
  <c r="G23" i="1"/>
  <c r="I23" i="1" s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C7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C23" i="1" l="1"/>
  <c r="E23" i="1" s="1"/>
  <c r="E19" i="1"/>
  <c r="E9" i="1"/>
  <c r="E13" i="1"/>
  <c r="E10" i="1"/>
  <c r="E8" i="1"/>
  <c r="E12" i="1"/>
  <c r="E11" i="1"/>
  <c r="L23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<sst xmlns="http://schemas.openxmlformats.org/spreadsheetml/2006/main" count="43" uniqueCount="31">
  <si>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</si>
  <si>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</si>
  <si>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</si>
  <si>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</si>
  <si>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</si>
  <si>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</si>
  <si>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</si>
  <si>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</si>
  <si>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</si>
  <si>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</si>
  <si>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</si>
  <si>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</si>
  <si>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</si>
  <si>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</si>
  <si>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</si>
  <si>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</si>
  <si>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</si>
  <si>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</si>
  <si>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</si>
  <si>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</si>
  <si>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</si>
  <si>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</si>
  <si>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</si>
  <si>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</si>
  <si>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</si>
  <si>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</si>
  <si>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</si>
  <si>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I квартал 2019 года</t>
  </si>
  <si>
    <t xml:space="preserve">                      Мониторинг поступления администрируемых доходов за I квартал 2019-2020 гг.</t>
  </si>
  <si>
    <t>I квартал 2020 года</t>
  </si>
  <si>
    <t>Страховые взносы на обязательное медицинское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</si>
</sst>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topLeftCell="A16" zoomScale="40" zoomScaleNormal="30" zoomScaleSheetLayoutView="40" workbookViewId="0">
      <selection activeCell="A30" sqref="A30"/>
    </sheetView>
  </sheetViews>
  <sheetFormatPr defaultColWidth="9.140625" defaultRowHeight="15" x14ac:dyDescent="0.25"/>
  <cols>
    <col min="1" max="1" width="91" style="1" customWidth="1"/>
    <col min="2" max="3" width="28" style="1" customWidth="1"/>
    <col min="4" max="4" width="19.42578125" style="1" customWidth="1"/>
    <col min="5" max="5" width="23.5703125" style="1" customWidth="1"/>
    <col min="6" max="7" width="28.28515625" style="1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5"/>
      <c r="B3" s="46" t="s">
        <v>0</v>
      </c>
      <c r="C3" s="46"/>
      <c r="D3" s="46"/>
      <c r="E3" s="47"/>
      <c r="F3" s="53" t="s">
        <v>1</v>
      </c>
      <c r="G3" s="54"/>
      <c r="H3" s="54"/>
      <c r="I3" s="54"/>
      <c r="J3" s="54"/>
      <c r="K3" s="54"/>
      <c r="L3" s="54"/>
      <c r="M3" s="55"/>
      <c r="N3" s="41"/>
      <c r="O3" s="41"/>
      <c r="P3" s="41"/>
      <c r="Q3" s="41"/>
      <c r="R3" s="41"/>
      <c r="S3" s="41"/>
      <c r="T3" s="41"/>
      <c r="U3" s="41"/>
    </row>
    <row r="4" spans="1:24" s="22" customFormat="1" ht="33.6" customHeight="1" x14ac:dyDescent="0.5">
      <c r="A4" s="45"/>
      <c r="B4" s="46"/>
      <c r="C4" s="46"/>
      <c r="D4" s="46"/>
      <c r="E4" s="47"/>
      <c r="F4" s="48" t="s">
        <v>2</v>
      </c>
      <c r="G4" s="48"/>
      <c r="H4" s="48"/>
      <c r="I4" s="48"/>
      <c r="J4" s="49" t="s">
        <v>3</v>
      </c>
      <c r="K4" s="49"/>
      <c r="L4" s="49"/>
      <c r="M4" s="49"/>
      <c r="N4" s="50"/>
      <c r="O4" s="50"/>
      <c r="P4" s="50"/>
      <c r="Q4" s="50"/>
      <c r="R4" s="50"/>
      <c r="S4" s="50"/>
      <c r="T4" s="50"/>
      <c r="U4" s="50"/>
    </row>
    <row r="5" spans="1:24" s="22" customFormat="1" ht="62.45" customHeight="1" x14ac:dyDescent="0.3">
      <c r="A5" s="45"/>
      <c r="B5" s="46"/>
      <c r="C5" s="46"/>
      <c r="D5" s="46"/>
      <c r="E5" s="47"/>
      <c r="F5" s="48"/>
      <c r="G5" s="48"/>
      <c r="H5" s="48"/>
      <c r="I5" s="48"/>
      <c r="J5" s="49"/>
      <c r="K5" s="49"/>
      <c r="L5" s="49"/>
      <c r="M5" s="49"/>
      <c r="N5" s="51"/>
      <c r="O5" s="51"/>
      <c r="P5" s="51"/>
      <c r="Q5" s="51"/>
      <c r="R5" s="52"/>
      <c r="S5" s="52"/>
      <c r="T5" s="52"/>
      <c r="U5" s="52"/>
      <c r="W5" s="38"/>
      <c r="X5" s="38"/>
    </row>
    <row r="6" spans="1:24" s="22" customFormat="1" ht="100.5" customHeight="1" x14ac:dyDescent="0.3">
      <c r="A6" s="45"/>
      <c r="B6" s="9" t="s">
        <v>27</v>
      </c>
      <c r="C6" s="9" t="s">
        <v>29</v>
      </c>
      <c r="D6" s="3" t="s">
        <v>4</v>
      </c>
      <c r="E6" s="3" t="s">
        <v>5</v>
      </c>
      <c r="F6" s="9" t="s">
        <v>27</v>
      </c>
      <c r="G6" s="9" t="s">
        <v>29</v>
      </c>
      <c r="H6" s="13" t="s">
        <v>4</v>
      </c>
      <c r="I6" s="3" t="s">
        <v>5</v>
      </c>
      <c r="J6" s="9" t="s">
        <v>27</v>
      </c>
      <c r="K6" s="9" t="s">
        <v>29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39"/>
    </row>
    <row r="7" spans="1:24" ht="78.599999999999994" customHeight="1" x14ac:dyDescent="0.25">
      <c r="A7" s="24" t="s">
        <v>6</v>
      </c>
      <c r="B7" s="10">
        <f t="shared" ref="B7:C22" si="0">F7+J7</f>
        <v>8403366</v>
      </c>
      <c r="C7" s="10">
        <f>G7+K7</f>
        <v>8562649</v>
      </c>
      <c r="D7" s="14">
        <f>C7/B7%</f>
        <v>101.89546664991147</v>
      </c>
      <c r="E7" s="15"/>
      <c r="F7" s="6">
        <v>2430668</v>
      </c>
      <c r="G7" s="6">
        <v>2688741</v>
      </c>
      <c r="H7" s="14">
        <f t="shared" ref="H7:H23" si="1">G7/F7%</f>
        <v>110.61736938158563</v>
      </c>
      <c r="I7" s="14">
        <f>G7/C7%</f>
        <v>31.400808324620101</v>
      </c>
      <c r="J7" s="6">
        <v>5972698</v>
      </c>
      <c r="K7" s="6">
        <v>5873908</v>
      </c>
      <c r="L7" s="14">
        <f t="shared" ref="L7:L23" si="2">K7/J7%</f>
        <v>98.345973628668318</v>
      </c>
      <c r="M7" s="14">
        <f>K7/C7%</f>
        <v>68.599191675379899</v>
      </c>
      <c r="N7" s="30"/>
      <c r="O7" s="30"/>
      <c r="P7" s="31"/>
      <c r="Q7" s="31"/>
      <c r="R7" s="30"/>
      <c r="S7" s="30"/>
      <c r="T7" s="31"/>
      <c r="U7" s="31"/>
      <c r="W7" s="40"/>
      <c r="X7" s="40"/>
    </row>
    <row r="8" spans="1:24" ht="47.45" customHeight="1" x14ac:dyDescent="0.25">
      <c r="A8" s="42" t="s">
        <v>7</v>
      </c>
      <c r="B8" s="11">
        <f t="shared" si="0"/>
        <v>1096192</v>
      </c>
      <c r="C8" s="11">
        <f t="shared" si="0"/>
        <v>1020752</v>
      </c>
      <c r="D8" s="16">
        <f t="shared" ref="D8:D23" si="3">C8/B8%</f>
        <v>93.117993928070987</v>
      </c>
      <c r="E8" s="16">
        <f>C8/C7%</f>
        <v>11.920983798354925</v>
      </c>
      <c r="F8" s="7">
        <v>103125</v>
      </c>
      <c r="G8" s="7">
        <v>112188</v>
      </c>
      <c r="H8" s="17">
        <f t="shared" si="1"/>
        <v>108.78836363636364</v>
      </c>
      <c r="I8" s="16">
        <f>G8/G7%</f>
        <v>4.172510479811927</v>
      </c>
      <c r="J8" s="7">
        <v>993067</v>
      </c>
      <c r="K8" s="7">
        <v>908564</v>
      </c>
      <c r="L8" s="17">
        <f t="shared" si="2"/>
        <v>91.490705058168274</v>
      </c>
      <c r="M8" s="16">
        <f>K8/K7%</f>
        <v>15.467794184042377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42" t="s">
        <v>8</v>
      </c>
      <c r="B9" s="11">
        <f t="shared" si="0"/>
        <v>2096597</v>
      </c>
      <c r="C9" s="11">
        <f t="shared" si="0"/>
        <v>2264703</v>
      </c>
      <c r="D9" s="16">
        <f t="shared" si="3"/>
        <v>108.01804066303633</v>
      </c>
      <c r="E9" s="16">
        <f>C9/C7%</f>
        <v>26.448625886685299</v>
      </c>
      <c r="F9" s="7"/>
      <c r="G9" s="7"/>
      <c r="H9" s="17"/>
      <c r="I9" s="17"/>
      <c r="J9" s="7">
        <v>2096597</v>
      </c>
      <c r="K9" s="7">
        <v>2264703</v>
      </c>
      <c r="L9" s="17">
        <f t="shared" si="2"/>
        <v>108.01804066303633</v>
      </c>
      <c r="M9" s="16">
        <f>K9/K7%</f>
        <v>38.555302534530675</v>
      </c>
      <c r="N9" s="32"/>
      <c r="O9" s="32"/>
      <c r="P9" s="33"/>
      <c r="Q9" s="34"/>
      <c r="R9" s="32"/>
      <c r="S9" s="32"/>
      <c r="T9" s="33"/>
      <c r="U9" s="34"/>
    </row>
    <row r="10" spans="1:24" ht="72.599999999999994" customHeight="1" x14ac:dyDescent="0.25">
      <c r="A10" s="42" t="s">
        <v>9</v>
      </c>
      <c r="B10" s="11">
        <f t="shared" si="0"/>
        <v>1955823</v>
      </c>
      <c r="C10" s="11">
        <f t="shared" si="0"/>
        <v>2208906</v>
      </c>
      <c r="D10" s="16">
        <f t="shared" si="3"/>
        <v>112.93997462960606</v>
      </c>
      <c r="E10" s="16">
        <f>C10/C7%</f>
        <v>25.796993430420887</v>
      </c>
      <c r="F10" s="7">
        <v>1955823</v>
      </c>
      <c r="G10" s="7">
        <v>2208906</v>
      </c>
      <c r="H10" s="17">
        <f t="shared" si="1"/>
        <v>112.93997462960606</v>
      </c>
      <c r="I10" s="16">
        <f>G10/G7%</f>
        <v>82.153915159548646</v>
      </c>
      <c r="J10" s="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42" t="s">
        <v>10</v>
      </c>
      <c r="B11" s="11">
        <f t="shared" si="0"/>
        <v>59104</v>
      </c>
      <c r="C11" s="11">
        <f t="shared" si="0"/>
        <v>37157</v>
      </c>
      <c r="D11" s="16">
        <f t="shared" si="3"/>
        <v>62.867149431510562</v>
      </c>
      <c r="E11" s="16">
        <f>C11/C7%</f>
        <v>0.43394281372505167</v>
      </c>
      <c r="F11" s="7">
        <v>59104</v>
      </c>
      <c r="G11" s="7">
        <v>37157</v>
      </c>
      <c r="H11" s="17">
        <f t="shared" si="1"/>
        <v>62.867149431510562</v>
      </c>
      <c r="I11" s="16">
        <f>G11/G7%</f>
        <v>1.3819479079613841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42" t="s">
        <v>11</v>
      </c>
      <c r="B12" s="11">
        <f t="shared" si="0"/>
        <v>1855518</v>
      </c>
      <c r="C12" s="11">
        <f t="shared" si="0"/>
        <v>1836700</v>
      </c>
      <c r="D12" s="16">
        <f t="shared" si="3"/>
        <v>98.985835761226781</v>
      </c>
      <c r="E12" s="16">
        <f>C12/C7%</f>
        <v>21.450137685195315</v>
      </c>
      <c r="F12" s="7">
        <v>268129</v>
      </c>
      <c r="G12" s="7">
        <v>268657</v>
      </c>
      <c r="H12" s="17">
        <f t="shared" si="1"/>
        <v>100.19692013918673</v>
      </c>
      <c r="I12" s="16">
        <f>G12/G7%</f>
        <v>9.9919255889652447</v>
      </c>
      <c r="J12" s="7">
        <v>1587389</v>
      </c>
      <c r="K12" s="7">
        <v>1568043</v>
      </c>
      <c r="L12" s="17">
        <f t="shared" si="2"/>
        <v>98.781269115509815</v>
      </c>
      <c r="M12" s="16">
        <f>K12/K7%</f>
        <v>26.695055489462892</v>
      </c>
      <c r="N12" s="32"/>
      <c r="O12" s="32"/>
      <c r="P12" s="33"/>
      <c r="Q12" s="34"/>
      <c r="R12" s="32"/>
      <c r="S12" s="32"/>
      <c r="T12" s="33"/>
      <c r="U12" s="33"/>
    </row>
    <row r="13" spans="1:24" ht="44.45" customHeight="1" x14ac:dyDescent="0.25">
      <c r="A13" s="25" t="s">
        <v>12</v>
      </c>
      <c r="B13" s="11">
        <f t="shared" si="0"/>
        <v>966183</v>
      </c>
      <c r="C13" s="11">
        <f t="shared" si="0"/>
        <v>754329</v>
      </c>
      <c r="D13" s="16">
        <f t="shared" si="3"/>
        <v>78.073097953493289</v>
      </c>
      <c r="E13" s="16">
        <f>C13/C7%</f>
        <v>8.809528453169106</v>
      </c>
      <c r="F13" s="7"/>
      <c r="G13" s="7"/>
      <c r="H13" s="17"/>
      <c r="I13" s="17"/>
      <c r="J13" s="7">
        <v>966183</v>
      </c>
      <c r="K13" s="7">
        <v>754329</v>
      </c>
      <c r="L13" s="17">
        <f t="shared" si="2"/>
        <v>78.073097953493289</v>
      </c>
      <c r="M13" s="16">
        <f>K13/K7%</f>
        <v>12.842029531276282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0"/>
        <v>732346</v>
      </c>
      <c r="C14" s="11">
        <f t="shared" si="0"/>
        <v>452932</v>
      </c>
      <c r="D14" s="16">
        <f t="shared" si="3"/>
        <v>61.846722723958351</v>
      </c>
      <c r="E14" s="16"/>
      <c r="F14" s="7"/>
      <c r="G14" s="7"/>
      <c r="H14" s="17"/>
      <c r="I14" s="17"/>
      <c r="J14" s="7">
        <v>732346</v>
      </c>
      <c r="K14" s="7">
        <v>452932</v>
      </c>
      <c r="L14" s="17">
        <f t="shared" si="2"/>
        <v>61.846722723958351</v>
      </c>
      <c r="M14" s="16">
        <f>K14/K7%</f>
        <v>7.7109140967138057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0"/>
        <v>7438</v>
      </c>
      <c r="C15" s="11">
        <f t="shared" si="0"/>
        <v>8776</v>
      </c>
      <c r="D15" s="16">
        <f t="shared" si="3"/>
        <v>117.98870664157032</v>
      </c>
      <c r="E15" s="16"/>
      <c r="F15" s="7"/>
      <c r="G15" s="7"/>
      <c r="H15" s="17"/>
      <c r="I15" s="17"/>
      <c r="J15" s="7">
        <v>7438</v>
      </c>
      <c r="K15" s="7">
        <v>8776</v>
      </c>
      <c r="L15" s="17">
        <f t="shared" si="2"/>
        <v>117.98870664157032</v>
      </c>
      <c r="M15" s="16">
        <f>K15/K7%</f>
        <v>0.14940649393895852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0"/>
        <v>93851</v>
      </c>
      <c r="C16" s="11">
        <f t="shared" si="0"/>
        <v>128688</v>
      </c>
      <c r="D16" s="16">
        <f t="shared" si="3"/>
        <v>137.11947661719108</v>
      </c>
      <c r="E16" s="16"/>
      <c r="F16" s="7"/>
      <c r="G16" s="7"/>
      <c r="H16" s="17"/>
      <c r="I16" s="17"/>
      <c r="J16" s="7">
        <v>93851</v>
      </c>
      <c r="K16" s="7">
        <v>128688</v>
      </c>
      <c r="L16" s="17">
        <f t="shared" si="2"/>
        <v>137.11947661719108</v>
      </c>
      <c r="M16" s="16">
        <f>K16/K7%</f>
        <v>2.1908412593455666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0"/>
        <v>131491</v>
      </c>
      <c r="C17" s="11">
        <f t="shared" si="0"/>
        <v>163058</v>
      </c>
      <c r="D17" s="16">
        <f t="shared" si="3"/>
        <v>124.00696625624566</v>
      </c>
      <c r="E17" s="16"/>
      <c r="F17" s="7"/>
      <c r="G17" s="7"/>
      <c r="H17" s="17"/>
      <c r="I17" s="17"/>
      <c r="J17" s="7">
        <v>131491</v>
      </c>
      <c r="K17" s="7">
        <v>163058</v>
      </c>
      <c r="L17" s="17">
        <f t="shared" si="2"/>
        <v>124.00696625624566</v>
      </c>
      <c r="M17" s="16">
        <f>K17/K7%</f>
        <v>2.7759712954305718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0"/>
        <v>1057</v>
      </c>
      <c r="C18" s="11">
        <f t="shared" si="0"/>
        <v>875</v>
      </c>
      <c r="D18" s="16">
        <f t="shared" si="3"/>
        <v>82.781456953642376</v>
      </c>
      <c r="E18" s="16"/>
      <c r="F18" s="7"/>
      <c r="G18" s="7"/>
      <c r="H18" s="17"/>
      <c r="I18" s="17"/>
      <c r="J18" s="7">
        <v>1057</v>
      </c>
      <c r="K18" s="7">
        <v>875</v>
      </c>
      <c r="L18" s="17">
        <f t="shared" si="2"/>
        <v>82.781456953642376</v>
      </c>
      <c r="M18" s="18">
        <f>K18/K7%</f>
        <v>1.489638584737793E-2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42" t="s">
        <v>18</v>
      </c>
      <c r="B19" s="11">
        <f t="shared" si="0"/>
        <v>13429</v>
      </c>
      <c r="C19" s="11">
        <f t="shared" si="0"/>
        <v>13763</v>
      </c>
      <c r="D19" s="16">
        <f t="shared" si="3"/>
        <v>102.48715466527665</v>
      </c>
      <c r="E19" s="16">
        <f>C19/C7%</f>
        <v>0.16073296943504281</v>
      </c>
      <c r="F19" s="7">
        <v>6862</v>
      </c>
      <c r="G19" s="7">
        <v>7546</v>
      </c>
      <c r="H19" s="17">
        <f t="shared" si="1"/>
        <v>109.96793937627513</v>
      </c>
      <c r="I19" s="16">
        <f>G19/G7%</f>
        <v>0.28065179948533531</v>
      </c>
      <c r="J19" s="7">
        <v>6567</v>
      </c>
      <c r="K19" s="7">
        <v>6217</v>
      </c>
      <c r="L19" s="17">
        <f t="shared" si="2"/>
        <v>94.670321303487128</v>
      </c>
      <c r="M19" s="18">
        <f>K19/K7%</f>
        <v>0.10584094950074124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0"/>
        <v>191339</v>
      </c>
      <c r="C20" s="11">
        <f t="shared" si="0"/>
        <v>239363</v>
      </c>
      <c r="D20" s="16">
        <f t="shared" si="3"/>
        <v>125.09890822048824</v>
      </c>
      <c r="E20" s="16">
        <f>C20/C7%</f>
        <v>2.7954316473792162</v>
      </c>
      <c r="F20" s="7"/>
      <c r="G20" s="7"/>
      <c r="H20" s="17"/>
      <c r="I20" s="17"/>
      <c r="J20" s="7">
        <v>191339</v>
      </c>
      <c r="K20" s="7">
        <v>239363</v>
      </c>
      <c r="L20" s="17">
        <f t="shared" si="2"/>
        <v>125.09890822048824</v>
      </c>
      <c r="M20" s="16">
        <f>K20/K7%</f>
        <v>4.0750212635267697</v>
      </c>
      <c r="N20" s="32"/>
      <c r="O20" s="32"/>
      <c r="P20" s="33"/>
      <c r="Q20" s="34"/>
      <c r="R20" s="32"/>
      <c r="S20" s="32"/>
      <c r="T20" s="33"/>
      <c r="U20" s="34"/>
    </row>
    <row r="21" spans="1:21" ht="49.9" customHeight="1" x14ac:dyDescent="0.25">
      <c r="A21" s="4" t="s">
        <v>20</v>
      </c>
      <c r="B21" s="11">
        <f t="shared" si="0"/>
        <v>92624</v>
      </c>
      <c r="C21" s="11">
        <f t="shared" si="0"/>
        <v>89534</v>
      </c>
      <c r="D21" s="16">
        <f t="shared" si="3"/>
        <v>96.663931594403181</v>
      </c>
      <c r="E21" s="16">
        <f>C21/C7%</f>
        <v>1.0456343591802022</v>
      </c>
      <c r="F21" s="7"/>
      <c r="G21" s="7"/>
      <c r="H21" s="17"/>
      <c r="I21" s="17"/>
      <c r="J21" s="7">
        <v>92624</v>
      </c>
      <c r="K21" s="7">
        <v>89534</v>
      </c>
      <c r="L21" s="17">
        <f t="shared" si="2"/>
        <v>96.663931594403181</v>
      </c>
      <c r="M21" s="16">
        <f>K21/K7%</f>
        <v>1.5242662976675834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0"/>
        <v>21057</v>
      </c>
      <c r="C22" s="11">
        <f t="shared" si="0"/>
        <v>23240</v>
      </c>
      <c r="D22" s="16">
        <f t="shared" si="3"/>
        <v>110.3670988269934</v>
      </c>
      <c r="E22" s="18">
        <f>C22/C7%</f>
        <v>0.27141133544070295</v>
      </c>
      <c r="F22" s="7"/>
      <c r="G22" s="7"/>
      <c r="H22" s="17"/>
      <c r="I22" s="17"/>
      <c r="J22" s="7">
        <v>21057</v>
      </c>
      <c r="K22" s="7">
        <v>23240</v>
      </c>
      <c r="L22" s="17">
        <f t="shared" si="2"/>
        <v>110.3670988269934</v>
      </c>
      <c r="M22" s="18">
        <f>K22/K7%</f>
        <v>0.39564800810635781</v>
      </c>
      <c r="N22" s="32"/>
      <c r="O22" s="32"/>
      <c r="P22" s="33"/>
      <c r="Q22" s="33"/>
      <c r="R22" s="32"/>
      <c r="S22" s="32"/>
      <c r="T22" s="33"/>
      <c r="U22" s="36"/>
    </row>
    <row r="23" spans="1:21" ht="42.75" customHeight="1" x14ac:dyDescent="0.25">
      <c r="A23" s="42" t="s">
        <v>22</v>
      </c>
      <c r="B23" s="11">
        <f>B7-B8-B9-B10-B11-B12-B13-B19-B20-B21-B22</f>
        <v>55500</v>
      </c>
      <c r="C23" s="11">
        <f>C7-C8-C9-C10-C11-C12-C13-C19-C20-C21-C22</f>
        <v>74202</v>
      </c>
      <c r="D23" s="16">
        <f t="shared" si="3"/>
        <v>133.6972972972973</v>
      </c>
      <c r="E23" s="16">
        <f>C23/C7%</f>
        <v>0.86657762101424451</v>
      </c>
      <c r="F23" s="7">
        <f t="shared" ref="F23:G23" si="4">F7-F8-F9-F10-F11-F12-F13-F19-F20-F21-F22</f>
        <v>37625</v>
      </c>
      <c r="G23" s="7">
        <f t="shared" si="4"/>
        <v>54287</v>
      </c>
      <c r="H23" s="17">
        <f t="shared" si="1"/>
        <v>144.28438538205981</v>
      </c>
      <c r="I23" s="16">
        <f>G23/G7%</f>
        <v>2.0190490642274583</v>
      </c>
      <c r="J23" s="7">
        <v>17875</v>
      </c>
      <c r="K23" s="7">
        <f>K7-K8-K9-K12-K13-K19-K20-K21-K22</f>
        <v>19915</v>
      </c>
      <c r="L23" s="17">
        <f t="shared" si="2"/>
        <v>111.41258741258741</v>
      </c>
      <c r="M23" s="16">
        <f>K23/K7%</f>
        <v>0.33904174188632169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27</v>
      </c>
      <c r="C26" s="9" t="s">
        <v>29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4284435</v>
      </c>
      <c r="C27" s="10">
        <f>C29+C30+C31</f>
        <v>4605400</v>
      </c>
      <c r="D27" s="19">
        <f t="shared" ref="D27" si="5">C27/B27%</f>
        <v>107.49141952206067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3199661</v>
      </c>
      <c r="C29" s="11">
        <v>3383729</v>
      </c>
      <c r="D29" s="16">
        <f t="shared" ref="D29:D31" si="6">C29/B29%</f>
        <v>105.7527344303037</v>
      </c>
    </row>
    <row r="30" spans="1:21" ht="58.5" customHeight="1" x14ac:dyDescent="0.25">
      <c r="A30" s="4" t="s">
        <v>30</v>
      </c>
      <c r="B30" s="11">
        <v>714195</v>
      </c>
      <c r="C30" s="11">
        <v>806051</v>
      </c>
      <c r="D30" s="16">
        <f>C30/B30%</f>
        <v>112.8614734071227</v>
      </c>
    </row>
    <row r="31" spans="1:21" ht="80.45" customHeight="1" x14ac:dyDescent="0.25">
      <c r="A31" s="4" t="s">
        <v>26</v>
      </c>
      <c r="B31" s="11">
        <v>370579</v>
      </c>
      <c r="C31" s="11">
        <v>415620</v>
      </c>
      <c r="D31" s="16">
        <f t="shared" si="6"/>
        <v>112.15422352588787</v>
      </c>
    </row>
    <row r="34" spans="1:4" ht="33.75" x14ac:dyDescent="0.5">
      <c r="A34" s="5"/>
      <c r="B34" s="43"/>
      <c r="C34" s="43"/>
      <c r="D34" s="43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2020-04-17T12:37:52Z</dcterms:modified>
</cp:coreProperties>
</file>