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8505" tabRatio="810"/>
  </bookViews>
  <sheets>
    <sheet name="СВОД" sheetId="1" r:id="rId1"/>
    <sheet name="МРИ 3" sheetId="2" r:id="rId2"/>
    <sheet name="МРИ 4" sheetId="3" r:id="rId3"/>
    <sheet name="МРИ 5" sheetId="4" r:id="rId4"/>
    <sheet name="МРИ 6" sheetId="5" r:id="rId5"/>
    <sheet name="МРИ 8" sheetId="7" r:id="rId6"/>
    <sheet name="МРИ 9" sheetId="8" r:id="rId7"/>
    <sheet name="МРИ 10" sheetId="9" r:id="rId8"/>
    <sheet name="МРИ 11" sheetId="10" r:id="rId9"/>
    <sheet name="МРИ 12" sheetId="11" r:id="rId10"/>
    <sheet name="МРИ 14" sheetId="12" r:id="rId11"/>
    <sheet name="МРИ 16" sheetId="13" r:id="rId12"/>
    <sheet name="МРИ 17" sheetId="14" r:id="rId13"/>
    <sheet name="ИФНС Челны" sheetId="15" r:id="rId14"/>
    <sheet name="ИФНС Московский" sheetId="16" r:id="rId15"/>
    <sheet name="Расчет" sheetId="17" r:id="rId16"/>
  </sheets>
  <calcPr calcId="145621"/>
</workbook>
</file>

<file path=xl/calcChain.xml><?xml version="1.0" encoding="utf-8"?>
<calcChain xmlns="http://schemas.openxmlformats.org/spreadsheetml/2006/main">
  <c r="G172" i="15" l="1"/>
  <c r="F172" i="15"/>
  <c r="E172" i="15"/>
  <c r="D172" i="15"/>
  <c r="C172" i="15"/>
  <c r="G164" i="15"/>
  <c r="F164" i="15"/>
  <c r="E164" i="15"/>
  <c r="D164" i="15"/>
  <c r="C164" i="15"/>
  <c r="F144" i="15"/>
  <c r="E144" i="15"/>
  <c r="D144" i="15"/>
  <c r="G172" i="14" l="1"/>
  <c r="F172" i="14"/>
  <c r="E172" i="14"/>
  <c r="D172" i="14"/>
  <c r="C172" i="14"/>
  <c r="G164" i="14"/>
  <c r="F164" i="14"/>
  <c r="E164" i="14"/>
  <c r="D164" i="14"/>
  <c r="C164" i="14"/>
  <c r="F144" i="14"/>
  <c r="E144" i="14"/>
  <c r="D144" i="14"/>
  <c r="G172" i="9" l="1"/>
  <c r="F172" i="9"/>
  <c r="E172" i="9"/>
  <c r="D172" i="9"/>
  <c r="C172" i="9"/>
  <c r="G164" i="9"/>
  <c r="F164" i="9"/>
  <c r="E164" i="9"/>
  <c r="D164" i="9"/>
  <c r="C164" i="9"/>
  <c r="F144" i="9"/>
  <c r="E144" i="9"/>
  <c r="D144" i="9"/>
  <c r="G172" i="12" l="1"/>
  <c r="F172" i="12"/>
  <c r="E172" i="12"/>
  <c r="D172" i="12"/>
  <c r="C172" i="12"/>
  <c r="G164" i="12"/>
  <c r="F164" i="12"/>
  <c r="E164" i="12"/>
  <c r="D164" i="12"/>
  <c r="C164" i="12"/>
  <c r="F144" i="12"/>
  <c r="E144" i="12"/>
  <c r="D144" i="12"/>
  <c r="G172" i="16" l="1"/>
  <c r="F172" i="16"/>
  <c r="E172" i="16"/>
  <c r="D172" i="16"/>
  <c r="C172" i="16"/>
  <c r="G164" i="16"/>
  <c r="F164" i="16"/>
  <c r="E164" i="16"/>
  <c r="D164" i="16"/>
  <c r="C164" i="16"/>
  <c r="F144" i="16"/>
  <c r="E144" i="16"/>
  <c r="D144" i="16"/>
  <c r="G172" i="4" l="1"/>
  <c r="F172" i="4"/>
  <c r="E172" i="4"/>
  <c r="D172" i="4"/>
  <c r="C172" i="4"/>
  <c r="G164" i="4"/>
  <c r="F164" i="4"/>
  <c r="E164" i="4"/>
  <c r="D164" i="4"/>
  <c r="C164" i="4"/>
  <c r="F144" i="4"/>
  <c r="E144" i="4"/>
  <c r="D144" i="4"/>
  <c r="G172" i="13" l="1"/>
  <c r="F172" i="13"/>
  <c r="E172" i="13"/>
  <c r="D172" i="13"/>
  <c r="C172" i="13"/>
  <c r="G164" i="13"/>
  <c r="F164" i="13"/>
  <c r="E164" i="13"/>
  <c r="D164" i="13"/>
  <c r="C164" i="13"/>
  <c r="F144" i="13"/>
  <c r="E144" i="13"/>
  <c r="D144" i="13"/>
  <c r="G172" i="11" l="1"/>
  <c r="F172" i="11"/>
  <c r="E172" i="11"/>
  <c r="D172" i="11"/>
  <c r="C172" i="11"/>
  <c r="G164" i="11"/>
  <c r="F164" i="11"/>
  <c r="E164" i="11"/>
  <c r="D164" i="11"/>
  <c r="C164" i="11"/>
  <c r="F144" i="11"/>
  <c r="E144" i="11"/>
  <c r="D144" i="11"/>
  <c r="G172" i="10" l="1"/>
  <c r="F172" i="10"/>
  <c r="E172" i="10"/>
  <c r="D172" i="10"/>
  <c r="C172" i="10"/>
  <c r="G164" i="10"/>
  <c r="F164" i="10"/>
  <c r="E164" i="10"/>
  <c r="D164" i="10"/>
  <c r="C164" i="10"/>
  <c r="F144" i="10"/>
  <c r="E144" i="10"/>
  <c r="D144" i="10"/>
  <c r="G172" i="8" l="1"/>
  <c r="F172" i="8"/>
  <c r="E172" i="8"/>
  <c r="D172" i="8"/>
  <c r="C172" i="8"/>
  <c r="G164" i="8"/>
  <c r="F164" i="8"/>
  <c r="E164" i="8"/>
  <c r="D164" i="8"/>
  <c r="C164" i="8"/>
  <c r="F144" i="8"/>
  <c r="E144" i="8"/>
  <c r="D144" i="8"/>
  <c r="G172" i="7" l="1"/>
  <c r="F172" i="7"/>
  <c r="E172" i="7"/>
  <c r="D172" i="7"/>
  <c r="C172" i="7"/>
  <c r="G164" i="7"/>
  <c r="F164" i="7"/>
  <c r="E164" i="7"/>
  <c r="D164" i="7"/>
  <c r="C164" i="7"/>
  <c r="F144" i="7"/>
  <c r="E144" i="7"/>
  <c r="D144" i="7"/>
  <c r="G172" i="5" l="1"/>
  <c r="F172" i="5"/>
  <c r="E172" i="5"/>
  <c r="D172" i="5"/>
  <c r="C172" i="5"/>
  <c r="G164" i="5"/>
  <c r="F164" i="5"/>
  <c r="E164" i="5"/>
  <c r="D164" i="5"/>
  <c r="C164" i="5"/>
  <c r="F144" i="5"/>
  <c r="E144" i="5"/>
  <c r="D144" i="5"/>
  <c r="G172" i="3" l="1"/>
  <c r="F172" i="3"/>
  <c r="E172" i="3"/>
  <c r="D172" i="3"/>
  <c r="C172" i="3"/>
  <c r="G164" i="3"/>
  <c r="F164" i="3"/>
  <c r="E164" i="3"/>
  <c r="D164" i="3"/>
  <c r="C164" i="3"/>
  <c r="F144" i="3"/>
  <c r="E144" i="3"/>
  <c r="D143" i="3"/>
  <c r="D142" i="3"/>
  <c r="D141" i="3"/>
  <c r="D140" i="3"/>
  <c r="D139" i="3"/>
  <c r="D138" i="3"/>
  <c r="D137" i="3"/>
  <c r="D136" i="3"/>
  <c r="D144" i="3" s="1"/>
  <c r="D135" i="3"/>
  <c r="G172" i="2" l="1"/>
  <c r="F172" i="2"/>
  <c r="E172" i="2"/>
  <c r="D172" i="2"/>
  <c r="C172" i="2"/>
  <c r="G164" i="2"/>
  <c r="F164" i="2"/>
  <c r="E164" i="2"/>
  <c r="D164" i="2"/>
  <c r="C164" i="2"/>
  <c r="F144" i="2"/>
  <c r="E144" i="2"/>
  <c r="D144" i="2"/>
  <c r="O8" i="17" l="1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O7" i="17"/>
  <c r="O9" i="17" s="1"/>
  <c r="N7" i="17"/>
  <c r="M7" i="17"/>
  <c r="L7" i="17"/>
  <c r="K7" i="17"/>
  <c r="J7" i="17"/>
  <c r="I7" i="17"/>
  <c r="I9" i="17" s="1"/>
  <c r="H7" i="17"/>
  <c r="G7" i="17"/>
  <c r="F7" i="17"/>
  <c r="E7" i="17"/>
  <c r="D7" i="17"/>
  <c r="C7" i="17"/>
  <c r="B7" i="17"/>
  <c r="E5" i="17"/>
  <c r="F5" i="17"/>
  <c r="G5" i="17"/>
  <c r="H5" i="17"/>
  <c r="I5" i="17"/>
  <c r="J5" i="17"/>
  <c r="K5" i="17"/>
  <c r="L5" i="17"/>
  <c r="M5" i="17"/>
  <c r="N5" i="17"/>
  <c r="O5" i="17"/>
  <c r="M4" i="17"/>
  <c r="L4" i="17"/>
  <c r="K4" i="17"/>
  <c r="J4" i="17"/>
  <c r="J6" i="17" s="1"/>
  <c r="I4" i="17"/>
  <c r="H4" i="17"/>
  <c r="G4" i="17"/>
  <c r="F4" i="17"/>
  <c r="F6" i="17" s="1"/>
  <c r="E4" i="17"/>
  <c r="D5" i="17"/>
  <c r="D4" i="17"/>
  <c r="C5" i="17"/>
  <c r="C4" i="17"/>
  <c r="B5" i="17"/>
  <c r="B4" i="17"/>
  <c r="O4" i="17"/>
  <c r="O6" i="17" s="1"/>
  <c r="N4" i="17"/>
  <c r="N6" i="17" s="1"/>
  <c r="B23" i="17"/>
  <c r="H9" i="17"/>
  <c r="M9" i="17"/>
  <c r="P5" i="17" l="1"/>
  <c r="B17" i="17" s="1"/>
  <c r="H6" i="17"/>
  <c r="K6" i="17"/>
  <c r="K9" i="17"/>
  <c r="D9" i="17"/>
  <c r="D6" i="17"/>
  <c r="M6" i="17"/>
  <c r="L6" i="17"/>
  <c r="I6" i="17"/>
  <c r="G6" i="17"/>
  <c r="G9" i="17"/>
  <c r="E6" i="17"/>
  <c r="C9" i="17"/>
  <c r="P7" i="17"/>
  <c r="B20" i="17" s="1"/>
  <c r="P8" i="17"/>
  <c r="B21" i="17" s="1"/>
  <c r="E9" i="17"/>
  <c r="L9" i="17"/>
  <c r="N9" i="17"/>
  <c r="J9" i="17"/>
  <c r="F9" i="17"/>
  <c r="P4" i="17"/>
  <c r="B16" i="17" s="1"/>
  <c r="C6" i="17"/>
  <c r="B6" i="17"/>
  <c r="B9" i="17"/>
  <c r="P9" i="17" l="1"/>
  <c r="B22" i="17" s="1"/>
  <c r="P6" i="17"/>
  <c r="B18" i="17" s="1"/>
  <c r="G178" i="1" l="1"/>
  <c r="F178" i="1"/>
  <c r="E179" i="1"/>
  <c r="C178" i="1"/>
  <c r="D178" i="1"/>
  <c r="C179" i="1"/>
  <c r="D179" i="1"/>
  <c r="C175" i="1"/>
  <c r="D175" i="1"/>
  <c r="E175" i="1"/>
  <c r="F175" i="1"/>
  <c r="G175" i="1"/>
  <c r="C176" i="1"/>
  <c r="D176" i="1"/>
  <c r="E176" i="1"/>
  <c r="F176" i="1"/>
  <c r="G176" i="1"/>
  <c r="C177" i="1"/>
  <c r="D177" i="1"/>
  <c r="E177" i="1"/>
  <c r="F177" i="1"/>
  <c r="G177" i="1"/>
  <c r="G174" i="1"/>
  <c r="F174" i="1"/>
  <c r="E174" i="1"/>
  <c r="D174" i="1"/>
  <c r="C174" i="1"/>
  <c r="E144" i="1"/>
  <c r="F144" i="1"/>
  <c r="C164" i="1"/>
  <c r="D164" i="1"/>
  <c r="E164" i="1"/>
  <c r="F164" i="1"/>
  <c r="G164" i="1"/>
  <c r="C153" i="1"/>
  <c r="D153" i="1"/>
  <c r="E153" i="1"/>
  <c r="F153" i="1"/>
  <c r="G153" i="1"/>
  <c r="C154" i="1"/>
  <c r="D154" i="1"/>
  <c r="E154" i="1"/>
  <c r="F154" i="1"/>
  <c r="G154" i="1"/>
  <c r="C155" i="1"/>
  <c r="D155" i="1"/>
  <c r="E155" i="1"/>
  <c r="F155" i="1"/>
  <c r="G155" i="1"/>
  <c r="C156" i="1"/>
  <c r="D156" i="1"/>
  <c r="E156" i="1"/>
  <c r="F156" i="1"/>
  <c r="G156" i="1"/>
  <c r="C157" i="1"/>
  <c r="D157" i="1"/>
  <c r="E157" i="1"/>
  <c r="F157" i="1"/>
  <c r="G157" i="1"/>
  <c r="C158" i="1"/>
  <c r="D158" i="1"/>
  <c r="E158" i="1"/>
  <c r="F158" i="1"/>
  <c r="G158" i="1"/>
  <c r="C159" i="1"/>
  <c r="D159" i="1"/>
  <c r="E159" i="1"/>
  <c r="F159" i="1"/>
  <c r="G159" i="1"/>
  <c r="C160" i="1"/>
  <c r="D160" i="1"/>
  <c r="E160" i="1"/>
  <c r="F160" i="1"/>
  <c r="G160" i="1"/>
  <c r="C161" i="1"/>
  <c r="D161" i="1"/>
  <c r="E161" i="1"/>
  <c r="F161" i="1"/>
  <c r="G161" i="1"/>
  <c r="C162" i="1"/>
  <c r="D162" i="1"/>
  <c r="E162" i="1"/>
  <c r="F162" i="1"/>
  <c r="G162" i="1"/>
  <c r="C163" i="1"/>
  <c r="D163" i="1"/>
  <c r="E163" i="1"/>
  <c r="F163" i="1"/>
  <c r="G163" i="1"/>
  <c r="D152" i="1"/>
  <c r="E152" i="1"/>
  <c r="F152" i="1"/>
  <c r="G152" i="1"/>
  <c r="C152" i="1"/>
  <c r="D139" i="1"/>
  <c r="E139" i="1"/>
  <c r="F139" i="1"/>
  <c r="D140" i="1"/>
  <c r="E140" i="1"/>
  <c r="F140" i="1"/>
  <c r="D141" i="1"/>
  <c r="E141" i="1"/>
  <c r="F141" i="1"/>
  <c r="D142" i="1"/>
  <c r="E142" i="1"/>
  <c r="F142" i="1"/>
  <c r="D143" i="1"/>
  <c r="E143" i="1"/>
  <c r="F143" i="1"/>
  <c r="F138" i="1"/>
  <c r="E138" i="1"/>
  <c r="D138" i="1"/>
  <c r="D136" i="1"/>
  <c r="E136" i="1"/>
  <c r="F136" i="1"/>
  <c r="E135" i="1"/>
  <c r="F135" i="1"/>
  <c r="D135" i="1"/>
  <c r="D144" i="1"/>
  <c r="C172" i="1" l="1"/>
  <c r="E172" i="1"/>
  <c r="G172" i="1"/>
  <c r="D172" i="1"/>
  <c r="F172" i="1"/>
</calcChain>
</file>

<file path=xl/sharedStrings.xml><?xml version="1.0" encoding="utf-8"?>
<sst xmlns="http://schemas.openxmlformats.org/spreadsheetml/2006/main" count="2481" uniqueCount="189">
  <si>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</si>
  <si>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</si>
  <si>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</si>
  <si>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</si>
  <si>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</si>
  <si>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Форма № 1-ККТ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</si>
  <si>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</si>
  <si>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Управлениями ФНС России по субъектам Российской Федерации Федеральной налоговой службе.</t>
  </si>
  <si>
    <t>Код</t>
  </si>
  <si>
    <t>Наименование</t>
  </si>
  <si>
    <t>Республика, край, область, автономное образование, район, город</t>
  </si>
  <si>
    <t>Налоговый орган</t>
  </si>
  <si>
    <t>Раздел 1. Регистрация контрольно-кассовой техники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</si>
  <si>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</si>
  <si>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</si>
  <si>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</si>
  <si>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</si>
  <si>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</si>
  <si>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</si>
  <si>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</si>
  <si>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</si>
  <si>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</si>
  <si>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</si>
  <si>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учете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</si>
  <si>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</si>
  <si>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</si>
  <si>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</si>
  <si>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</si>
  <si>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</si>
  <si>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</si>
  <si>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</si>
  <si>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</si>
  <si>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</si>
  <si>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</si>
  <si>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</si>
  <si>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</si>
  <si>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</si>
  <si>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</si>
  <si>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</si>
  <si>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</si>
  <si>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</si>
  <si>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</si>
  <si>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</si>
  <si>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</si>
  <si>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</si>
  <si>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</si>
  <si>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</si>
  <si>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</si>
  <si>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</si>
  <si>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</si>
  <si>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</si>
  <si>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</si>
  <si>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</si>
  <si>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</si>
  <si>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</si>
  <si>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</si>
  <si>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в связи с исключением из ЕГРЮЛ/ЕГРИП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</si>
  <si>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</si>
  <si>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</si>
  <si>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</si>
  <si>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</si>
  <si>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15 месяцев</t>
  </si>
  <si>
    <t>не менее 18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</si>
  <si>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</si>
  <si>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</si>
  <si>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</si>
  <si>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</si>
  <si>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</si>
  <si>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</si>
  <si>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Количество проведенных проверок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</si>
  <si>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</si>
  <si>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</si>
  <si>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</si>
  <si>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</si>
  <si>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</si>
  <si>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</si>
  <si>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</si>
  <si>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</si>
  <si>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</si>
  <si>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</si>
  <si>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</si>
  <si>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</si>
  <si>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</si>
  <si>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</si>
  <si>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</si>
  <si>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</si>
  <si>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</si>
  <si>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</si>
  <si>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</si>
  <si>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</si>
  <si>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</si>
  <si>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</si>
  <si>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</si>
  <si>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</si>
  <si>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_______________________________________________</t>
  </si>
  <si>
    <t>(ФИО и  № телефона исполнителя)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</si>
  <si>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</si>
  <si>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</si>
  <si>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</si>
  <si>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</si>
  <si>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 КоАП РФ</t>
  </si>
  <si>
    <t xml:space="preserve">Ежеквартально до 10-го числа месяца, следующего за отчетным периодом.
Отчет по итогам за год представляется - до 15 числа следующего за отчётным годом;
</t>
  </si>
  <si>
    <t xml:space="preserve">Ежеквартально до 15-го числа месяца, следующего за отчетным периодом.
Отчет по итогам за год представляется - до 20 числа следующего за отчётным годом.
</t>
  </si>
  <si>
    <t>Квартальная</t>
  </si>
  <si>
    <t>неприменением ККТ в установленных законодательством о применении ККТ случаях (ч.2 ст. 14.5. КоАП РФ)</t>
  </si>
  <si>
    <t>УФНС России по Республике Татарстан</t>
  </si>
  <si>
    <t>ОТЧЕТ
О РЕЗУЛЬТАТАХ РАБОТЫ НАЛОГОВЫХ ОРГАНОВ
ПО ПРИМЕНЕНИЮ КОНТРОЛЬНО-КАССОВОЙ ТЕХНИКИ
по состоянию на  01 ____________   202___ года
   (месяц)</t>
  </si>
  <si>
    <t>Раздел 2. Контроль за соблюдением требований к ККТ, порядком и условиями ее регистрации и применения</t>
  </si>
  <si>
    <t xml:space="preserve">Сведения о контрольных мероприятиях </t>
  </si>
  <si>
    <t xml:space="preserve"> Раздел 3. Административные наказания за нарушения законодательства о ККТ</t>
  </si>
  <si>
    <t xml:space="preserve">Утверждена приказом  
ФНС России 
от 30.09.2021
№ БС-7-1/860@
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</si>
  <si>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</t>
    </r>
  </si>
  <si>
    <t xml:space="preserve"> (подпись, Ф.И.О. начальника)</t>
  </si>
  <si>
    <t xml:space="preserve">«____»____________   202__  г.       </t>
  </si>
  <si>
    <t>МРИ № 3</t>
  </si>
  <si>
    <t>МРИ № 4</t>
  </si>
  <si>
    <t>МРИ № 5</t>
  </si>
  <si>
    <t>МРИ № 6</t>
  </si>
  <si>
    <t>МРИ № 8</t>
  </si>
  <si>
    <t>МРИ № 9</t>
  </si>
  <si>
    <t>МРИ № 10</t>
  </si>
  <si>
    <t>МРИ № 11</t>
  </si>
  <si>
    <t>МРИ № 12</t>
  </si>
  <si>
    <t>МРИ № 14</t>
  </si>
  <si>
    <t>МРИ № 16</t>
  </si>
  <si>
    <t>МРИ № 17</t>
  </si>
  <si>
    <t>ИФНС РФ по г.Набережные Челны</t>
  </si>
  <si>
    <t>ИФНС РФ по Московскому району</t>
  </si>
  <si>
    <t>Количество проверок</t>
  </si>
  <si>
    <t>Количество нарушений</t>
  </si>
  <si>
    <t>Результативность</t>
  </si>
  <si>
    <t>Начислено</t>
  </si>
  <si>
    <t>Взыскано</t>
  </si>
  <si>
    <t>Взыскаемость</t>
  </si>
  <si>
    <t>Эффективность проверок</t>
  </si>
  <si>
    <t>ИТОГО:</t>
  </si>
  <si>
    <t xml:space="preserve">Количество нарушений </t>
  </si>
  <si>
    <t>ОТЧЕТ
О РЕЗУЛЬТАТАХ РАБОТЫ НАЛОГОВЫХ ОРГАНОВ
ПО ПРИМЕНЕНИЮ КОНТРОЛЬНО-КАССОВОЙ ТЕХНИКИ
по состоянию на  01 апреля   2022 года
   (месяц)</t>
  </si>
  <si>
    <t>x</t>
  </si>
  <si>
    <r>
      <t>Начальник межрайонной ИФНС России №3 по РТ</t>
    </r>
    <r>
      <rPr>
        <i/>
        <u/>
        <sz val="11"/>
        <color theme="1"/>
        <rFont val="Times New Roman"/>
        <family val="1"/>
        <charset val="204"/>
      </rPr>
      <t>_____________________       З.И. Галиуллина</t>
    </r>
  </si>
  <si>
    <t xml:space="preserve">«01»  апреля   2022  г.       </t>
  </si>
  <si>
    <t>Анализ отчета 1-ККТ на 01.04.2022</t>
  </si>
  <si>
    <t>ОТЧЕТ
О РЕЗУЛЬТАТАХ РАБОТЫ НАЛОГОВЫХ ОРГАНОВ
ПО ПРИМЕНЕНИЮ КОНТРОЛЬНО-КАССОВОЙ ТЕХНИКИ
по состоянию на  01 апреля  2022 года
   (месяц)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</si>
  <si>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 xml:space="preserve"> Л.С.Тарасова________________________________________</t>
    </r>
  </si>
  <si>
    <t>А.А.Михайлов (843) 235-20-12; (16) 65-09</t>
  </si>
  <si>
    <t xml:space="preserve">«01»апреля  2022  г.       </t>
  </si>
  <si>
    <t>ОТЧЕТ
О РЕЗУЛЬТАТАХ РАБОТЫ НАЛОГОВЫХ ОРГАНОВ
ПО ПРИМЕНЕНИЮ КОНТРОЛЬНО-КАССОВОЙ ТЕХНИКИ
по состоянию на  01 __апреля __   2022 года
   (месяц)</t>
  </si>
  <si>
    <r>
      <t xml:space="preserve">Зам.Начальника Межрайонной ИФНС России № 6 по РТ 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 Сафиуллин Т. И.</t>
    </r>
  </si>
  <si>
    <t>__________Гилялова А. Ф., 69-54_____________________________________</t>
  </si>
  <si>
    <t xml:space="preserve">«_05_»__апреля__   2022  г.       </t>
  </si>
  <si>
    <t>ОТЧЕТ
О РЕЗУЛЬТАТАХ РАБОТЫ НАЛОГОВЫХ ОРГАНОВ
ПО ПРИМЕНЕНИЮ КОНТРОЛЬНО-КАССОВОЙ ТЕХНИКИ
по состоянию на  01 __апреля____   202_2__ года
   (месяц)</t>
  </si>
  <si>
    <r>
      <t>Заместитель начальника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 Иванов Р.А.</t>
    </r>
  </si>
  <si>
    <t>___Грушин А.Е., тел.2233____________________________________________</t>
  </si>
  <si>
    <t xml:space="preserve">«_08_»_апреля____   202_2_  г.       </t>
  </si>
  <si>
    <t>МРИФНС России №9 по Республике Татарстан</t>
  </si>
  <si>
    <r>
      <t xml:space="preserve">Заместитель начальника Межрайонной ИФНС России №9 по Республике Татарстан </t>
    </r>
    <r>
      <rPr>
        <i/>
        <u/>
        <sz val="11"/>
        <color theme="1"/>
        <rFont val="Times New Roman"/>
        <family val="1"/>
        <charset val="204"/>
      </rPr>
      <t>_____________________А.З.Минахметов</t>
    </r>
  </si>
  <si>
    <t>Исп. Р.Р.Ефимов Тел. 8(85557)9-31-76, 16(24-76)</t>
  </si>
  <si>
    <t xml:space="preserve">«01» апреля  2022 г.       </t>
  </si>
  <si>
    <t>ОТЧЕТ
О РЕЗУЛЬТАТАХ РАБОТЫ НАЛОГОВЫХ ОРГАНОВ
ПО ПРИМЕНЕНИЮ КОНТРОЛЬНО-КАССОВОЙ ТЕХНИКИ
по состоянию на  01 апреля 2022 года
   (месяц)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</si>
  <si>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_____________________Байрамов А.И.</t>
    </r>
  </si>
  <si>
    <t>______________Тихонов Л.М. 49-35-29_________________</t>
  </si>
  <si>
    <t xml:space="preserve">«01» апреля 2022 г.       </t>
  </si>
  <si>
    <t>ОТЧЕТ
О РЕЗУЛЬТАТАХ РАБОТЫ НАЛОГОВЫХ ОРГАНОВ
ПО ПРИМЕНЕНИЮ КОНТРОЛЬНО-КАССОВОЙ ТЕХНИКИ
по состоянию на  01.04.2022года
   (месяц)</t>
  </si>
  <si>
    <t>Начальник Межрайонной ИФНС России №12 по РТ     _________________________    А.Т. Газизов</t>
  </si>
  <si>
    <t xml:space="preserve">                                                                                                                                       (подпись, Ф.И.О. начальника)</t>
  </si>
  <si>
    <t>Исп. С.П.Наумов тел. 8(84342)9-36-28 в.т. 36-28_________________</t>
  </si>
  <si>
    <t>Начальник Межрайонной ИФНС России № 16 по Республике Татарстан____________________________Л.Н. Халиуллина</t>
  </si>
  <si>
    <t>Сулейманов В.Ф.(8553) 39-40-58, (16) 39-46</t>
  </si>
  <si>
    <t xml:space="preserve">«04» апреля 2022  г.       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</si>
  <si>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_____________________Н.В. Морозова</t>
    </r>
  </si>
  <si>
    <t>__Файзуллин М.М._8(85594) 7-80-96, 41-96____________________________________________</t>
  </si>
  <si>
    <t xml:space="preserve">"01"апреля  2022 г.       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</si>
  <si>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__________________Сагетдинова Д.Н.</t>
    </r>
  </si>
  <si>
    <t>_Ризванова Р.Р.___8 (8552) 30-45-83___________________________________________</t>
  </si>
  <si>
    <t xml:space="preserve">«_05_»_апреля_   2022_  г.       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</si>
  <si>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 Баишев М.А.</t>
    </r>
  </si>
  <si>
    <t>_Завалишин А.В  61-82_____________________________________</t>
  </si>
  <si>
    <t xml:space="preserve">«_8_»_апреля___   2022_  г.       </t>
  </si>
  <si>
    <t xml:space="preserve"> </t>
  </si>
  <si>
    <r>
      <t xml:space="preserve">ВрИО начальника ИФНС России по московскому району г. Казани 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 А.Р. Яруллина</t>
    </r>
  </si>
  <si>
    <t xml:space="preserve">               </t>
  </si>
  <si>
    <t xml:space="preserve">                      Манапов И.Р. Тел. 519-20-09</t>
  </si>
  <si>
    <t>ОТЧЕТ
О РЕЗУЛЬТАТАХ РАБОТЫ НАЛОГОВЫХ ОРГАНОВ
ПО ПРИМЕНЕНИЮ КОНТРОЛЬНО-КАССОВОЙ ТЕХНИКИ
по состоянию на  01.04.2022 года
   (месяц)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</si>
  <si>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_____________________Хакимуллина Г.Р.</t>
    </r>
  </si>
  <si>
    <t>Небольсина Е.В. 26-38__________________________________</t>
  </si>
  <si>
    <t>1 апреля 2022г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</si>
  <si>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_____________________А.В. Шафиков</t>
    </r>
  </si>
  <si>
    <t>Фатхуллин Д.Н.  2-34-59 (7842)</t>
  </si>
  <si>
    <t xml:space="preserve">«08» апреля   2022  г.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</si>
</sst>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.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indent="15"/>
    </xf>
    <xf numFmtId="0" fontId="3" fillId="0" borderId="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 vertical="center" indent="3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 indent="9"/>
    </xf>
    <xf numFmtId="0" fontId="4" fillId="0" borderId="0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horizontal="left" vertical="center" indent="3"/>
      <protection locked="0"/>
    </xf>
    <xf numFmtId="0" fontId="10" fillId="0" borderId="0" xfId="0" applyFont="1" applyFill="1" applyAlignment="1" applyProtection="1">
      <alignment horizontal="left" vertical="center" indent="3"/>
      <protection locked="0"/>
    </xf>
    <xf numFmtId="0" fontId="7" fillId="0" borderId="0" xfId="0" applyFont="1" applyFill="1" applyAlignment="1" applyProtection="1">
      <alignment horizontal="left" vertical="center" indent="9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12" fillId="0" borderId="10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15" xfId="0" applyFont="1" applyBorder="1"/>
    <xf numFmtId="0" fontId="15" fillId="0" borderId="15" xfId="0" applyFont="1" applyBorder="1" applyAlignment="1">
      <alignment horizontal="center" vertical="center" wrapText="1"/>
    </xf>
    <xf numFmtId="0" fontId="14" fillId="0" borderId="15" xfId="0" applyFont="1" applyBorder="1"/>
    <xf numFmtId="2" fontId="14" fillId="0" borderId="15" xfId="0" applyNumberFormat="1" applyFont="1" applyBorder="1"/>
    <xf numFmtId="0" fontId="15" fillId="0" borderId="0" xfId="0" applyFont="1" applyBorder="1"/>
    <xf numFmtId="0" fontId="14" fillId="0" borderId="0" xfId="0" applyFont="1" applyBorder="1"/>
    <xf numFmtId="0" fontId="15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left" vertical="center" wrapText="1" indent="8"/>
    </xf>
    <xf numFmtId="0" fontId="4" fillId="0" borderId="11" xfId="0" applyFont="1" applyFill="1" applyBorder="1" applyAlignment="1">
      <alignment horizontal="left" vertical="center" wrapText="1" indent="8"/>
    </xf>
    <xf numFmtId="0" fontId="4" fillId="0" borderId="1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left" vertical="center" wrapText="1" indent="2"/>
    </xf>
    <xf numFmtId="0" fontId="3" fillId="0" borderId="14" xfId="0" applyFont="1" applyFill="1" applyBorder="1" applyAlignment="1">
      <alignment horizontal="left" vertical="center" wrapText="1" indent="2"/>
    </xf>
    <xf numFmtId="0" fontId="3" fillId="0" borderId="11" xfId="0" applyFont="1" applyFill="1" applyBorder="1" applyAlignment="1">
      <alignment horizontal="left" vertical="center" wrapText="1" indent="2"/>
    </xf>
    <xf numFmtId="0" fontId="3" fillId="0" borderId="7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86"/>
  <sheetViews>
    <sheetView tabSelected="1" view="pageBreakPreview" zoomScale="106" zoomScaleNormal="80" zoomScaleSheetLayoutView="106" workbookViewId="0">
      <selection activeCell="A13" sqref="A13:G13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2"/>
      <c r="B12" s="2"/>
      <c r="C12" s="2"/>
      <c r="D12" s="2"/>
      <c r="E12" s="2"/>
      <c r="F12" s="2"/>
      <c r="G12" s="2"/>
    </row>
    <row r="13" spans="1:7" ht="122.25" customHeight="1" x14ac:dyDescent="0.25">
      <c r="A13" s="121" t="s">
        <v>158</v>
      </c>
      <c r="B13" s="121"/>
      <c r="C13" s="121"/>
      <c r="D13" s="121"/>
      <c r="E13" s="121"/>
      <c r="F13" s="121"/>
      <c r="G13" s="121"/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6.5" thickBot="1" x14ac:dyDescent="0.3">
      <c r="A15" s="2"/>
      <c r="B15" s="2"/>
      <c r="C15" s="2"/>
      <c r="D15" s="2"/>
      <c r="E15" s="2"/>
      <c r="F15" s="2"/>
      <c r="G15" s="2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4" t="s">
        <v>3</v>
      </c>
      <c r="G16" s="4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4" t="s">
        <v>6</v>
      </c>
      <c r="B18" s="116" t="s">
        <v>101</v>
      </c>
      <c r="C18" s="117"/>
      <c r="D18" s="118"/>
      <c r="E18" s="2"/>
      <c r="F18" s="114" t="s">
        <v>110</v>
      </c>
      <c r="G18" s="114"/>
    </row>
    <row r="19" spans="1:7" ht="137.25" customHeight="1" thickBot="1" x14ac:dyDescent="0.3">
      <c r="A19" s="4" t="s">
        <v>7</v>
      </c>
      <c r="B19" s="119" t="s">
        <v>102</v>
      </c>
      <c r="C19" s="119"/>
      <c r="D19" s="119"/>
      <c r="E19" s="2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2"/>
      <c r="F20" s="2"/>
      <c r="G20" s="2"/>
    </row>
    <row r="21" spans="1:7" ht="65.25" customHeight="1" x14ac:dyDescent="0.25">
      <c r="A21" s="3"/>
      <c r="B21" s="6"/>
      <c r="C21" s="6"/>
      <c r="D21" s="6"/>
      <c r="E21" s="2"/>
      <c r="F21" s="2"/>
      <c r="G21" s="2"/>
    </row>
    <row r="22" spans="1:7" s="7" customFormat="1" ht="16.5" customHeight="1" thickBot="1" x14ac:dyDescent="0.3">
      <c r="A22" s="3"/>
      <c r="B22" s="6"/>
      <c r="C22" s="6"/>
      <c r="D22" s="6"/>
      <c r="E22" s="2"/>
      <c r="F22" s="2"/>
      <c r="G22" s="2"/>
    </row>
    <row r="23" spans="1:7" ht="16.5" customHeight="1" thickBot="1" x14ac:dyDescent="0.3">
      <c r="A23" s="4"/>
      <c r="B23" s="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38"/>
      <c r="C25" s="115"/>
      <c r="D25" s="115"/>
      <c r="E25" s="115"/>
      <c r="F25" s="115"/>
      <c r="G25" s="115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2"/>
      <c r="B48" s="2"/>
      <c r="C48" s="2"/>
      <c r="D48" s="2"/>
      <c r="E48" s="2"/>
      <c r="F48" s="2"/>
      <c r="G48" s="2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2"/>
      <c r="B51" s="2"/>
      <c r="C51" s="2"/>
      <c r="D51" s="2"/>
      <c r="E51" s="2"/>
      <c r="F51" s="2"/>
      <c r="G51" s="2"/>
    </row>
    <row r="52" spans="1:7" ht="15.75" x14ac:dyDescent="0.25">
      <c r="A52" s="2"/>
      <c r="B52" s="2"/>
      <c r="C52" s="2"/>
      <c r="D52" s="2"/>
      <c r="E52" s="2"/>
      <c r="F52" s="2"/>
      <c r="G52" s="2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34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f>'МРИ 3'!D135+'МРИ 4'!D135+'МРИ 5'!D135+'МРИ 6'!D135+'МРИ 8'!D135+'МРИ 9'!D135+'МРИ 10'!D135+'МРИ 11'!D135+'МРИ 12'!D135+'МРИ 14'!D135+'МРИ 16'!D135+'МРИ 17'!D135+'ИФНС Челны'!D135+'ИФНС Московский'!D135</f>
        <v>614</v>
      </c>
      <c r="E135" s="39">
        <f>'МРИ 3'!E135+'МРИ 4'!E135+'МРИ 5'!E135+'МРИ 6'!E135+'МРИ 8'!E135+'МРИ 9'!E135+'МРИ 10'!E135+'МРИ 11'!E135+'МРИ 12'!E135+'МРИ 14'!E135+'МРИ 16'!E135+'МРИ 17'!E135+'ИФНС Челны'!E135+'ИФНС Московский'!E135</f>
        <v>432</v>
      </c>
      <c r="F135" s="39">
        <f>'МРИ 3'!F135+'МРИ 4'!F135+'МРИ 5'!F135+'МРИ 6'!F135+'МРИ 8'!F135+'МРИ 9'!F135+'МРИ 10'!F135+'МРИ 11'!F135+'МРИ 12'!F135+'МРИ 14'!F135+'МРИ 16'!F135+'МРИ 17'!F135+'ИФНС Челны'!F135+'ИФНС Московский'!F135</f>
        <v>182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f>'МРИ 3'!D136+'МРИ 4'!D136+'МРИ 5'!D136+'МРИ 6'!D136+'МРИ 8'!D136+'МРИ 9'!D136+'МРИ 10'!D136+'МРИ 11'!D136+'МРИ 12'!D136+'МРИ 14'!D136+'МРИ 16'!D136+'МРИ 17'!D136+'ИФНС Челны'!D136+'ИФНС Московский'!D136</f>
        <v>609</v>
      </c>
      <c r="E136" s="39">
        <f>'МРИ 3'!E136+'МРИ 4'!E136+'МРИ 5'!E136+'МРИ 6'!E136+'МРИ 8'!E136+'МРИ 9'!E136+'МРИ 10'!E136+'МРИ 11'!E136+'МРИ 12'!E136+'МРИ 14'!E136+'МРИ 16'!E136+'МРИ 17'!E136+'ИФНС Челны'!E136+'ИФНС Московский'!E136</f>
        <v>429</v>
      </c>
      <c r="F136" s="39">
        <f>'МРИ 3'!F136+'МРИ 4'!F136+'МРИ 5'!F136+'МРИ 6'!F136+'МРИ 8'!F136+'МРИ 9'!F136+'МРИ 10'!F136+'МРИ 11'!F136+'МРИ 12'!F136+'МРИ 14'!F136+'МРИ 16'!F136+'МРИ 17'!F136+'ИФНС Челны'!F136+'ИФНС Московский'!F136</f>
        <v>180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39">
        <f>'МРИ 3'!D138+'МРИ 4'!D138+'МРИ 5'!D138+'МРИ 6'!D138+'МРИ 8'!D138+'МРИ 9'!D138+'МРИ 10'!D138+'МРИ 11'!D138+'МРИ 12'!D138+'МРИ 14'!D138+'МРИ 16'!D138+'МРИ 17'!D138+'ИФНС Челны'!D138+'ИФНС Московский'!D138</f>
        <v>156</v>
      </c>
      <c r="E138" s="39">
        <f>'МРИ 3'!E138+'МРИ 4'!E138+'МРИ 5'!E138+'МРИ 6'!E138+'МРИ 8'!E138+'МРИ 9'!E138+'МРИ 10'!E138+'МРИ 11'!E138+'МРИ 12'!E138+'МРИ 14'!E138+'МРИ 16'!E138+'МРИ 17'!E138+'ИФНС Челны'!E138+'ИФНС Московский'!E138</f>
        <v>130</v>
      </c>
      <c r="F138" s="39">
        <f>'МРИ 3'!F138+'МРИ 4'!F138+'МРИ 5'!F138+'МРИ 6'!F138+'МРИ 8'!F138+'МРИ 9'!F138+'МРИ 10'!F138+'МРИ 11'!F138+'МРИ 12'!F138+'МРИ 14'!F138+'МРИ 16'!F138+'МРИ 17'!F138+'ИФНС Челны'!F138+'ИФНС Московский'!F138</f>
        <v>26</v>
      </c>
    </row>
    <row r="139" spans="1:6" ht="15.75" thickBot="1" x14ac:dyDescent="0.3">
      <c r="A139" s="89" t="s">
        <v>72</v>
      </c>
      <c r="B139" s="90"/>
      <c r="C139" s="13">
        <v>2023</v>
      </c>
      <c r="D139" s="39">
        <f>'МРИ 3'!D139+'МРИ 4'!D139+'МРИ 5'!D139+'МРИ 6'!D139+'МРИ 8'!D139+'МРИ 9'!D139+'МРИ 10'!D139+'МРИ 11'!D139+'МРИ 12'!D139+'МРИ 14'!D139+'МРИ 16'!D139+'МРИ 17'!D139+'ИФНС Челны'!D139+'ИФНС Московский'!D139</f>
        <v>16</v>
      </c>
      <c r="E139" s="39">
        <f>'МРИ 3'!E139+'МРИ 4'!E139+'МРИ 5'!E139+'МРИ 6'!E139+'МРИ 8'!E139+'МРИ 9'!E139+'МРИ 10'!E139+'МРИ 11'!E139+'МРИ 12'!E139+'МРИ 14'!E139+'МРИ 16'!E139+'МРИ 17'!E139+'ИФНС Челны'!E139+'ИФНС Московский'!E139</f>
        <v>11</v>
      </c>
      <c r="F139" s="39">
        <f>'МРИ 3'!F139+'МРИ 4'!F139+'МРИ 5'!F139+'МРИ 6'!F139+'МРИ 8'!F139+'МРИ 9'!F139+'МРИ 10'!F139+'МРИ 11'!F139+'МРИ 12'!F139+'МРИ 14'!F139+'МРИ 16'!F139+'МРИ 17'!F139+'ИФНС Челны'!F139+'ИФНС Московский'!F139</f>
        <v>5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f>'МРИ 3'!D140+'МРИ 4'!D140+'МРИ 5'!D140+'МРИ 6'!D140+'МРИ 8'!D140+'МРИ 9'!D140+'МРИ 10'!D140+'МРИ 11'!D140+'МРИ 12'!D140+'МРИ 14'!D140+'МРИ 16'!D140+'МРИ 17'!D140+'ИФНС Челны'!D140+'ИФНС Московский'!D140</f>
        <v>1</v>
      </c>
      <c r="E140" s="39">
        <f>'МРИ 3'!E140+'МРИ 4'!E140+'МРИ 5'!E140+'МРИ 6'!E140+'МРИ 8'!E140+'МРИ 9'!E140+'МРИ 10'!E140+'МРИ 11'!E140+'МРИ 12'!E140+'МРИ 14'!E140+'МРИ 16'!E140+'МРИ 17'!E140+'ИФНС Челны'!E140+'ИФНС Московский'!E140</f>
        <v>1</v>
      </c>
      <c r="F140" s="39">
        <f>'МРИ 3'!F140+'МРИ 4'!F140+'МРИ 5'!F140+'МРИ 6'!F140+'МРИ 8'!F140+'МРИ 9'!F140+'МРИ 10'!F140+'МРИ 11'!F140+'МРИ 12'!F140+'МРИ 14'!F140+'МРИ 16'!F140+'МРИ 17'!F140+'ИФНС Челны'!F140+'ИФНС Московский'!F140</f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f>'МРИ 3'!D141+'МРИ 4'!D141+'МРИ 5'!D141+'МРИ 6'!D141+'МРИ 8'!D141+'МРИ 9'!D141+'МРИ 10'!D141+'МРИ 11'!D141+'МРИ 12'!D141+'МРИ 14'!D141+'МРИ 16'!D141+'МРИ 17'!D141+'ИФНС Челны'!D141+'ИФНС Московский'!D141</f>
        <v>122</v>
      </c>
      <c r="E141" s="39">
        <f>'МРИ 3'!E141+'МРИ 4'!E141+'МРИ 5'!E141+'МРИ 6'!E141+'МРИ 8'!E141+'МРИ 9'!E141+'МРИ 10'!E141+'МРИ 11'!E141+'МРИ 12'!E141+'МРИ 14'!E141+'МРИ 16'!E141+'МРИ 17'!E141+'ИФНС Челны'!E141+'ИФНС Московский'!E141</f>
        <v>102</v>
      </c>
      <c r="F141" s="39">
        <f>'МРИ 3'!F141+'МРИ 4'!F141+'МРИ 5'!F141+'МРИ 6'!F141+'МРИ 8'!F141+'МРИ 9'!F141+'МРИ 10'!F141+'МРИ 11'!F141+'МРИ 12'!F141+'МРИ 14'!F141+'МРИ 16'!F141+'МРИ 17'!F141+'ИФНС Челны'!F141+'ИФНС Московский'!F141</f>
        <v>20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f>'МРИ 3'!D142+'МРИ 4'!D142+'МРИ 5'!D142+'МРИ 6'!D142+'МРИ 8'!D142+'МРИ 9'!D142+'МРИ 10'!D142+'МРИ 11'!D142+'МРИ 12'!D142+'МРИ 14'!D142+'МРИ 16'!D142+'МРИ 17'!D142+'ИФНС Челны'!D142+'ИФНС Московский'!D142</f>
        <v>328</v>
      </c>
      <c r="E142" s="39">
        <f>'МРИ 3'!E142+'МРИ 4'!E142+'МРИ 5'!E142+'МРИ 6'!E142+'МРИ 8'!E142+'МРИ 9'!E142+'МРИ 10'!E142+'МРИ 11'!E142+'МРИ 12'!E142+'МРИ 14'!E142+'МРИ 16'!E142+'МРИ 17'!E142+'ИФНС Челны'!E142+'ИФНС Московский'!E142</f>
        <v>195</v>
      </c>
      <c r="F142" s="39">
        <f>'МРИ 3'!F142+'МРИ 4'!F142+'МРИ 5'!F142+'МРИ 6'!F142+'МРИ 8'!F142+'МРИ 9'!F142+'МРИ 10'!F142+'МРИ 11'!F142+'МРИ 12'!F142+'МРИ 14'!F142+'МРИ 16'!F142+'МРИ 17'!F142+'ИФНС Челны'!F142+'ИФНС Московский'!F142</f>
        <v>133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f>'МРИ 3'!D143+'МРИ 4'!D143+'МРИ 5'!D143+'МРИ 6'!D143+'МРИ 8'!D143+'МРИ 9'!D143+'МРИ 10'!D143+'МРИ 11'!D143+'МРИ 12'!D143+'МРИ 14'!D143+'МРИ 16'!D143+'МРИ 17'!D143+'ИФНС Челны'!D143+'ИФНС Московский'!D143</f>
        <v>2</v>
      </c>
      <c r="E143" s="39">
        <f>'МРИ 3'!E143+'МРИ 4'!E143+'МРИ 5'!E143+'МРИ 6'!E143+'МРИ 8'!E143+'МРИ 9'!E143+'МРИ 10'!E143+'МРИ 11'!E143+'МРИ 12'!E143+'МРИ 14'!E143+'МРИ 16'!E143+'МРИ 17'!E143+'ИФНС Челны'!E143+'ИФНС Московский'!E143</f>
        <v>1</v>
      </c>
      <c r="F143" s="39">
        <f>'МРИ 3'!F143+'МРИ 4'!F143+'МРИ 5'!F143+'МРИ 6'!F143+'МРИ 8'!F143+'МРИ 9'!F143+'МРИ 10'!F143+'МРИ 11'!F143+'МРИ 12'!F143+'МРИ 14'!F143+'МРИ 16'!F143+'МРИ 17'!F143+'ИФНС Челны'!F143+'ИФНС Московский'!F143</f>
        <v>1</v>
      </c>
    </row>
    <row r="144" spans="1:6" ht="15.75" thickBot="1" x14ac:dyDescent="0.3">
      <c r="A144" s="85" t="s">
        <v>68</v>
      </c>
      <c r="B144" s="86"/>
      <c r="C144" s="13">
        <v>2100</v>
      </c>
      <c r="D144" s="39">
        <f>'МРИ 3'!D144+'МРИ 4'!D144+'МРИ 5'!D144+'МРИ 6'!D144+'МРИ 8'!D144+'МРИ 9'!D144+'МРИ 10'!D144+'МРИ 11'!D144+'МРИ 12'!D144+'МРИ 14'!D144+'МРИ 16'!D144+'МРИ 17'!D144+'ИФНС Челны'!D144+'ИФНС Московский'!D144</f>
        <v>1848</v>
      </c>
      <c r="E144" s="39">
        <f>'МРИ 3'!E144+'МРИ 4'!E144+'МРИ 5'!E144+'МРИ 6'!E144+'МРИ 8'!E144+'МРИ 9'!E144+'МРИ 10'!E144+'МРИ 11'!E144+'МРИ 12'!E144+'МРИ 14'!E144+'МРИ 16'!E144+'МРИ 17'!E144+'ИФНС Челны'!E144+'ИФНС Московский'!E144</f>
        <v>1301</v>
      </c>
      <c r="F144" s="39">
        <f>'МРИ 3'!F144+'МРИ 4'!F144+'МРИ 5'!F144+'МРИ 6'!F144+'МРИ 8'!F144+'МРИ 9'!F144+'МРИ 10'!F144+'МРИ 11'!F144+'МРИ 12'!F144+'МРИ 14'!F144+'МРИ 16'!F144+'МРИ 17'!F144+'ИФНС Челны'!F144+'ИФНС Московский'!F144</f>
        <v>547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2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f>'МРИ 3'!C152+'МРИ 4'!C152+'МРИ 5'!C152+'МРИ 6'!C152+'МРИ 8'!C152+'МРИ 9'!C152+'МРИ 10'!C152+'МРИ 11'!C152+'МРИ 12'!C152+'МРИ 14'!C152+'МРИ 16'!C152+'МРИ 17'!C152+'ИФНС Челны'!C152+'ИФНС Московский'!C152</f>
        <v>473</v>
      </c>
      <c r="D152" s="39">
        <f>'МРИ 3'!D152+'МРИ 4'!D152+'МРИ 5'!D152+'МРИ 6'!D152+'МРИ 8'!D152+'МРИ 9'!D152+'МРИ 10'!D152+'МРИ 11'!D152+'МРИ 12'!D152+'МРИ 14'!D152+'МРИ 16'!D152+'МРИ 17'!D152+'ИФНС Челны'!D152+'ИФНС Московский'!D152</f>
        <v>155</v>
      </c>
      <c r="E152" s="39">
        <f>'МРИ 3'!E152+'МРИ 4'!E152+'МРИ 5'!E152+'МРИ 6'!E152+'МРИ 8'!E152+'МРИ 9'!E152+'МРИ 10'!E152+'МРИ 11'!E152+'МРИ 12'!E152+'МРИ 14'!E152+'МРИ 16'!E152+'МРИ 17'!E152+'ИФНС Челны'!E152+'ИФНС Московский'!E152</f>
        <v>1</v>
      </c>
      <c r="F152" s="39">
        <f>'МРИ 3'!F152+'МРИ 4'!F152+'МРИ 5'!F152+'МРИ 6'!F152+'МРИ 8'!F152+'МРИ 9'!F152+'МРИ 10'!F152+'МРИ 11'!F152+'МРИ 12'!F152+'МРИ 14'!F152+'МРИ 16'!F152+'МРИ 17'!F152+'ИФНС Челны'!F152+'ИФНС Московский'!F152</f>
        <v>154</v>
      </c>
      <c r="G152" s="39">
        <f>'МРИ 3'!G152+'МРИ 4'!G152+'МРИ 5'!G152+'МРИ 6'!G152+'МРИ 8'!G152+'МРИ 9'!G152+'МРИ 10'!G152+'МРИ 11'!G152+'МРИ 12'!G152+'МРИ 14'!G152+'МРИ 16'!G152+'МРИ 17'!G152+'ИФНС Челны'!G152+'ИФНС Московский'!G152</f>
        <v>318</v>
      </c>
    </row>
    <row r="153" spans="1:7" ht="15.75" thickBot="1" x14ac:dyDescent="0.3">
      <c r="A153" s="25" t="s">
        <v>96</v>
      </c>
      <c r="B153" s="26">
        <v>3011</v>
      </c>
      <c r="C153" s="39">
        <f>'МРИ 3'!C153+'МРИ 4'!C153+'МРИ 5'!C153+'МРИ 6'!C153+'МРИ 8'!C153+'МРИ 9'!C153+'МРИ 10'!C153+'МРИ 11'!C153+'МРИ 12'!C153+'МРИ 14'!C153+'МРИ 16'!C153+'МРИ 17'!C153+'ИФНС Челны'!C153+'ИФНС Московский'!C153</f>
        <v>360</v>
      </c>
      <c r="D153" s="39">
        <f>'МРИ 3'!D153+'МРИ 4'!D153+'МРИ 5'!D153+'МРИ 6'!D153+'МРИ 8'!D153+'МРИ 9'!D153+'МРИ 10'!D153+'МРИ 11'!D153+'МРИ 12'!D153+'МРИ 14'!D153+'МРИ 16'!D153+'МРИ 17'!D153+'ИФНС Челны'!D153+'ИФНС Московский'!D153</f>
        <v>90</v>
      </c>
      <c r="E153" s="39">
        <f>'МРИ 3'!E153+'МРИ 4'!E153+'МРИ 5'!E153+'МРИ 6'!E153+'МРИ 8'!E153+'МРИ 9'!E153+'МРИ 10'!E153+'МРИ 11'!E153+'МРИ 12'!E153+'МРИ 14'!E153+'МРИ 16'!E153+'МРИ 17'!E153+'ИФНС Челны'!E153+'ИФНС Московский'!E153</f>
        <v>0</v>
      </c>
      <c r="F153" s="39">
        <f>'МРИ 3'!F153+'МРИ 4'!F153+'МРИ 5'!F153+'МРИ 6'!F153+'МРИ 8'!F153+'МРИ 9'!F153+'МРИ 10'!F153+'МРИ 11'!F153+'МРИ 12'!F153+'МРИ 14'!F153+'МРИ 16'!F153+'МРИ 17'!F153+'ИФНС Челны'!F153+'ИФНС Московский'!F153</f>
        <v>90</v>
      </c>
      <c r="G153" s="39">
        <f>'МРИ 3'!G153+'МРИ 4'!G153+'МРИ 5'!G153+'МРИ 6'!G153+'МРИ 8'!G153+'МРИ 9'!G153+'МРИ 10'!G153+'МРИ 11'!G153+'МРИ 12'!G153+'МРИ 14'!G153+'МРИ 16'!G153+'МРИ 17'!G153+'ИФНС Челны'!G153+'ИФНС Московский'!G153</f>
        <v>270</v>
      </c>
    </row>
    <row r="154" spans="1:7" ht="15.75" thickBot="1" x14ac:dyDescent="0.3">
      <c r="A154" s="21" t="s">
        <v>97</v>
      </c>
      <c r="B154" s="26">
        <v>3012</v>
      </c>
      <c r="C154" s="39">
        <f>'МРИ 3'!C154+'МРИ 4'!C154+'МРИ 5'!C154+'МРИ 6'!C154+'МРИ 8'!C154+'МРИ 9'!C154+'МРИ 10'!C154+'МРИ 11'!C154+'МРИ 12'!C154+'МРИ 14'!C154+'МРИ 16'!C154+'МРИ 17'!C154+'ИФНС Челны'!C154+'ИФНС Московский'!C154</f>
        <v>0</v>
      </c>
      <c r="D154" s="39">
        <f>'МРИ 3'!D154+'МРИ 4'!D154+'МРИ 5'!D154+'МРИ 6'!D154+'МРИ 8'!D154+'МРИ 9'!D154+'МРИ 10'!D154+'МРИ 11'!D154+'МРИ 12'!D154+'МРИ 14'!D154+'МРИ 16'!D154+'МРИ 17'!D154+'ИФНС Челны'!D154+'ИФНС Московский'!D154</f>
        <v>0</v>
      </c>
      <c r="E154" s="39">
        <f>'МРИ 3'!E154+'МРИ 4'!E154+'МРИ 5'!E154+'МРИ 6'!E154+'МРИ 8'!E154+'МРИ 9'!E154+'МРИ 10'!E154+'МРИ 11'!E154+'МРИ 12'!E154+'МРИ 14'!E154+'МРИ 16'!E154+'МРИ 17'!E154+'ИФНС Челны'!E154+'ИФНС Московский'!E154</f>
        <v>0</v>
      </c>
      <c r="F154" s="39">
        <f>'МРИ 3'!F154+'МРИ 4'!F154+'МРИ 5'!F154+'МРИ 6'!F154+'МРИ 8'!F154+'МРИ 9'!F154+'МРИ 10'!F154+'МРИ 11'!F154+'МРИ 12'!F154+'МРИ 14'!F154+'МРИ 16'!F154+'МРИ 17'!F154+'ИФНС Челны'!F154+'ИФНС Московский'!F154</f>
        <v>0</v>
      </c>
      <c r="G154" s="39">
        <f>'МРИ 3'!G154+'МРИ 4'!G154+'МРИ 5'!G154+'МРИ 6'!G154+'МРИ 8'!G154+'МРИ 9'!G154+'МРИ 10'!G154+'МРИ 11'!G154+'МРИ 12'!G154+'МРИ 14'!G154+'МРИ 16'!G154+'МРИ 17'!G154+'ИФНС Челны'!G154+'ИФНС Московский'!G154</f>
        <v>0</v>
      </c>
    </row>
    <row r="155" spans="1:7" ht="15.75" thickBot="1" x14ac:dyDescent="0.3">
      <c r="A155" s="21" t="s">
        <v>98</v>
      </c>
      <c r="B155" s="26">
        <v>3013</v>
      </c>
      <c r="C155" s="39">
        <f>'МРИ 3'!C155+'МРИ 4'!C155+'МРИ 5'!C155+'МРИ 6'!C155+'МРИ 8'!C155+'МРИ 9'!C155+'МРИ 10'!C155+'МРИ 11'!C155+'МРИ 12'!C155+'МРИ 14'!C155+'МРИ 16'!C155+'МРИ 17'!C155+'ИФНС Челны'!C155+'ИФНС Московский'!C155</f>
        <v>40</v>
      </c>
      <c r="D155" s="39">
        <f>'МРИ 3'!D155+'МРИ 4'!D155+'МРИ 5'!D155+'МРИ 6'!D155+'МРИ 8'!D155+'МРИ 9'!D155+'МРИ 10'!D155+'МРИ 11'!D155+'МРИ 12'!D155+'МРИ 14'!D155+'МРИ 16'!D155+'МРИ 17'!D155+'ИФНС Челны'!D155+'ИФНС Московский'!D155</f>
        <v>6</v>
      </c>
      <c r="E155" s="39">
        <f>'МРИ 3'!E155+'МРИ 4'!E155+'МРИ 5'!E155+'МРИ 6'!E155+'МРИ 8'!E155+'МРИ 9'!E155+'МРИ 10'!E155+'МРИ 11'!E155+'МРИ 12'!E155+'МРИ 14'!E155+'МРИ 16'!E155+'МРИ 17'!E155+'ИФНС Челны'!E155+'ИФНС Московский'!E155</f>
        <v>1</v>
      </c>
      <c r="F155" s="39">
        <f>'МРИ 3'!F155+'МРИ 4'!F155+'МРИ 5'!F155+'МРИ 6'!F155+'МРИ 8'!F155+'МРИ 9'!F155+'МРИ 10'!F155+'МРИ 11'!F155+'МРИ 12'!F155+'МРИ 14'!F155+'МРИ 16'!F155+'МРИ 17'!F155+'ИФНС Челны'!F155+'ИФНС Московский'!F155</f>
        <v>5</v>
      </c>
      <c r="G155" s="39">
        <f>'МРИ 3'!G155+'МРИ 4'!G155+'МРИ 5'!G155+'МРИ 6'!G155+'МРИ 8'!G155+'МРИ 9'!G155+'МРИ 10'!G155+'МРИ 11'!G155+'МРИ 12'!G155+'МРИ 14'!G155+'МРИ 16'!G155+'МРИ 17'!G155+'ИФНС Челны'!G155+'ИФНС Московский'!G155</f>
        <v>34</v>
      </c>
    </row>
    <row r="156" spans="1:7" ht="15.75" thickBot="1" x14ac:dyDescent="0.3">
      <c r="A156" s="21" t="s">
        <v>99</v>
      </c>
      <c r="B156" s="26">
        <v>3014</v>
      </c>
      <c r="C156" s="39">
        <f>'МРИ 3'!C156+'МРИ 4'!C156+'МРИ 5'!C156+'МРИ 6'!C156+'МРИ 8'!C156+'МРИ 9'!C156+'МРИ 10'!C156+'МРИ 11'!C156+'МРИ 12'!C156+'МРИ 14'!C156+'МРИ 16'!C156+'МРИ 17'!C156+'ИФНС Челны'!C156+'ИФНС Московский'!C156</f>
        <v>61</v>
      </c>
      <c r="D156" s="39">
        <f>'МРИ 3'!D156+'МРИ 4'!D156+'МРИ 5'!D156+'МРИ 6'!D156+'МРИ 8'!D156+'МРИ 9'!D156+'МРИ 10'!D156+'МРИ 11'!D156+'МРИ 12'!D156+'МРИ 14'!D156+'МРИ 16'!D156+'МРИ 17'!D156+'ИФНС Челны'!D156+'ИФНС Московский'!D156</f>
        <v>49</v>
      </c>
      <c r="E156" s="39">
        <f>'МРИ 3'!E156+'МРИ 4'!E156+'МРИ 5'!E156+'МРИ 6'!E156+'МРИ 8'!E156+'МРИ 9'!E156+'МРИ 10'!E156+'МРИ 11'!E156+'МРИ 12'!E156+'МРИ 14'!E156+'МРИ 16'!E156+'МРИ 17'!E156+'ИФНС Челны'!E156+'ИФНС Московский'!E156</f>
        <v>0</v>
      </c>
      <c r="F156" s="39">
        <f>'МРИ 3'!F156+'МРИ 4'!F156+'МРИ 5'!F156+'МРИ 6'!F156+'МРИ 8'!F156+'МРИ 9'!F156+'МРИ 10'!F156+'МРИ 11'!F156+'МРИ 12'!F156+'МРИ 14'!F156+'МРИ 16'!F156+'МРИ 17'!F156+'ИФНС Челны'!F156+'ИФНС Московский'!F156</f>
        <v>49</v>
      </c>
      <c r="G156" s="39">
        <f>'МРИ 3'!G156+'МРИ 4'!G156+'МРИ 5'!G156+'МРИ 6'!G156+'МРИ 8'!G156+'МРИ 9'!G156+'МРИ 10'!G156+'МРИ 11'!G156+'МРИ 12'!G156+'МРИ 14'!G156+'МРИ 16'!G156+'МРИ 17'!G156+'ИФНС Челны'!G156+'ИФНС Московский'!G156</f>
        <v>12</v>
      </c>
    </row>
    <row r="157" spans="1:7" ht="15.75" thickBot="1" x14ac:dyDescent="0.3">
      <c r="A157" s="21" t="s">
        <v>100</v>
      </c>
      <c r="B157" s="26">
        <v>3015</v>
      </c>
      <c r="C157" s="39">
        <f>'МРИ 3'!C157+'МРИ 4'!C157+'МРИ 5'!C157+'МРИ 6'!C157+'МРИ 8'!C157+'МРИ 9'!C157+'МРИ 10'!C157+'МРИ 11'!C157+'МРИ 12'!C157+'МРИ 14'!C157+'МРИ 16'!C157+'МРИ 17'!C157+'ИФНС Челны'!C157+'ИФНС Московский'!C157</f>
        <v>12</v>
      </c>
      <c r="D157" s="39">
        <f>'МРИ 3'!D157+'МРИ 4'!D157+'МРИ 5'!D157+'МРИ 6'!D157+'МРИ 8'!D157+'МРИ 9'!D157+'МРИ 10'!D157+'МРИ 11'!D157+'МРИ 12'!D157+'МРИ 14'!D157+'МРИ 16'!D157+'МРИ 17'!D157+'ИФНС Челны'!D157+'ИФНС Московский'!D157</f>
        <v>10</v>
      </c>
      <c r="E157" s="39">
        <f>'МРИ 3'!E157+'МРИ 4'!E157+'МРИ 5'!E157+'МРИ 6'!E157+'МРИ 8'!E157+'МРИ 9'!E157+'МРИ 10'!E157+'МРИ 11'!E157+'МРИ 12'!E157+'МРИ 14'!E157+'МРИ 16'!E157+'МРИ 17'!E157+'ИФНС Челны'!E157+'ИФНС Московский'!E157</f>
        <v>0</v>
      </c>
      <c r="F157" s="39">
        <f>'МРИ 3'!F157+'МРИ 4'!F157+'МРИ 5'!F157+'МРИ 6'!F157+'МРИ 8'!F157+'МРИ 9'!F157+'МРИ 10'!F157+'МРИ 11'!F157+'МРИ 12'!F157+'МРИ 14'!F157+'МРИ 16'!F157+'МРИ 17'!F157+'ИФНС Челны'!F157+'ИФНС Московский'!F157</f>
        <v>10</v>
      </c>
      <c r="G157" s="39">
        <f>'МРИ 3'!G157+'МРИ 4'!G157+'МРИ 5'!G157+'МРИ 6'!G157+'МРИ 8'!G157+'МРИ 9'!G157+'МРИ 10'!G157+'МРИ 11'!G157+'МРИ 12'!G157+'МРИ 14'!G157+'МРИ 16'!G157+'МРИ 17'!G157+'ИФНС Челны'!G157+'ИФНС Московский'!G157</f>
        <v>2</v>
      </c>
    </row>
    <row r="158" spans="1:7" ht="15.75" thickBot="1" x14ac:dyDescent="0.3">
      <c r="A158" s="11" t="s">
        <v>85</v>
      </c>
      <c r="B158" s="13">
        <v>3020</v>
      </c>
      <c r="C158" s="39">
        <f>'МРИ 3'!C158+'МРИ 4'!C158+'МРИ 5'!C158+'МРИ 6'!C158+'МРИ 8'!C158+'МРИ 9'!C158+'МРИ 10'!C158+'МРИ 11'!C158+'МРИ 12'!C158+'МРИ 14'!C158+'МРИ 16'!C158+'МРИ 17'!C158+'ИФНС Челны'!C158+'ИФНС Московский'!C158</f>
        <v>438</v>
      </c>
      <c r="D158" s="39">
        <f>'МРИ 3'!D158+'МРИ 4'!D158+'МРИ 5'!D158+'МРИ 6'!D158+'МРИ 8'!D158+'МРИ 9'!D158+'МРИ 10'!D158+'МРИ 11'!D158+'МРИ 12'!D158+'МРИ 14'!D158+'МРИ 16'!D158+'МРИ 17'!D158+'ИФНС Челны'!D158+'ИФНС Московский'!D158</f>
        <v>159</v>
      </c>
      <c r="E158" s="39">
        <f>'МРИ 3'!E158+'МРИ 4'!E158+'МРИ 5'!E158+'МРИ 6'!E158+'МРИ 8'!E158+'МРИ 9'!E158+'МРИ 10'!E158+'МРИ 11'!E158+'МРИ 12'!E158+'МРИ 14'!E158+'МРИ 16'!E158+'МРИ 17'!E158+'ИФНС Челны'!E158+'ИФНС Московский'!E158</f>
        <v>1</v>
      </c>
      <c r="F158" s="39">
        <f>'МРИ 3'!F158+'МРИ 4'!F158+'МРИ 5'!F158+'МРИ 6'!F158+'МРИ 8'!F158+'МРИ 9'!F158+'МРИ 10'!F158+'МРИ 11'!F158+'МРИ 12'!F158+'МРИ 14'!F158+'МРИ 16'!F158+'МРИ 17'!F158+'ИФНС Челны'!F158+'ИФНС Московский'!F158</f>
        <v>158</v>
      </c>
      <c r="G158" s="39">
        <f>'МРИ 3'!G158+'МРИ 4'!G158+'МРИ 5'!G158+'МРИ 6'!G158+'МРИ 8'!G158+'МРИ 9'!G158+'МРИ 10'!G158+'МРИ 11'!G158+'МРИ 12'!G158+'МРИ 14'!G158+'МРИ 16'!G158+'МРИ 17'!G158+'ИФНС Челны'!G158+'ИФНС Московский'!G158</f>
        <v>279</v>
      </c>
    </row>
    <row r="159" spans="1:7" ht="15.75" thickBot="1" x14ac:dyDescent="0.3">
      <c r="A159" s="21" t="s">
        <v>96</v>
      </c>
      <c r="B159" s="26">
        <v>3021</v>
      </c>
      <c r="C159" s="39">
        <f>'МРИ 3'!C159+'МРИ 4'!C159+'МРИ 5'!C159+'МРИ 6'!C159+'МРИ 8'!C159+'МРИ 9'!C159+'МРИ 10'!C159+'МРИ 11'!C159+'МРИ 12'!C159+'МРИ 14'!C159+'МРИ 16'!C159+'МРИ 17'!C159+'ИФНС Челны'!C159+'ИФНС Московский'!C159</f>
        <v>325</v>
      </c>
      <c r="D159" s="39">
        <f>'МРИ 3'!D159+'МРИ 4'!D159+'МРИ 5'!D159+'МРИ 6'!D159+'МРИ 8'!D159+'МРИ 9'!D159+'МРИ 10'!D159+'МРИ 11'!D159+'МРИ 12'!D159+'МРИ 14'!D159+'МРИ 16'!D159+'МРИ 17'!D159+'ИФНС Челны'!D159+'ИФНС Московский'!D159</f>
        <v>90</v>
      </c>
      <c r="E159" s="39">
        <f>'МРИ 3'!E159+'МРИ 4'!E159+'МРИ 5'!E159+'МРИ 6'!E159+'МРИ 8'!E159+'МРИ 9'!E159+'МРИ 10'!E159+'МРИ 11'!E159+'МРИ 12'!E159+'МРИ 14'!E159+'МРИ 16'!E159+'МРИ 17'!E159+'ИФНС Челны'!E159+'ИФНС Московский'!E159</f>
        <v>0</v>
      </c>
      <c r="F159" s="39">
        <f>'МРИ 3'!F159+'МРИ 4'!F159+'МРИ 5'!F159+'МРИ 6'!F159+'МРИ 8'!F159+'МРИ 9'!F159+'МРИ 10'!F159+'МРИ 11'!F159+'МРИ 12'!F159+'МРИ 14'!F159+'МРИ 16'!F159+'МРИ 17'!F159+'ИФНС Челны'!F159+'ИФНС Московский'!F159</f>
        <v>90</v>
      </c>
      <c r="G159" s="39">
        <f>'МРИ 3'!G159+'МРИ 4'!G159+'МРИ 5'!G159+'МРИ 6'!G159+'МРИ 8'!G159+'МРИ 9'!G159+'МРИ 10'!G159+'МРИ 11'!G159+'МРИ 12'!G159+'МРИ 14'!G159+'МРИ 16'!G159+'МРИ 17'!G159+'ИФНС Челны'!G159+'ИФНС Московский'!G159</f>
        <v>235</v>
      </c>
    </row>
    <row r="160" spans="1:7" ht="15.75" thickBot="1" x14ac:dyDescent="0.3">
      <c r="A160" s="21" t="s">
        <v>97</v>
      </c>
      <c r="B160" s="13">
        <v>3022</v>
      </c>
      <c r="C160" s="39">
        <f>'МРИ 3'!C160+'МРИ 4'!C160+'МРИ 5'!C160+'МРИ 6'!C160+'МРИ 8'!C160+'МРИ 9'!C160+'МРИ 10'!C160+'МРИ 11'!C160+'МРИ 12'!C160+'МРИ 14'!C160+'МРИ 16'!C160+'МРИ 17'!C160+'ИФНС Челны'!C160+'ИФНС Московский'!C160</f>
        <v>0</v>
      </c>
      <c r="D160" s="39">
        <f>'МРИ 3'!D160+'МРИ 4'!D160+'МРИ 5'!D160+'МРИ 6'!D160+'МРИ 8'!D160+'МРИ 9'!D160+'МРИ 10'!D160+'МРИ 11'!D160+'МРИ 12'!D160+'МРИ 14'!D160+'МРИ 16'!D160+'МРИ 17'!D160+'ИФНС Челны'!D160+'ИФНС Московский'!D160</f>
        <v>0</v>
      </c>
      <c r="E160" s="39">
        <f>'МРИ 3'!E160+'МРИ 4'!E160+'МРИ 5'!E160+'МРИ 6'!E160+'МРИ 8'!E160+'МРИ 9'!E160+'МРИ 10'!E160+'МРИ 11'!E160+'МРИ 12'!E160+'МРИ 14'!E160+'МРИ 16'!E160+'МРИ 17'!E160+'ИФНС Челны'!E160+'ИФНС Московский'!E160</f>
        <v>0</v>
      </c>
      <c r="F160" s="39">
        <f>'МРИ 3'!F160+'МРИ 4'!F160+'МРИ 5'!F160+'МРИ 6'!F160+'МРИ 8'!F160+'МРИ 9'!F160+'МРИ 10'!F160+'МРИ 11'!F160+'МРИ 12'!F160+'МРИ 14'!F160+'МРИ 16'!F160+'МРИ 17'!F160+'ИФНС Челны'!F160+'ИФНС Московский'!F160</f>
        <v>0</v>
      </c>
      <c r="G160" s="39">
        <f>'МРИ 3'!G160+'МРИ 4'!G160+'МРИ 5'!G160+'МРИ 6'!G160+'МРИ 8'!G160+'МРИ 9'!G160+'МРИ 10'!G160+'МРИ 11'!G160+'МРИ 12'!G160+'МРИ 14'!G160+'МРИ 16'!G160+'МРИ 17'!G160+'ИФНС Челны'!G160+'ИФНС Московский'!G160</f>
        <v>0</v>
      </c>
    </row>
    <row r="161" spans="1:7" ht="15.75" thickBot="1" x14ac:dyDescent="0.3">
      <c r="A161" s="21" t="s">
        <v>98</v>
      </c>
      <c r="B161" s="26">
        <v>3023</v>
      </c>
      <c r="C161" s="39">
        <f>'МРИ 3'!C161+'МРИ 4'!C161+'МРИ 5'!C161+'МРИ 6'!C161+'МРИ 8'!C161+'МРИ 9'!C161+'МРИ 10'!C161+'МРИ 11'!C161+'МРИ 12'!C161+'МРИ 14'!C161+'МРИ 16'!C161+'МРИ 17'!C161+'ИФНС Челны'!C161+'ИФНС Московский'!C161</f>
        <v>45</v>
      </c>
      <c r="D161" s="39">
        <f>'МРИ 3'!D161+'МРИ 4'!D161+'МРИ 5'!D161+'МРИ 6'!D161+'МРИ 8'!D161+'МРИ 9'!D161+'МРИ 10'!D161+'МРИ 11'!D161+'МРИ 12'!D161+'МРИ 14'!D161+'МРИ 16'!D161+'МРИ 17'!D161+'ИФНС Челны'!D161+'ИФНС Московский'!D161</f>
        <v>11</v>
      </c>
      <c r="E161" s="39">
        <f>'МРИ 3'!E161+'МРИ 4'!E161+'МРИ 5'!E161+'МРИ 6'!E161+'МРИ 8'!E161+'МРИ 9'!E161+'МРИ 10'!E161+'МРИ 11'!E161+'МРИ 12'!E161+'МРИ 14'!E161+'МРИ 16'!E161+'МРИ 17'!E161+'ИФНС Челны'!E161+'ИФНС Московский'!E161</f>
        <v>1</v>
      </c>
      <c r="F161" s="39">
        <f>'МРИ 3'!F161+'МРИ 4'!F161+'МРИ 5'!F161+'МРИ 6'!F161+'МРИ 8'!F161+'МРИ 9'!F161+'МРИ 10'!F161+'МРИ 11'!F161+'МРИ 12'!F161+'МРИ 14'!F161+'МРИ 16'!F161+'МРИ 17'!F161+'ИФНС Челны'!F161+'ИФНС Московский'!F161</f>
        <v>10</v>
      </c>
      <c r="G161" s="39">
        <f>'МРИ 3'!G161+'МРИ 4'!G161+'МРИ 5'!G161+'МРИ 6'!G161+'МРИ 8'!G161+'МРИ 9'!G161+'МРИ 10'!G161+'МРИ 11'!G161+'МРИ 12'!G161+'МРИ 14'!G161+'МРИ 16'!G161+'МРИ 17'!G161+'ИФНС Челны'!G161+'ИФНС Московский'!G161</f>
        <v>34</v>
      </c>
    </row>
    <row r="162" spans="1:7" ht="15.75" thickBot="1" x14ac:dyDescent="0.3">
      <c r="A162" s="21" t="s">
        <v>99</v>
      </c>
      <c r="B162" s="13">
        <v>3024</v>
      </c>
      <c r="C162" s="39">
        <f>'МРИ 3'!C162+'МРИ 4'!C162+'МРИ 5'!C162+'МРИ 6'!C162+'МРИ 8'!C162+'МРИ 9'!C162+'МРИ 10'!C162+'МРИ 11'!C162+'МРИ 12'!C162+'МРИ 14'!C162+'МРИ 16'!C162+'МРИ 17'!C162+'ИФНС Челны'!C162+'ИФНС Московский'!C162</f>
        <v>58</v>
      </c>
      <c r="D162" s="39">
        <f>'МРИ 3'!D162+'МРИ 4'!D162+'МРИ 5'!D162+'МРИ 6'!D162+'МРИ 8'!D162+'МРИ 9'!D162+'МРИ 10'!D162+'МРИ 11'!D162+'МРИ 12'!D162+'МРИ 14'!D162+'МРИ 16'!D162+'МРИ 17'!D162+'ИФНС Челны'!D162+'ИФНС Московский'!D162</f>
        <v>48</v>
      </c>
      <c r="E162" s="39">
        <f>'МРИ 3'!E162+'МРИ 4'!E162+'МРИ 5'!E162+'МРИ 6'!E162+'МРИ 8'!E162+'МРИ 9'!E162+'МРИ 10'!E162+'МРИ 11'!E162+'МРИ 12'!E162+'МРИ 14'!E162+'МРИ 16'!E162+'МРИ 17'!E162+'ИФНС Челны'!E162+'ИФНС Московский'!E162</f>
        <v>0</v>
      </c>
      <c r="F162" s="39">
        <f>'МРИ 3'!F162+'МРИ 4'!F162+'МРИ 5'!F162+'МРИ 6'!F162+'МРИ 8'!F162+'МРИ 9'!F162+'МРИ 10'!F162+'МРИ 11'!F162+'МРИ 12'!F162+'МРИ 14'!F162+'МРИ 16'!F162+'МРИ 17'!F162+'ИФНС Челны'!F162+'ИФНС Московский'!F162</f>
        <v>48</v>
      </c>
      <c r="G162" s="39">
        <f>'МРИ 3'!G162+'МРИ 4'!G162+'МРИ 5'!G162+'МРИ 6'!G162+'МРИ 8'!G162+'МРИ 9'!G162+'МРИ 10'!G162+'МРИ 11'!G162+'МРИ 12'!G162+'МРИ 14'!G162+'МРИ 16'!G162+'МРИ 17'!G162+'ИФНС Челны'!G162+'ИФНС Московский'!G162</f>
        <v>10</v>
      </c>
    </row>
    <row r="163" spans="1:7" ht="15.75" thickBot="1" x14ac:dyDescent="0.3">
      <c r="A163" s="21" t="s">
        <v>100</v>
      </c>
      <c r="B163" s="26">
        <v>3025</v>
      </c>
      <c r="C163" s="39">
        <f>'МРИ 3'!C163+'МРИ 4'!C163+'МРИ 5'!C163+'МРИ 6'!C163+'МРИ 8'!C163+'МРИ 9'!C163+'МРИ 10'!C163+'МРИ 11'!C163+'МРИ 12'!C163+'МРИ 14'!C163+'МРИ 16'!C163+'МРИ 17'!C163+'ИФНС Челны'!C163+'ИФНС Московский'!C163</f>
        <v>10</v>
      </c>
      <c r="D163" s="39">
        <f>'МРИ 3'!D163+'МРИ 4'!D163+'МРИ 5'!D163+'МРИ 6'!D163+'МРИ 8'!D163+'МРИ 9'!D163+'МРИ 10'!D163+'МРИ 11'!D163+'МРИ 12'!D163+'МРИ 14'!D163+'МРИ 16'!D163+'МРИ 17'!D163+'ИФНС Челны'!D163+'ИФНС Московский'!D163</f>
        <v>10</v>
      </c>
      <c r="E163" s="39">
        <f>'МРИ 3'!E163+'МРИ 4'!E163+'МРИ 5'!E163+'МРИ 6'!E163+'МРИ 8'!E163+'МРИ 9'!E163+'МРИ 10'!E163+'МРИ 11'!E163+'МРИ 12'!E163+'МРИ 14'!E163+'МРИ 16'!E163+'МРИ 17'!E163+'ИФНС Челны'!E163+'ИФНС Московский'!E163</f>
        <v>0</v>
      </c>
      <c r="F163" s="39">
        <f>'МРИ 3'!F163+'МРИ 4'!F163+'МРИ 5'!F163+'МРИ 6'!F163+'МРИ 8'!F163+'МРИ 9'!F163+'МРИ 10'!F163+'МРИ 11'!F163+'МРИ 12'!F163+'МРИ 14'!F163+'МРИ 16'!F163+'МРИ 17'!F163+'ИФНС Челны'!F163+'ИФНС Московский'!F163</f>
        <v>10</v>
      </c>
      <c r="G163" s="39">
        <f>'МРИ 3'!G163+'МРИ 4'!G163+'МРИ 5'!G163+'МРИ 6'!G163+'МРИ 8'!G163+'МРИ 9'!G163+'МРИ 10'!G163+'МРИ 11'!G163+'МРИ 12'!G163+'МРИ 14'!G163+'МРИ 16'!G163+'МРИ 17'!G163+'ИФНС Челны'!G163+'ИФНС Московский'!G163</f>
        <v>0</v>
      </c>
    </row>
    <row r="164" spans="1:7" ht="15.75" thickBot="1" x14ac:dyDescent="0.3">
      <c r="A164" s="11" t="s">
        <v>68</v>
      </c>
      <c r="B164" s="13">
        <v>3100</v>
      </c>
      <c r="C164" s="39">
        <f>'МРИ 3'!C164+'МРИ 4'!C164+'МРИ 5'!C164+'МРИ 6'!C164+'МРИ 8'!C164+'МРИ 9'!C164+'МРИ 10'!C164+'МРИ 11'!C164+'МРИ 12'!C164+'МРИ 14'!C164+'МРИ 16'!C164+'МРИ 17'!C164+'ИФНС Челны'!C164+'ИФНС Московский'!C164</f>
        <v>1822</v>
      </c>
      <c r="D164" s="39">
        <f>'МРИ 3'!D164+'МРИ 4'!D164+'МРИ 5'!D164+'МРИ 6'!D164+'МРИ 8'!D164+'МРИ 9'!D164+'МРИ 10'!D164+'МРИ 11'!D164+'МРИ 12'!D164+'МРИ 14'!D164+'МРИ 16'!D164+'МРИ 17'!D164+'ИФНС Челны'!D164+'ИФНС Московский'!D164</f>
        <v>628</v>
      </c>
      <c r="E164" s="39">
        <f>'МРИ 3'!E164+'МРИ 4'!E164+'МРИ 5'!E164+'МРИ 6'!E164+'МРИ 8'!E164+'МРИ 9'!E164+'МРИ 10'!E164+'МРИ 11'!E164+'МРИ 12'!E164+'МРИ 14'!E164+'МРИ 16'!E164+'МРИ 17'!E164+'ИФНС Челны'!E164+'ИФНС Московский'!E164</f>
        <v>4</v>
      </c>
      <c r="F164" s="39">
        <f>'МРИ 3'!F164+'МРИ 4'!F164+'МРИ 5'!F164+'МРИ 6'!F164+'МРИ 8'!F164+'МРИ 9'!F164+'МРИ 10'!F164+'МРИ 11'!F164+'МРИ 12'!F164+'МРИ 14'!F164+'МРИ 16'!F164+'МРИ 17'!F164+'ИФНС Челны'!F164+'ИФНС Московский'!F164</f>
        <v>624</v>
      </c>
      <c r="G164" s="39">
        <f>'МРИ 3'!G164+'МРИ 4'!G164+'МРИ 5'!G164+'МРИ 6'!G164+'МРИ 8'!G164+'МРИ 9'!G164+'МРИ 10'!G164+'МРИ 11'!G164+'МРИ 12'!G164+'МРИ 14'!G164+'МРИ 16'!G164+'МРИ 17'!G164+'ИФНС Челны'!G164+'ИФНС Московский'!G164</f>
        <v>1194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2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498</v>
      </c>
      <c r="D172" s="48">
        <f t="shared" ref="D172:G172" si="0">SUM(D174:D177)</f>
        <v>207</v>
      </c>
      <c r="E172" s="48">
        <f t="shared" si="0"/>
        <v>5</v>
      </c>
      <c r="F172" s="48">
        <f t="shared" si="0"/>
        <v>202</v>
      </c>
      <c r="G172" s="48">
        <f t="shared" si="0"/>
        <v>291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f>'МРИ 3'!C174+'МРИ 4'!C174+'МРИ 5'!C174+'МРИ 6'!C174+'МРИ 8'!C174+'МРИ 9'!C174+'МРИ 10'!C174+'МРИ 11'!C174+'МРИ 12'!C174+'МРИ 14'!C174+'МРИ 16'!C174+'МРИ 17'!C174+'ИФНС Челны'!C174+'ИФНС Московский'!C174</f>
        <v>141</v>
      </c>
      <c r="D174" s="39">
        <f>'МРИ 3'!D174+'МРИ 4'!D174+'МРИ 5'!D174+'МРИ 6'!D174+'МРИ 8'!D174+'МРИ 9'!D174+'МРИ 10'!D174+'МРИ 11'!D174+'МРИ 12'!D174+'МРИ 14'!D174+'МРИ 16'!D174+'МРИ 17'!D174+'ИФНС Челны'!D174+'ИФНС Московский'!D174</f>
        <v>35</v>
      </c>
      <c r="E174" s="39">
        <f>'МРИ 3'!E174+'МРИ 4'!E174+'МРИ 5'!E174+'МРИ 6'!E174+'МРИ 8'!E174+'МРИ 9'!E174+'МРИ 10'!E174+'МРИ 11'!E174+'МРИ 12'!E174+'МРИ 14'!E174+'МРИ 16'!E174+'МРИ 17'!E174+'ИФНС Челны'!E174+'ИФНС Московский'!E174</f>
        <v>1</v>
      </c>
      <c r="F174" s="39">
        <f>'МРИ 3'!F174+'МРИ 4'!F174+'МРИ 5'!F174+'МРИ 6'!F174+'МРИ 8'!F174+'МРИ 9'!F174+'МРИ 10'!F174+'МРИ 11'!F174+'МРИ 12'!F174+'МРИ 14'!F174+'МРИ 16'!F174+'МРИ 17'!F174+'ИФНС Челны'!F174+'ИФНС Московский'!F174</f>
        <v>34</v>
      </c>
      <c r="G174" s="39">
        <f>'МРИ 3'!G174+'МРИ 4'!G174+'МРИ 5'!G174+'МРИ 6'!G174+'МРИ 8'!G174+'МРИ 9'!G174+'МРИ 10'!G174+'МРИ 11'!G174+'МРИ 12'!G174+'МРИ 14'!G174+'МРИ 16'!G174+'МРИ 17'!G174+'ИФНС Челны'!G174+'ИФНС Московский'!G174</f>
        <v>106</v>
      </c>
    </row>
    <row r="175" spans="1:7" ht="15.75" thickBot="1" x14ac:dyDescent="0.3">
      <c r="A175" s="46" t="s">
        <v>89</v>
      </c>
      <c r="B175" s="12">
        <v>3112</v>
      </c>
      <c r="C175" s="39">
        <f>'МРИ 3'!C175+'МРИ 4'!C175+'МРИ 5'!C175+'МРИ 6'!C175+'МРИ 8'!C175+'МРИ 9'!C175+'МРИ 10'!C175+'МРИ 11'!C175+'МРИ 12'!C175+'МРИ 14'!C175+'МРИ 16'!C175+'МРИ 17'!C175+'ИФНС Челны'!C175+'ИФНС Московский'!C175</f>
        <v>127</v>
      </c>
      <c r="D175" s="39">
        <f>'МРИ 3'!D175+'МРИ 4'!D175+'МРИ 5'!D175+'МРИ 6'!D175+'МРИ 8'!D175+'МРИ 9'!D175+'МРИ 10'!D175+'МРИ 11'!D175+'МРИ 12'!D175+'МРИ 14'!D175+'МРИ 16'!D175+'МРИ 17'!D175+'ИФНС Челны'!D175+'ИФНС Московский'!D175</f>
        <v>48</v>
      </c>
      <c r="E175" s="39">
        <f>'МРИ 3'!E175+'МРИ 4'!E175+'МРИ 5'!E175+'МРИ 6'!E175+'МРИ 8'!E175+'МРИ 9'!E175+'МРИ 10'!E175+'МРИ 11'!E175+'МРИ 12'!E175+'МРИ 14'!E175+'МРИ 16'!E175+'МРИ 17'!E175+'ИФНС Челны'!E175+'ИФНС Московский'!E175</f>
        <v>4</v>
      </c>
      <c r="F175" s="39">
        <f>'МРИ 3'!F175+'МРИ 4'!F175+'МРИ 5'!F175+'МРИ 6'!F175+'МРИ 8'!F175+'МРИ 9'!F175+'МРИ 10'!F175+'МРИ 11'!F175+'МРИ 12'!F175+'МРИ 14'!F175+'МРИ 16'!F175+'МРИ 17'!F175+'ИФНС Челны'!F175+'ИФНС Московский'!F175</f>
        <v>44</v>
      </c>
      <c r="G175" s="39">
        <f>'МРИ 3'!G175+'МРИ 4'!G175+'МРИ 5'!G175+'МРИ 6'!G175+'МРИ 8'!G175+'МРИ 9'!G175+'МРИ 10'!G175+'МРИ 11'!G175+'МРИ 12'!G175+'МРИ 14'!G175+'МРИ 16'!G175+'МРИ 17'!G175+'ИФНС Челны'!G175+'ИФНС Московский'!G175</f>
        <v>79</v>
      </c>
    </row>
    <row r="176" spans="1:7" ht="15.75" thickBot="1" x14ac:dyDescent="0.3">
      <c r="A176" s="46" t="s">
        <v>90</v>
      </c>
      <c r="B176" s="12">
        <v>3113</v>
      </c>
      <c r="C176" s="39">
        <f>'МРИ 3'!C176+'МРИ 4'!C176+'МРИ 5'!C176+'МРИ 6'!C176+'МРИ 8'!C176+'МРИ 9'!C176+'МРИ 10'!C176+'МРИ 11'!C176+'МРИ 12'!C176+'МРИ 14'!C176+'МРИ 16'!C176+'МРИ 17'!C176+'ИФНС Челны'!C176+'ИФНС Московский'!C176</f>
        <v>230</v>
      </c>
      <c r="D176" s="39">
        <f>'МРИ 3'!D176+'МРИ 4'!D176+'МРИ 5'!D176+'МРИ 6'!D176+'МРИ 8'!D176+'МРИ 9'!D176+'МРИ 10'!D176+'МРИ 11'!D176+'МРИ 12'!D176+'МРИ 14'!D176+'МРИ 16'!D176+'МРИ 17'!D176+'ИФНС Челны'!D176+'ИФНС Московский'!D176</f>
        <v>124</v>
      </c>
      <c r="E176" s="39">
        <f>'МРИ 3'!E176+'МРИ 4'!E176+'МРИ 5'!E176+'МРИ 6'!E176+'МРИ 8'!E176+'МРИ 9'!E176+'МРИ 10'!E176+'МРИ 11'!E176+'МРИ 12'!E176+'МРИ 14'!E176+'МРИ 16'!E176+'МРИ 17'!E176+'ИФНС Челны'!E176+'ИФНС Московский'!E176</f>
        <v>0</v>
      </c>
      <c r="F176" s="39">
        <f>'МРИ 3'!F176+'МРИ 4'!F176+'МРИ 5'!F176+'МРИ 6'!F176+'МРИ 8'!F176+'МРИ 9'!F176+'МРИ 10'!F176+'МРИ 11'!F176+'МРИ 12'!F176+'МРИ 14'!F176+'МРИ 16'!F176+'МРИ 17'!F176+'ИФНС Челны'!F176+'ИФНС Московский'!F176</f>
        <v>124</v>
      </c>
      <c r="G176" s="39">
        <f>'МРИ 3'!G176+'МРИ 4'!G176+'МРИ 5'!G176+'МРИ 6'!G176+'МРИ 8'!G176+'МРИ 9'!G176+'МРИ 10'!G176+'МРИ 11'!G176+'МРИ 12'!G176+'МРИ 14'!G176+'МРИ 16'!G176+'МРИ 17'!G176+'ИФНС Челны'!G176+'ИФНС Московский'!G176</f>
        <v>106</v>
      </c>
    </row>
    <row r="177" spans="1:7" ht="15.75" thickBot="1" x14ac:dyDescent="0.3">
      <c r="A177" s="46" t="s">
        <v>91</v>
      </c>
      <c r="B177" s="12">
        <v>3114</v>
      </c>
      <c r="C177" s="39">
        <f>'МРИ 3'!C177+'МРИ 4'!C177+'МРИ 5'!C177+'МРИ 6'!C177+'МРИ 8'!C177+'МРИ 9'!C177+'МРИ 10'!C177+'МРИ 11'!C177+'МРИ 12'!C177+'МРИ 14'!C177+'МРИ 16'!C177+'МРИ 17'!C177+'ИФНС Челны'!C177+'ИФНС Московский'!C177</f>
        <v>0</v>
      </c>
      <c r="D177" s="39">
        <f>'МРИ 3'!D177+'МРИ 4'!D177+'МРИ 5'!D177+'МРИ 6'!D177+'МРИ 8'!D177+'МРИ 9'!D177+'МРИ 10'!D177+'МРИ 11'!D177+'МРИ 12'!D177+'МРИ 14'!D177+'МРИ 16'!D177+'МРИ 17'!D177+'ИФНС Челны'!D177+'ИФНС Московский'!D177</f>
        <v>0</v>
      </c>
      <c r="E177" s="39">
        <f>'МРИ 3'!E177+'МРИ 4'!E177+'МРИ 5'!E177+'МРИ 6'!E177+'МРИ 8'!E177+'МРИ 9'!E177+'МРИ 10'!E177+'МРИ 11'!E177+'МРИ 12'!E177+'МРИ 14'!E177+'МРИ 16'!E177+'МРИ 17'!E177+'ИФНС Челны'!E177+'ИФНС Московский'!E177</f>
        <v>0</v>
      </c>
      <c r="F177" s="39">
        <f>'МРИ 3'!F177+'МРИ 4'!F177+'МРИ 5'!F177+'МРИ 6'!F177+'МРИ 8'!F177+'МРИ 9'!F177+'МРИ 10'!F177+'МРИ 11'!F177+'МРИ 12'!F177+'МРИ 14'!F177+'МРИ 16'!F177+'МРИ 17'!F177+'ИФНС Челны'!F177+'ИФНС Московский'!F177</f>
        <v>0</v>
      </c>
      <c r="G177" s="39">
        <f>'МРИ 3'!G177+'МРИ 4'!G177+'МРИ 5'!G177+'МРИ 6'!G177+'МРИ 8'!G177+'МРИ 9'!G177+'МРИ 10'!G177+'МРИ 11'!G177+'МРИ 12'!G177+'МРИ 14'!G177+'МРИ 16'!G177+'МРИ 17'!G177+'ИФНС Челны'!G177+'ИФНС Московский'!G177</f>
        <v>0</v>
      </c>
    </row>
    <row r="178" spans="1:7" ht="27.75" thickBot="1" x14ac:dyDescent="0.3">
      <c r="A178" s="46" t="s">
        <v>92</v>
      </c>
      <c r="B178" s="12">
        <v>3115</v>
      </c>
      <c r="C178" s="39">
        <f>'МРИ 3'!C178+'МРИ 4'!C178+'МРИ 5'!C178+'МРИ 6'!C178+'МРИ 8'!C178+'МРИ 9'!C178+'МРИ 10'!C178+'МРИ 11'!C178+'МРИ 12'!C178+'МРИ 14'!C178+'МРИ 16'!C178+'МРИ 17'!C178+'ИФНС Челны'!C178+'ИФНС Московский'!C178</f>
        <v>0</v>
      </c>
      <c r="D178" s="39">
        <f>'МРИ 3'!D178+'МРИ 4'!D178+'МРИ 5'!D178+'МРИ 6'!D178+'МРИ 8'!D178+'МРИ 9'!D178+'МРИ 10'!D178+'МРИ 11'!D178+'МРИ 12'!D178+'МРИ 14'!D178+'МРИ 16'!D178+'МРИ 17'!D178+'ИФНС Челны'!D178+'ИФНС Московский'!D178</f>
        <v>0</v>
      </c>
      <c r="E178" s="15" t="s">
        <v>35</v>
      </c>
      <c r="F178" s="39">
        <f>'МРИ 3'!F178+'МРИ 4'!F178+'МРИ 5'!F178+'МРИ 6'!F178+'МРИ 8'!F178+'МРИ 9'!F178+'МРИ 10'!F178+'МРИ 11'!F178+'МРИ 12'!F178+'МРИ 14'!F178+'МРИ 16'!F178+'МРИ 17'!F178+'ИФНС Челны'!F178+'ИФНС Московский'!F178</f>
        <v>0</v>
      </c>
      <c r="G178" s="39">
        <f>'МРИ 3'!G178+'МРИ 4'!G178+'МРИ 5'!G178+'МРИ 6'!G178+'МРИ 8'!G178+'МРИ 9'!G178+'МРИ 10'!G178+'МРИ 11'!G178+'МРИ 12'!G178+'МРИ 14'!G178+'МРИ 16'!G178+'МРИ 17'!G178+'ИФНС Челны'!G178+'ИФНС Московский'!G178</f>
        <v>0</v>
      </c>
    </row>
    <row r="179" spans="1:7" ht="27.75" thickBot="1" x14ac:dyDescent="0.3">
      <c r="A179" s="46" t="s">
        <v>93</v>
      </c>
      <c r="B179" s="12">
        <v>3116</v>
      </c>
      <c r="C179" s="39">
        <f>'МРИ 3'!C179+'МРИ 4'!C179+'МРИ 5'!C179+'МРИ 6'!C179+'МРИ 8'!C179+'МРИ 9'!C179+'МРИ 10'!C179+'МРИ 11'!C179+'МРИ 12'!C179+'МРИ 14'!C179+'МРИ 16'!C179+'МРИ 17'!C179+'ИФНС Челны'!C179+'ИФНС Московский'!C179</f>
        <v>0</v>
      </c>
      <c r="D179" s="39">
        <f>'МРИ 3'!D179+'МРИ 4'!D179+'МРИ 5'!D179+'МРИ 6'!D179+'МРИ 8'!D179+'МРИ 9'!D179+'МРИ 10'!D179+'МРИ 11'!D179+'МРИ 12'!D179+'МРИ 14'!D179+'МРИ 16'!D179+'МРИ 17'!D179+'ИФНС Челны'!D179+'ИФНС Московский'!D179</f>
        <v>0</v>
      </c>
      <c r="E179" s="39">
        <f>'МРИ 3'!E179+'МРИ 4'!E179+'МРИ 5'!E179+'МРИ 6'!E179+'МРИ 8'!E179+'МРИ 9'!E179+'МРИ 10'!E179+'МРИ 11'!E179+'МРИ 12'!E179+'МРИ 14'!E179+'МРИ 16'!E179+'МРИ 17'!E179+'ИФНС Челны'!E179+'ИФНС Московский'!E179</f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111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94</v>
      </c>
      <c r="B184" s="44"/>
      <c r="C184" s="44"/>
      <c r="D184" s="44"/>
      <c r="E184" s="45"/>
      <c r="F184" s="75" t="s">
        <v>113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A10:G10"/>
    <mergeCell ref="A63:B63"/>
    <mergeCell ref="A64:B64"/>
    <mergeCell ref="A11:G11"/>
    <mergeCell ref="C24:G24"/>
    <mergeCell ref="C25:G25"/>
    <mergeCell ref="F18:G18"/>
    <mergeCell ref="F19:G19"/>
    <mergeCell ref="B16:D17"/>
    <mergeCell ref="B18:D18"/>
    <mergeCell ref="B19:D19"/>
    <mergeCell ref="A53:B53"/>
    <mergeCell ref="A13:G13"/>
    <mergeCell ref="A16:A17"/>
    <mergeCell ref="F17:G17"/>
    <mergeCell ref="C23:G23"/>
    <mergeCell ref="A57:B57"/>
    <mergeCell ref="A58:F58"/>
    <mergeCell ref="A59:B59"/>
    <mergeCell ref="A60:B60"/>
    <mergeCell ref="A61:B61"/>
    <mergeCell ref="A62:B62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91:B91"/>
    <mergeCell ref="A92:B92"/>
    <mergeCell ref="A93:B93"/>
    <mergeCell ref="A94:B94"/>
    <mergeCell ref="A75:B75"/>
    <mergeCell ref="A76:B76"/>
    <mergeCell ref="A77:B77"/>
    <mergeCell ref="A78:F78"/>
    <mergeCell ref="A79:B79"/>
    <mergeCell ref="A80:B80"/>
    <mergeCell ref="A87:B87"/>
    <mergeCell ref="A88:B88"/>
    <mergeCell ref="A89:B89"/>
    <mergeCell ref="A90:B90"/>
    <mergeCell ref="A81:B81"/>
    <mergeCell ref="A82:B82"/>
    <mergeCell ref="A83:B83"/>
    <mergeCell ref="A84:F84"/>
    <mergeCell ref="A85:B85"/>
    <mergeCell ref="A86:B86"/>
    <mergeCell ref="A98:B98"/>
    <mergeCell ref="A99:B99"/>
    <mergeCell ref="A100:B100"/>
    <mergeCell ref="A101:B101"/>
    <mergeCell ref="A102:F102"/>
    <mergeCell ref="A103:B103"/>
    <mergeCell ref="A95:F95"/>
    <mergeCell ref="A96:B96"/>
    <mergeCell ref="A97:B97"/>
    <mergeCell ref="A110:B110"/>
    <mergeCell ref="A111:B111"/>
    <mergeCell ref="A112:B112"/>
    <mergeCell ref="A113:B113"/>
    <mergeCell ref="A114:B114"/>
    <mergeCell ref="A104:B104"/>
    <mergeCell ref="A105:B105"/>
    <mergeCell ref="A106:B106"/>
    <mergeCell ref="A107:B107"/>
    <mergeCell ref="A108:B108"/>
    <mergeCell ref="A109:B109"/>
    <mergeCell ref="A133:B133"/>
    <mergeCell ref="A134:F134"/>
    <mergeCell ref="A135:B135"/>
    <mergeCell ref="A130:F130"/>
    <mergeCell ref="A131:B132"/>
    <mergeCell ref="C131:C132"/>
    <mergeCell ref="D131:D132"/>
    <mergeCell ref="E131:F131"/>
    <mergeCell ref="A129:F129"/>
    <mergeCell ref="A144:B144"/>
    <mergeCell ref="A140:B140"/>
    <mergeCell ref="A141:B141"/>
    <mergeCell ref="A142:B142"/>
    <mergeCell ref="A143:B143"/>
    <mergeCell ref="A139:B139"/>
    <mergeCell ref="A136:B136"/>
    <mergeCell ref="A137:B137"/>
    <mergeCell ref="A138:B138"/>
    <mergeCell ref="F184:G184"/>
    <mergeCell ref="A148:A150"/>
    <mergeCell ref="B148:B150"/>
    <mergeCell ref="C148:C150"/>
    <mergeCell ref="D148:F148"/>
    <mergeCell ref="G148:G150"/>
    <mergeCell ref="D149:D150"/>
    <mergeCell ref="E149:F149"/>
    <mergeCell ref="A146:G146"/>
    <mergeCell ref="A181:G181"/>
    <mergeCell ref="A182:B182"/>
    <mergeCell ref="A168:A170"/>
    <mergeCell ref="B168:B170"/>
    <mergeCell ref="C168:C170"/>
    <mergeCell ref="D168:F168"/>
    <mergeCell ref="G168:G170"/>
    <mergeCell ref="D169:D170"/>
    <mergeCell ref="E169:F169"/>
  </mergeCells>
  <conditionalFormatting sqref="C172">
    <cfRule type="cellIs" dxfId="70" priority="2" operator="notEqual">
      <formula>$D$172+$G$172</formula>
    </cfRule>
  </conditionalFormatting>
  <conditionalFormatting sqref="D172">
    <cfRule type="cellIs" dxfId="69" priority="1" operator="notEqual">
      <formula>$E$172+$F$172</formula>
    </cfRule>
  </conditionalFormatting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50" workbookViewId="0">
      <selection activeCell="A168" sqref="A1:XFD1048576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162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11</v>
      </c>
      <c r="E135" s="39">
        <v>11</v>
      </c>
      <c r="F135" s="39">
        <v>0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11</v>
      </c>
      <c r="E136" s="39">
        <v>11</v>
      </c>
      <c r="F136" s="39">
        <v>0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3</v>
      </c>
      <c r="E138" s="71">
        <v>3</v>
      </c>
      <c r="F138" s="71">
        <v>0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3</v>
      </c>
      <c r="E141" s="39">
        <v>3</v>
      </c>
      <c r="F141" s="39">
        <v>0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5</v>
      </c>
      <c r="E142" s="39">
        <v>5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33</v>
      </c>
      <c r="E144" s="13">
        <f t="shared" ref="E144:F144" si="0">SUM(E135:E143)</f>
        <v>33</v>
      </c>
      <c r="F144" s="13">
        <f t="shared" si="0"/>
        <v>0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2</v>
      </c>
      <c r="D152" s="39">
        <v>0</v>
      </c>
      <c r="E152" s="39">
        <v>0</v>
      </c>
      <c r="F152" s="39">
        <v>0</v>
      </c>
      <c r="G152" s="39">
        <v>2</v>
      </c>
    </row>
    <row r="153" spans="1:7" ht="15.75" thickBot="1" x14ac:dyDescent="0.3">
      <c r="A153" s="25" t="s">
        <v>96</v>
      </c>
      <c r="B153" s="62">
        <v>3011</v>
      </c>
      <c r="C153" s="70">
        <v>0</v>
      </c>
      <c r="D153" s="70">
        <v>0</v>
      </c>
      <c r="E153" s="70">
        <v>0</v>
      </c>
      <c r="F153" s="70">
        <v>0</v>
      </c>
      <c r="G153" s="70">
        <v>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2</v>
      </c>
      <c r="D155" s="70">
        <v>0</v>
      </c>
      <c r="E155" s="70">
        <v>0</v>
      </c>
      <c r="F155" s="70">
        <v>0</v>
      </c>
      <c r="G155" s="70">
        <v>2</v>
      </c>
    </row>
    <row r="156" spans="1:7" ht="15.75" thickBot="1" x14ac:dyDescent="0.3">
      <c r="A156" s="21" t="s">
        <v>99</v>
      </c>
      <c r="B156" s="62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2</v>
      </c>
      <c r="D158" s="71">
        <v>0</v>
      </c>
      <c r="E158" s="71">
        <v>0</v>
      </c>
      <c r="F158" s="71">
        <v>0</v>
      </c>
      <c r="G158" s="71">
        <v>2</v>
      </c>
    </row>
    <row r="159" spans="1:7" ht="15.75" thickBot="1" x14ac:dyDescent="0.3">
      <c r="A159" s="21" t="s">
        <v>96</v>
      </c>
      <c r="B159" s="62">
        <v>3021</v>
      </c>
      <c r="C159" s="70">
        <v>0</v>
      </c>
      <c r="D159" s="70">
        <v>0</v>
      </c>
      <c r="E159" s="70">
        <v>0</v>
      </c>
      <c r="F159" s="70">
        <v>0</v>
      </c>
      <c r="G159" s="70">
        <v>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2</v>
      </c>
      <c r="D161" s="70">
        <v>0</v>
      </c>
      <c r="E161" s="70">
        <v>0</v>
      </c>
      <c r="F161" s="70">
        <v>0</v>
      </c>
      <c r="G161" s="70">
        <v>2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8</v>
      </c>
      <c r="D164" s="13">
        <f t="shared" ref="D164:G164" si="1">SUM(D152:D163)</f>
        <v>0</v>
      </c>
      <c r="E164" s="13">
        <f t="shared" si="1"/>
        <v>0</v>
      </c>
      <c r="F164" s="13">
        <f t="shared" si="1"/>
        <v>0</v>
      </c>
      <c r="G164" s="13">
        <f t="shared" si="1"/>
        <v>8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10</v>
      </c>
      <c r="D172" s="48">
        <f t="shared" ref="D172:G172" si="2">SUM(D174:D177)</f>
        <v>0</v>
      </c>
      <c r="E172" s="48">
        <f t="shared" si="2"/>
        <v>0</v>
      </c>
      <c r="F172" s="48">
        <f t="shared" si="2"/>
        <v>0</v>
      </c>
      <c r="G172" s="48">
        <f t="shared" si="2"/>
        <v>10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3</v>
      </c>
      <c r="D174" s="39">
        <v>0</v>
      </c>
      <c r="E174" s="39">
        <v>0</v>
      </c>
      <c r="F174" s="39">
        <v>0</v>
      </c>
      <c r="G174" s="39">
        <v>3</v>
      </c>
    </row>
    <row r="175" spans="1:7" ht="15.75" thickBot="1" x14ac:dyDescent="0.3">
      <c r="A175" s="46" t="s">
        <v>89</v>
      </c>
      <c r="B175" s="12">
        <v>3112</v>
      </c>
      <c r="C175" s="39">
        <v>3</v>
      </c>
      <c r="D175" s="39">
        <v>0</v>
      </c>
      <c r="E175" s="39">
        <v>0</v>
      </c>
      <c r="F175" s="39">
        <v>0</v>
      </c>
      <c r="G175" s="39">
        <v>3</v>
      </c>
    </row>
    <row r="176" spans="1:7" ht="15.75" thickBot="1" x14ac:dyDescent="0.3">
      <c r="A176" s="46" t="s">
        <v>90</v>
      </c>
      <c r="B176" s="12">
        <v>3113</v>
      </c>
      <c r="C176" s="39">
        <v>4</v>
      </c>
      <c r="D176" s="39">
        <v>0</v>
      </c>
      <c r="E176" s="39">
        <v>0</v>
      </c>
      <c r="F176" s="39">
        <v>0</v>
      </c>
      <c r="G176" s="39">
        <v>4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163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164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165</v>
      </c>
      <c r="B184" s="44"/>
      <c r="C184" s="44"/>
      <c r="D184" s="44"/>
      <c r="E184" s="45"/>
      <c r="F184" s="75" t="s">
        <v>113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29" priority="5" operator="notEqual">
      <formula>$E$144+$F$144</formula>
    </cfRule>
  </conditionalFormatting>
  <conditionalFormatting sqref="C164">
    <cfRule type="cellIs" dxfId="28" priority="4" operator="notEqual">
      <formula>$D$164+$G$164</formula>
    </cfRule>
  </conditionalFormatting>
  <conditionalFormatting sqref="D164">
    <cfRule type="cellIs" dxfId="27" priority="3" operator="notEqual">
      <formula>$E$164+$F$164</formula>
    </cfRule>
  </conditionalFormatting>
  <conditionalFormatting sqref="C172">
    <cfRule type="cellIs" dxfId="26" priority="2" operator="notEqual">
      <formula>$D$172+$G$172</formula>
    </cfRule>
  </conditionalFormatting>
  <conditionalFormatting sqref="D172">
    <cfRule type="cellIs" dxfId="25" priority="1" operator="notEqual">
      <formula>$E$172+$F$172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8" workbookViewId="0">
      <selection activeCell="A175" sqref="A1:XFD1048576"/>
    </sheetView>
  </sheetViews>
  <sheetFormatPr defaultColWidth="9.140625"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182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>
        <v>1655</v>
      </c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32</v>
      </c>
      <c r="E135" s="39">
        <v>25</v>
      </c>
      <c r="F135" s="39">
        <v>7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32</v>
      </c>
      <c r="E136" s="39">
        <v>25</v>
      </c>
      <c r="F136" s="39">
        <v>7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12</v>
      </c>
      <c r="E138" s="71">
        <v>8</v>
      </c>
      <c r="F138" s="71">
        <v>4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20</v>
      </c>
      <c r="E141" s="39">
        <v>17</v>
      </c>
      <c r="F141" s="39">
        <v>3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0</v>
      </c>
      <c r="E142" s="39">
        <v>0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96</v>
      </c>
      <c r="E144" s="13">
        <f t="shared" ref="E144:F144" si="0">SUM(E135:E143)</f>
        <v>75</v>
      </c>
      <c r="F144" s="13">
        <f t="shared" si="0"/>
        <v>21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17</v>
      </c>
      <c r="D152" s="39">
        <v>1</v>
      </c>
      <c r="E152" s="39">
        <v>1</v>
      </c>
      <c r="F152" s="39">
        <v>0</v>
      </c>
      <c r="G152" s="39">
        <v>16</v>
      </c>
    </row>
    <row r="153" spans="1:7" ht="15.75" thickBot="1" x14ac:dyDescent="0.3">
      <c r="A153" s="25" t="s">
        <v>96</v>
      </c>
      <c r="B153" s="62">
        <v>3011</v>
      </c>
      <c r="C153" s="70">
        <v>10</v>
      </c>
      <c r="D153" s="70">
        <v>0</v>
      </c>
      <c r="E153" s="70">
        <v>0</v>
      </c>
      <c r="F153" s="70">
        <v>0</v>
      </c>
      <c r="G153" s="70">
        <v>10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7</v>
      </c>
      <c r="D155" s="70">
        <v>1</v>
      </c>
      <c r="E155" s="70">
        <v>1</v>
      </c>
      <c r="F155" s="70">
        <v>0</v>
      </c>
      <c r="G155" s="70">
        <v>6</v>
      </c>
    </row>
    <row r="156" spans="1:7" ht="15.75" thickBot="1" x14ac:dyDescent="0.3">
      <c r="A156" s="21" t="s">
        <v>99</v>
      </c>
      <c r="B156" s="62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16</v>
      </c>
      <c r="D158" s="71">
        <v>1</v>
      </c>
      <c r="E158" s="71">
        <v>1</v>
      </c>
      <c r="F158" s="71">
        <v>0</v>
      </c>
      <c r="G158" s="71">
        <v>15</v>
      </c>
    </row>
    <row r="159" spans="1:7" ht="15.75" thickBot="1" x14ac:dyDescent="0.3">
      <c r="A159" s="21" t="s">
        <v>96</v>
      </c>
      <c r="B159" s="62">
        <v>3021</v>
      </c>
      <c r="C159" s="70">
        <v>10</v>
      </c>
      <c r="D159" s="70">
        <v>0</v>
      </c>
      <c r="E159" s="70">
        <v>0</v>
      </c>
      <c r="F159" s="70">
        <v>0</v>
      </c>
      <c r="G159" s="70">
        <v>10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6</v>
      </c>
      <c r="D161" s="70">
        <v>1</v>
      </c>
      <c r="E161" s="70">
        <v>1</v>
      </c>
      <c r="F161" s="70">
        <v>0</v>
      </c>
      <c r="G161" s="70">
        <v>5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66</v>
      </c>
      <c r="D164" s="13">
        <f t="shared" ref="D164:G164" si="1">SUM(D152:D163)</f>
        <v>4</v>
      </c>
      <c r="E164" s="13">
        <f t="shared" si="1"/>
        <v>4</v>
      </c>
      <c r="F164" s="13">
        <f t="shared" si="1"/>
        <v>0</v>
      </c>
      <c r="G164" s="13">
        <f t="shared" si="1"/>
        <v>62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34</v>
      </c>
      <c r="D172" s="48">
        <f t="shared" ref="D172:G172" si="2">SUM(D174:D177)</f>
        <v>10</v>
      </c>
      <c r="E172" s="48">
        <f t="shared" si="2"/>
        <v>5</v>
      </c>
      <c r="F172" s="48">
        <f t="shared" si="2"/>
        <v>5</v>
      </c>
      <c r="G172" s="48">
        <f t="shared" si="2"/>
        <v>24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14</v>
      </c>
      <c r="D174" s="39">
        <v>4</v>
      </c>
      <c r="E174" s="39">
        <v>1</v>
      </c>
      <c r="F174" s="39">
        <v>3</v>
      </c>
      <c r="G174" s="39">
        <v>10</v>
      </c>
    </row>
    <row r="175" spans="1:7" ht="15.75" thickBot="1" x14ac:dyDescent="0.3">
      <c r="A175" s="46" t="s">
        <v>89</v>
      </c>
      <c r="B175" s="12">
        <v>3112</v>
      </c>
      <c r="C175" s="39">
        <v>20</v>
      </c>
      <c r="D175" s="39">
        <v>6</v>
      </c>
      <c r="E175" s="39">
        <v>4</v>
      </c>
      <c r="F175" s="39">
        <v>2</v>
      </c>
      <c r="G175" s="39">
        <v>14</v>
      </c>
    </row>
    <row r="176" spans="1:7" ht="15.75" thickBot="1" x14ac:dyDescent="0.3">
      <c r="A176" s="46" t="s">
        <v>90</v>
      </c>
      <c r="B176" s="12">
        <v>3113</v>
      </c>
      <c r="C176" s="39"/>
      <c r="D176" s="39"/>
      <c r="E176" s="39">
        <v>0</v>
      </c>
      <c r="F176" s="39">
        <v>0</v>
      </c>
      <c r="G176" s="39">
        <v>0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183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184</v>
      </c>
      <c r="B184" s="44"/>
      <c r="C184" s="44"/>
      <c r="D184" s="44"/>
      <c r="E184" s="45"/>
      <c r="F184" s="75" t="s">
        <v>185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24" priority="5" operator="notEqual">
      <formula>$E$144+$F$144</formula>
    </cfRule>
  </conditionalFormatting>
  <conditionalFormatting sqref="C164">
    <cfRule type="cellIs" dxfId="23" priority="4" operator="notEqual">
      <formula>$D$164+$G$164</formula>
    </cfRule>
  </conditionalFormatting>
  <conditionalFormatting sqref="D164">
    <cfRule type="cellIs" dxfId="22" priority="3" operator="notEqual">
      <formula>$E$164+$F$164</formula>
    </cfRule>
  </conditionalFormatting>
  <conditionalFormatting sqref="C172">
    <cfRule type="cellIs" dxfId="21" priority="2" operator="notEqual">
      <formula>$D$172+$G$172</formula>
    </cfRule>
  </conditionalFormatting>
  <conditionalFormatting sqref="D172">
    <cfRule type="cellIs" dxfId="20" priority="1" operator="notEqual">
      <formula>$E$172+$F$172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8" workbookViewId="0">
      <selection activeCell="C158" sqref="C158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158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62</v>
      </c>
      <c r="E135" s="39">
        <v>17</v>
      </c>
      <c r="F135" s="39">
        <v>45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62</v>
      </c>
      <c r="E136" s="39">
        <v>17</v>
      </c>
      <c r="F136" s="39">
        <v>45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</v>
      </c>
      <c r="E138" s="71">
        <v>1</v>
      </c>
      <c r="F138" s="71">
        <v>0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7</v>
      </c>
      <c r="E141" s="39">
        <v>5</v>
      </c>
      <c r="F141" s="39">
        <v>2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54</v>
      </c>
      <c r="E142" s="39">
        <v>11</v>
      </c>
      <c r="F142" s="39">
        <v>43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186</v>
      </c>
      <c r="E144" s="13">
        <f t="shared" ref="E144:F144" si="0">SUM(E135:E143)</f>
        <v>51</v>
      </c>
      <c r="F144" s="13">
        <f t="shared" si="0"/>
        <v>135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73">
        <v>24</v>
      </c>
      <c r="D152" s="39">
        <v>20</v>
      </c>
      <c r="E152" s="39">
        <v>0</v>
      </c>
      <c r="F152" s="39">
        <v>20</v>
      </c>
      <c r="G152" s="73">
        <v>4</v>
      </c>
    </row>
    <row r="153" spans="1:7" ht="15.75" thickBot="1" x14ac:dyDescent="0.3">
      <c r="A153" s="25" t="s">
        <v>96</v>
      </c>
      <c r="B153" s="62">
        <v>3011</v>
      </c>
      <c r="C153" s="70">
        <v>0</v>
      </c>
      <c r="D153" s="70">
        <v>0</v>
      </c>
      <c r="E153" s="70">
        <v>0</v>
      </c>
      <c r="F153" s="70">
        <v>0</v>
      </c>
      <c r="G153" s="70">
        <v>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2">
        <v>2</v>
      </c>
      <c r="D155" s="70">
        <v>0</v>
      </c>
      <c r="E155" s="70">
        <v>0</v>
      </c>
      <c r="F155" s="70">
        <v>0</v>
      </c>
      <c r="G155" s="72">
        <v>2</v>
      </c>
    </row>
    <row r="156" spans="1:7" ht="15.75" thickBot="1" x14ac:dyDescent="0.3">
      <c r="A156" s="21" t="s">
        <v>99</v>
      </c>
      <c r="B156" s="62">
        <v>3014</v>
      </c>
      <c r="C156" s="72">
        <v>22</v>
      </c>
      <c r="D156" s="70">
        <v>20</v>
      </c>
      <c r="E156" s="70">
        <v>0</v>
      </c>
      <c r="F156" s="70">
        <v>20</v>
      </c>
      <c r="G156" s="72">
        <v>2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4">
        <v>24</v>
      </c>
      <c r="D158" s="71">
        <v>20</v>
      </c>
      <c r="E158" s="71">
        <v>0</v>
      </c>
      <c r="F158" s="71">
        <v>20</v>
      </c>
      <c r="G158" s="74">
        <v>4</v>
      </c>
    </row>
    <row r="159" spans="1:7" ht="15.75" thickBot="1" x14ac:dyDescent="0.3">
      <c r="A159" s="21" t="s">
        <v>96</v>
      </c>
      <c r="B159" s="62">
        <v>3021</v>
      </c>
      <c r="C159" s="70">
        <v>0</v>
      </c>
      <c r="D159" s="70">
        <v>0</v>
      </c>
      <c r="E159" s="70">
        <v>0</v>
      </c>
      <c r="F159" s="70">
        <v>0</v>
      </c>
      <c r="G159" s="70">
        <v>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2">
        <v>2</v>
      </c>
      <c r="D161" s="70">
        <v>0</v>
      </c>
      <c r="E161" s="70">
        <v>0</v>
      </c>
      <c r="F161" s="70">
        <v>0</v>
      </c>
      <c r="G161" s="72">
        <v>2</v>
      </c>
    </row>
    <row r="162" spans="1:7" ht="15.75" thickBot="1" x14ac:dyDescent="0.3">
      <c r="A162" s="21" t="s">
        <v>99</v>
      </c>
      <c r="B162" s="13">
        <v>3024</v>
      </c>
      <c r="C162" s="72">
        <v>22</v>
      </c>
      <c r="D162" s="70">
        <v>20</v>
      </c>
      <c r="E162" s="70">
        <v>0</v>
      </c>
      <c r="F162" s="70">
        <v>20</v>
      </c>
      <c r="G162" s="72">
        <v>2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96</v>
      </c>
      <c r="D164" s="13">
        <f t="shared" ref="D164:G164" si="1">SUM(D152:D163)</f>
        <v>80</v>
      </c>
      <c r="E164" s="13">
        <f t="shared" si="1"/>
        <v>0</v>
      </c>
      <c r="F164" s="13">
        <f t="shared" si="1"/>
        <v>80</v>
      </c>
      <c r="G164" s="13">
        <f t="shared" si="1"/>
        <v>16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55</v>
      </c>
      <c r="D172" s="48">
        <f t="shared" ref="D172:G172" si="2">SUM(D174:D177)</f>
        <v>42</v>
      </c>
      <c r="E172" s="48">
        <f t="shared" si="2"/>
        <v>0</v>
      </c>
      <c r="F172" s="48">
        <f t="shared" si="2"/>
        <v>42</v>
      </c>
      <c r="G172" s="48">
        <f t="shared" si="2"/>
        <v>13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1</v>
      </c>
      <c r="D174" s="39">
        <v>0</v>
      </c>
      <c r="E174" s="39">
        <v>0</v>
      </c>
      <c r="F174" s="39">
        <v>0</v>
      </c>
      <c r="G174" s="39">
        <v>1</v>
      </c>
    </row>
    <row r="175" spans="1:7" ht="15.75" thickBot="1" x14ac:dyDescent="0.3">
      <c r="A175" s="46" t="s">
        <v>89</v>
      </c>
      <c r="B175" s="12">
        <v>3112</v>
      </c>
      <c r="C175" s="39">
        <v>5</v>
      </c>
      <c r="D175" s="39">
        <v>1</v>
      </c>
      <c r="E175" s="39">
        <v>0</v>
      </c>
      <c r="F175" s="39">
        <v>1</v>
      </c>
      <c r="G175" s="39">
        <v>4</v>
      </c>
    </row>
    <row r="176" spans="1:7" ht="15.75" thickBot="1" x14ac:dyDescent="0.3">
      <c r="A176" s="46" t="s">
        <v>90</v>
      </c>
      <c r="B176" s="12">
        <v>3113</v>
      </c>
      <c r="C176" s="39">
        <v>49</v>
      </c>
      <c r="D176" s="39">
        <v>41</v>
      </c>
      <c r="E176" s="39">
        <v>0</v>
      </c>
      <c r="F176" s="39">
        <v>41</v>
      </c>
      <c r="G176" s="39">
        <v>8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166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167</v>
      </c>
      <c r="B184" s="44"/>
      <c r="C184" s="44"/>
      <c r="D184" s="44"/>
      <c r="E184" s="45"/>
      <c r="F184" s="75" t="s">
        <v>168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19" priority="5" operator="notEqual">
      <formula>$E$144+$F$144</formula>
    </cfRule>
  </conditionalFormatting>
  <conditionalFormatting sqref="C164">
    <cfRule type="cellIs" dxfId="18" priority="4" operator="notEqual">
      <formula>$D$164+$G$164</formula>
    </cfRule>
  </conditionalFormatting>
  <conditionalFormatting sqref="D164">
    <cfRule type="cellIs" dxfId="17" priority="3" operator="notEqual">
      <formula>$E$164+$F$164</formula>
    </cfRule>
  </conditionalFormatting>
  <conditionalFormatting sqref="C172">
    <cfRule type="cellIs" dxfId="16" priority="2" operator="notEqual">
      <formula>$D$172+$G$172</formula>
    </cfRule>
  </conditionalFormatting>
  <conditionalFormatting sqref="D172">
    <cfRule type="cellIs" dxfId="15" priority="1" operator="notEqual">
      <formula>$E$172+$F$172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8" workbookViewId="0">
      <selection activeCell="A133" sqref="A1:XFD1048576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158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9" t="s">
        <v>3</v>
      </c>
      <c r="G16" s="69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9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9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9"/>
      <c r="B23" s="67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67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68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6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20</v>
      </c>
      <c r="E135" s="39">
        <v>19</v>
      </c>
      <c r="F135" s="39">
        <v>1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20</v>
      </c>
      <c r="E136" s="39">
        <v>19</v>
      </c>
      <c r="F136" s="39">
        <v>1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16</v>
      </c>
      <c r="E138" s="71">
        <v>15</v>
      </c>
      <c r="F138" s="71">
        <v>1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4</v>
      </c>
      <c r="E141" s="39">
        <v>4</v>
      </c>
      <c r="F141" s="39">
        <v>0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0</v>
      </c>
      <c r="E142" s="39">
        <v>0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60</v>
      </c>
      <c r="E144" s="13">
        <f t="shared" ref="E144:F144" si="0">SUM(E135:E143)</f>
        <v>57</v>
      </c>
      <c r="F144" s="13">
        <f t="shared" si="0"/>
        <v>3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5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50</v>
      </c>
      <c r="D152" s="39">
        <v>0</v>
      </c>
      <c r="E152" s="39">
        <v>0</v>
      </c>
      <c r="F152" s="39">
        <v>0</v>
      </c>
      <c r="G152" s="39">
        <v>50</v>
      </c>
    </row>
    <row r="153" spans="1:7" ht="15.75" thickBot="1" x14ac:dyDescent="0.3">
      <c r="A153" s="25" t="s">
        <v>96</v>
      </c>
      <c r="B153" s="64">
        <v>3011</v>
      </c>
      <c r="C153" s="70">
        <v>50</v>
      </c>
      <c r="D153" s="70">
        <v>0</v>
      </c>
      <c r="E153" s="70">
        <v>0</v>
      </c>
      <c r="F153" s="70">
        <v>0</v>
      </c>
      <c r="G153" s="70">
        <v>50</v>
      </c>
    </row>
    <row r="154" spans="1:7" ht="15.75" thickBot="1" x14ac:dyDescent="0.3">
      <c r="A154" s="21" t="s">
        <v>97</v>
      </c>
      <c r="B154" s="64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4">
        <v>3013</v>
      </c>
      <c r="C155" s="70">
        <v>0</v>
      </c>
      <c r="D155" s="70">
        <v>0</v>
      </c>
      <c r="E155" s="70">
        <v>0</v>
      </c>
      <c r="F155" s="70">
        <v>0</v>
      </c>
      <c r="G155" s="70">
        <v>0</v>
      </c>
    </row>
    <row r="156" spans="1:7" ht="15.75" thickBot="1" x14ac:dyDescent="0.3">
      <c r="A156" s="21" t="s">
        <v>99</v>
      </c>
      <c r="B156" s="64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4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50</v>
      </c>
      <c r="D158" s="71">
        <v>0</v>
      </c>
      <c r="E158" s="71">
        <v>0</v>
      </c>
      <c r="F158" s="71">
        <v>0</v>
      </c>
      <c r="G158" s="71">
        <v>50</v>
      </c>
    </row>
    <row r="159" spans="1:7" ht="15.75" thickBot="1" x14ac:dyDescent="0.3">
      <c r="A159" s="21" t="s">
        <v>96</v>
      </c>
      <c r="B159" s="64">
        <v>3021</v>
      </c>
      <c r="C159" s="70">
        <v>50</v>
      </c>
      <c r="D159" s="70">
        <v>0</v>
      </c>
      <c r="E159" s="70">
        <v>0</v>
      </c>
      <c r="F159" s="70">
        <v>0</v>
      </c>
      <c r="G159" s="70">
        <v>50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4">
        <v>3023</v>
      </c>
      <c r="C161" s="70">
        <v>0</v>
      </c>
      <c r="D161" s="70">
        <v>0</v>
      </c>
      <c r="E161" s="70">
        <v>0</v>
      </c>
      <c r="F161" s="70">
        <v>0</v>
      </c>
      <c r="G161" s="70">
        <v>0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4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200</v>
      </c>
      <c r="D164" s="13">
        <f t="shared" ref="D164:G164" si="1">SUM(D152:D163)</f>
        <v>0</v>
      </c>
      <c r="E164" s="13">
        <f t="shared" si="1"/>
        <v>0</v>
      </c>
      <c r="F164" s="13">
        <f t="shared" si="1"/>
        <v>0</v>
      </c>
      <c r="G164" s="13">
        <f t="shared" si="1"/>
        <v>200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5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15</v>
      </c>
      <c r="D172" s="48">
        <f t="shared" ref="D172:G172" si="2">SUM(D174:D177)</f>
        <v>1</v>
      </c>
      <c r="E172" s="48">
        <f t="shared" si="2"/>
        <v>0</v>
      </c>
      <c r="F172" s="48">
        <f t="shared" si="2"/>
        <v>1</v>
      </c>
      <c r="G172" s="48">
        <f t="shared" si="2"/>
        <v>14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11</v>
      </c>
      <c r="D174" s="39">
        <v>1</v>
      </c>
      <c r="E174" s="39">
        <v>0</v>
      </c>
      <c r="F174" s="39">
        <v>1</v>
      </c>
      <c r="G174" s="39">
        <v>10</v>
      </c>
    </row>
    <row r="175" spans="1:7" ht="15.75" thickBot="1" x14ac:dyDescent="0.3">
      <c r="A175" s="46" t="s">
        <v>89</v>
      </c>
      <c r="B175" s="12">
        <v>3112</v>
      </c>
      <c r="C175" s="39">
        <v>4</v>
      </c>
      <c r="D175" s="39">
        <v>0</v>
      </c>
      <c r="E175" s="39">
        <v>0</v>
      </c>
      <c r="F175" s="39">
        <v>0</v>
      </c>
      <c r="G175" s="39">
        <v>4</v>
      </c>
    </row>
    <row r="176" spans="1:7" ht="15.75" thickBot="1" x14ac:dyDescent="0.3">
      <c r="A176" s="46" t="s">
        <v>90</v>
      </c>
      <c r="B176" s="12">
        <v>3113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169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170</v>
      </c>
      <c r="B184" s="44"/>
      <c r="C184" s="44"/>
      <c r="D184" s="44"/>
      <c r="E184" s="45"/>
      <c r="F184" s="75" t="s">
        <v>171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14" priority="5" operator="notEqual">
      <formula>$E$144+$F$144</formula>
    </cfRule>
  </conditionalFormatting>
  <conditionalFormatting sqref="C164">
    <cfRule type="cellIs" dxfId="13" priority="4" operator="notEqual">
      <formula>$D$164+$G$164</formula>
    </cfRule>
  </conditionalFormatting>
  <conditionalFormatting sqref="D164">
    <cfRule type="cellIs" dxfId="12" priority="3" operator="notEqual">
      <formula>$E$164+$F$164</formula>
    </cfRule>
  </conditionalFormatting>
  <conditionalFormatting sqref="C172">
    <cfRule type="cellIs" dxfId="11" priority="2" operator="notEqual">
      <formula>$D$172+$G$172</formula>
    </cfRule>
  </conditionalFormatting>
  <conditionalFormatting sqref="D172">
    <cfRule type="cellIs" dxfId="10" priority="1" operator="notEqual">
      <formula>$E$172+$F$172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5" workbookViewId="0">
      <selection activeCell="C158" sqref="C158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106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9" t="s">
        <v>3</v>
      </c>
      <c r="G16" s="69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9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9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9"/>
      <c r="B23" s="67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67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68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6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202</v>
      </c>
      <c r="E135" s="39">
        <v>142</v>
      </c>
      <c r="F135" s="39">
        <v>60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202</v>
      </c>
      <c r="E136" s="39">
        <v>142</v>
      </c>
      <c r="F136" s="39">
        <v>60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19</v>
      </c>
      <c r="E138" s="71">
        <v>14</v>
      </c>
      <c r="F138" s="71">
        <v>5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5</v>
      </c>
      <c r="E139" s="71">
        <v>1</v>
      </c>
      <c r="F139" s="71">
        <v>4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3</v>
      </c>
      <c r="E141" s="39">
        <v>1</v>
      </c>
      <c r="F141" s="39">
        <v>2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180</v>
      </c>
      <c r="E142" s="39">
        <v>127</v>
      </c>
      <c r="F142" s="39">
        <v>53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611</v>
      </c>
      <c r="E144" s="13">
        <f t="shared" ref="E144:F144" si="0">SUM(E135:E143)</f>
        <v>427</v>
      </c>
      <c r="F144" s="13">
        <f t="shared" si="0"/>
        <v>184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5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34</v>
      </c>
      <c r="D152" s="39">
        <v>5</v>
      </c>
      <c r="E152" s="39">
        <v>0</v>
      </c>
      <c r="F152" s="39">
        <v>5</v>
      </c>
      <c r="G152" s="39">
        <v>29</v>
      </c>
    </row>
    <row r="153" spans="1:7" ht="15.75" thickBot="1" x14ac:dyDescent="0.3">
      <c r="A153" s="25" t="s">
        <v>96</v>
      </c>
      <c r="B153" s="64">
        <v>3011</v>
      </c>
      <c r="C153" s="70">
        <v>20</v>
      </c>
      <c r="D153" s="70">
        <v>0</v>
      </c>
      <c r="E153" s="70">
        <v>0</v>
      </c>
      <c r="F153" s="70">
        <v>0</v>
      </c>
      <c r="G153" s="70">
        <v>20</v>
      </c>
    </row>
    <row r="154" spans="1:7" ht="15.75" thickBot="1" x14ac:dyDescent="0.3">
      <c r="A154" s="21" t="s">
        <v>97</v>
      </c>
      <c r="B154" s="64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4">
        <v>3013</v>
      </c>
      <c r="C155" s="70">
        <v>11</v>
      </c>
      <c r="D155" s="70">
        <v>5</v>
      </c>
      <c r="E155" s="70">
        <v>0</v>
      </c>
      <c r="F155" s="70">
        <v>5</v>
      </c>
      <c r="G155" s="70">
        <v>6</v>
      </c>
    </row>
    <row r="156" spans="1:7" ht="15.75" thickBot="1" x14ac:dyDescent="0.3">
      <c r="A156" s="21" t="s">
        <v>99</v>
      </c>
      <c r="B156" s="64">
        <v>3014</v>
      </c>
      <c r="C156" s="70">
        <v>3</v>
      </c>
      <c r="D156" s="70">
        <v>0</v>
      </c>
      <c r="E156" s="70">
        <v>0</v>
      </c>
      <c r="F156" s="70">
        <v>0</v>
      </c>
      <c r="G156" s="70">
        <v>3</v>
      </c>
    </row>
    <row r="157" spans="1:7" ht="15.75" thickBot="1" x14ac:dyDescent="0.3">
      <c r="A157" s="21" t="s">
        <v>100</v>
      </c>
      <c r="B157" s="64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68</v>
      </c>
      <c r="D158" s="71">
        <v>40</v>
      </c>
      <c r="E158" s="71">
        <v>0</v>
      </c>
      <c r="F158" s="71">
        <v>40</v>
      </c>
      <c r="G158" s="71">
        <v>28</v>
      </c>
    </row>
    <row r="159" spans="1:7" ht="15.75" thickBot="1" x14ac:dyDescent="0.3">
      <c r="A159" s="21" t="s">
        <v>96</v>
      </c>
      <c r="B159" s="64">
        <v>3021</v>
      </c>
      <c r="C159" s="70">
        <v>50</v>
      </c>
      <c r="D159" s="70">
        <v>30</v>
      </c>
      <c r="E159" s="70">
        <v>0</v>
      </c>
      <c r="F159" s="70">
        <v>30</v>
      </c>
      <c r="G159" s="70">
        <v>20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4">
        <v>3023</v>
      </c>
      <c r="C161" s="70">
        <v>10</v>
      </c>
      <c r="D161" s="70">
        <v>5</v>
      </c>
      <c r="E161" s="70">
        <v>0</v>
      </c>
      <c r="F161" s="70">
        <v>5</v>
      </c>
      <c r="G161" s="70">
        <v>5</v>
      </c>
    </row>
    <row r="162" spans="1:7" ht="15.75" thickBot="1" x14ac:dyDescent="0.3">
      <c r="A162" s="21" t="s">
        <v>99</v>
      </c>
      <c r="B162" s="13">
        <v>3024</v>
      </c>
      <c r="C162" s="70">
        <v>8</v>
      </c>
      <c r="D162" s="70">
        <v>5</v>
      </c>
      <c r="E162" s="70">
        <v>0</v>
      </c>
      <c r="F162" s="70">
        <v>5</v>
      </c>
      <c r="G162" s="70">
        <v>3</v>
      </c>
    </row>
    <row r="163" spans="1:7" ht="15.75" thickBot="1" x14ac:dyDescent="0.3">
      <c r="A163" s="21" t="s">
        <v>100</v>
      </c>
      <c r="B163" s="64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204</v>
      </c>
      <c r="D164" s="13">
        <f t="shared" ref="D164:G164" si="1">SUM(D152:D163)</f>
        <v>90</v>
      </c>
      <c r="E164" s="13">
        <f t="shared" si="1"/>
        <v>0</v>
      </c>
      <c r="F164" s="13">
        <f t="shared" si="1"/>
        <v>90</v>
      </c>
      <c r="G164" s="13">
        <f t="shared" si="1"/>
        <v>114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5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139</v>
      </c>
      <c r="D172" s="48">
        <f t="shared" ref="D172:G172" si="2">SUM(D174:D177)</f>
        <v>53</v>
      </c>
      <c r="E172" s="48">
        <f t="shared" si="2"/>
        <v>0</v>
      </c>
      <c r="F172" s="48">
        <f t="shared" si="2"/>
        <v>53</v>
      </c>
      <c r="G172" s="48">
        <f t="shared" si="2"/>
        <v>86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26</v>
      </c>
      <c r="D174" s="39">
        <v>6</v>
      </c>
      <c r="E174" s="39">
        <v>0</v>
      </c>
      <c r="F174" s="39">
        <v>6</v>
      </c>
      <c r="G174" s="39">
        <v>20</v>
      </c>
    </row>
    <row r="175" spans="1:7" ht="15.75" thickBot="1" x14ac:dyDescent="0.3">
      <c r="A175" s="46" t="s">
        <v>89</v>
      </c>
      <c r="B175" s="12">
        <v>3112</v>
      </c>
      <c r="C175" s="39">
        <v>21</v>
      </c>
      <c r="D175" s="39">
        <v>7</v>
      </c>
      <c r="E175" s="39">
        <v>0</v>
      </c>
      <c r="F175" s="39">
        <v>7</v>
      </c>
      <c r="G175" s="39">
        <v>14</v>
      </c>
    </row>
    <row r="176" spans="1:7" ht="15.75" thickBot="1" x14ac:dyDescent="0.3">
      <c r="A176" s="46" t="s">
        <v>90</v>
      </c>
      <c r="B176" s="12">
        <v>3113</v>
      </c>
      <c r="C176" s="39">
        <v>92</v>
      </c>
      <c r="D176" s="39">
        <v>40</v>
      </c>
      <c r="E176" s="39">
        <v>0</v>
      </c>
      <c r="F176" s="39">
        <v>40</v>
      </c>
      <c r="G176" s="39">
        <v>52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172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173</v>
      </c>
      <c r="B184" s="44"/>
      <c r="C184" s="44"/>
      <c r="D184" s="44"/>
      <c r="E184" s="45"/>
      <c r="F184" s="75" t="s">
        <v>174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9" priority="5" operator="notEqual">
      <formula>$E$144+$F$144</formula>
    </cfRule>
  </conditionalFormatting>
  <conditionalFormatting sqref="C164">
    <cfRule type="cellIs" dxfId="8" priority="4" operator="notEqual">
      <formula>$D$164+$G$164</formula>
    </cfRule>
  </conditionalFormatting>
  <conditionalFormatting sqref="D164">
    <cfRule type="cellIs" dxfId="7" priority="3" operator="notEqual">
      <formula>$E$164+$F$164</formula>
    </cfRule>
  </conditionalFormatting>
  <conditionalFormatting sqref="C172">
    <cfRule type="cellIs" dxfId="6" priority="2" operator="notEqual">
      <formula>$D$172+$G$172</formula>
    </cfRule>
  </conditionalFormatting>
  <conditionalFormatting sqref="D172">
    <cfRule type="cellIs" dxfId="5" priority="1" operator="notEqual">
      <formula>$E$172+$F$172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8" workbookViewId="0">
      <selection activeCell="A115" sqref="A1:XFD1048576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106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54</v>
      </c>
      <c r="E135" s="39">
        <v>31</v>
      </c>
      <c r="F135" s="39">
        <v>23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54</v>
      </c>
      <c r="E136" s="39">
        <v>31</v>
      </c>
      <c r="F136" s="39">
        <v>23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6</v>
      </c>
      <c r="E138" s="71">
        <v>3</v>
      </c>
      <c r="F138" s="71">
        <v>3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2</v>
      </c>
      <c r="E141" s="39">
        <v>2</v>
      </c>
      <c r="F141" s="39">
        <v>0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46</v>
      </c>
      <c r="E142" s="39">
        <v>26</v>
      </c>
      <c r="F142" s="39">
        <v>20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162</v>
      </c>
      <c r="E144" s="13">
        <f t="shared" ref="E144:F144" si="0">SUM(E135:E143)</f>
        <v>93</v>
      </c>
      <c r="F144" s="13">
        <f t="shared" si="0"/>
        <v>69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40</v>
      </c>
      <c r="D152" s="39">
        <v>36</v>
      </c>
      <c r="E152" s="39">
        <v>0</v>
      </c>
      <c r="F152" s="39">
        <v>36</v>
      </c>
      <c r="G152" s="39">
        <v>4</v>
      </c>
    </row>
    <row r="153" spans="1:7" ht="15.75" thickBot="1" x14ac:dyDescent="0.3">
      <c r="A153" s="25" t="s">
        <v>96</v>
      </c>
      <c r="B153" s="62">
        <v>3011</v>
      </c>
      <c r="C153" s="70">
        <v>30</v>
      </c>
      <c r="D153" s="70">
        <v>30</v>
      </c>
      <c r="E153" s="70">
        <v>0</v>
      </c>
      <c r="F153" s="70">
        <v>30</v>
      </c>
      <c r="G153" s="70">
        <v>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2</v>
      </c>
      <c r="D155" s="70">
        <v>0</v>
      </c>
      <c r="E155" s="70">
        <v>0</v>
      </c>
      <c r="F155" s="70">
        <v>0</v>
      </c>
      <c r="G155" s="70">
        <v>2</v>
      </c>
    </row>
    <row r="156" spans="1:7" ht="15.75" thickBot="1" x14ac:dyDescent="0.3">
      <c r="A156" s="21" t="s">
        <v>99</v>
      </c>
      <c r="B156" s="62">
        <v>3014</v>
      </c>
      <c r="C156" s="70">
        <v>8</v>
      </c>
      <c r="D156" s="70">
        <v>6</v>
      </c>
      <c r="E156" s="70">
        <v>0</v>
      </c>
      <c r="F156" s="70">
        <v>6</v>
      </c>
      <c r="G156" s="70">
        <v>2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40</v>
      </c>
      <c r="D158" s="71">
        <v>40</v>
      </c>
      <c r="E158" s="71">
        <v>0</v>
      </c>
      <c r="F158" s="71">
        <v>40</v>
      </c>
      <c r="G158" s="71">
        <v>0</v>
      </c>
    </row>
    <row r="159" spans="1:7" ht="15.75" thickBot="1" x14ac:dyDescent="0.3">
      <c r="A159" s="21" t="s">
        <v>96</v>
      </c>
      <c r="B159" s="62">
        <v>3021</v>
      </c>
      <c r="C159" s="70">
        <v>30</v>
      </c>
      <c r="D159" s="70">
        <v>30</v>
      </c>
      <c r="E159" s="70">
        <v>0</v>
      </c>
      <c r="F159" s="70">
        <v>30</v>
      </c>
      <c r="G159" s="70">
        <v>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0</v>
      </c>
      <c r="D161" s="70">
        <v>0</v>
      </c>
      <c r="E161" s="70">
        <v>0</v>
      </c>
      <c r="F161" s="70">
        <v>0</v>
      </c>
      <c r="G161" s="70">
        <v>0</v>
      </c>
    </row>
    <row r="162" spans="1:7" ht="15.75" thickBot="1" x14ac:dyDescent="0.3">
      <c r="A162" s="21" t="s">
        <v>99</v>
      </c>
      <c r="B162" s="13">
        <v>3024</v>
      </c>
      <c r="C162" s="70">
        <v>10</v>
      </c>
      <c r="D162" s="70">
        <v>10</v>
      </c>
      <c r="E162" s="70">
        <v>0</v>
      </c>
      <c r="F162" s="70">
        <v>10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160</v>
      </c>
      <c r="D164" s="13">
        <f t="shared" ref="D164:G164" si="1">SUM(D152:D163)</f>
        <v>152</v>
      </c>
      <c r="E164" s="13">
        <f t="shared" si="1"/>
        <v>0</v>
      </c>
      <c r="F164" s="13">
        <f t="shared" si="1"/>
        <v>152</v>
      </c>
      <c r="G164" s="13">
        <f t="shared" si="1"/>
        <v>8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50</v>
      </c>
      <c r="D172" s="48">
        <f t="shared" ref="D172:G172" si="2">SUM(D174:D177)</f>
        <v>21</v>
      </c>
      <c r="E172" s="48">
        <f t="shared" si="2"/>
        <v>0</v>
      </c>
      <c r="F172" s="48">
        <f t="shared" si="2"/>
        <v>21</v>
      </c>
      <c r="G172" s="48">
        <f t="shared" si="2"/>
        <v>29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 t="s">
        <v>178</v>
      </c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5</v>
      </c>
      <c r="D174" s="39">
        <v>2</v>
      </c>
      <c r="E174" s="39">
        <v>0</v>
      </c>
      <c r="F174" s="39">
        <v>2</v>
      </c>
      <c r="G174" s="39">
        <v>3</v>
      </c>
    </row>
    <row r="175" spans="1:7" ht="15.75" thickBot="1" x14ac:dyDescent="0.3">
      <c r="A175" s="46" t="s">
        <v>89</v>
      </c>
      <c r="B175" s="12">
        <v>3112</v>
      </c>
      <c r="C175" s="39">
        <v>1</v>
      </c>
      <c r="D175" s="39"/>
      <c r="E175" s="39">
        <v>0</v>
      </c>
      <c r="F175" s="39"/>
      <c r="G175" s="39">
        <v>1</v>
      </c>
    </row>
    <row r="176" spans="1:7" ht="15.75" thickBot="1" x14ac:dyDescent="0.3">
      <c r="A176" s="46" t="s">
        <v>90</v>
      </c>
      <c r="B176" s="12">
        <v>3113</v>
      </c>
      <c r="C176" s="39">
        <v>44</v>
      </c>
      <c r="D176" s="39">
        <v>19</v>
      </c>
      <c r="E176" s="39">
        <v>0</v>
      </c>
      <c r="F176" s="39">
        <v>19</v>
      </c>
      <c r="G176" s="39">
        <v>25</v>
      </c>
    </row>
    <row r="177" spans="1:7" ht="15.75" thickBot="1" x14ac:dyDescent="0.3">
      <c r="A177" s="46" t="s">
        <v>91</v>
      </c>
      <c r="B177" s="12">
        <v>3114</v>
      </c>
      <c r="C177" s="39"/>
      <c r="D177" s="39"/>
      <c r="E177" s="39">
        <v>0</v>
      </c>
      <c r="F177" s="39"/>
      <c r="G177" s="39"/>
    </row>
    <row r="178" spans="1:7" ht="27.75" thickBot="1" x14ac:dyDescent="0.3">
      <c r="A178" s="46" t="s">
        <v>92</v>
      </c>
      <c r="B178" s="12">
        <v>3115</v>
      </c>
      <c r="C178" s="39"/>
      <c r="D178" s="39">
        <v>0</v>
      </c>
      <c r="E178" s="15" t="s">
        <v>35</v>
      </c>
      <c r="F178" s="39"/>
      <c r="G178" s="39"/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179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 t="s">
        <v>180</v>
      </c>
      <c r="C183" s="44"/>
      <c r="D183" s="44"/>
      <c r="E183" s="44"/>
      <c r="F183" s="44"/>
      <c r="G183" s="44"/>
    </row>
    <row r="184" spans="1:7" x14ac:dyDescent="0.25">
      <c r="A184" s="42" t="s">
        <v>181</v>
      </c>
      <c r="B184" s="44"/>
      <c r="C184" s="44"/>
      <c r="D184" s="44"/>
      <c r="E184" s="45"/>
      <c r="F184" s="75" t="s">
        <v>113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4" priority="5" operator="notEqual">
      <formula>$E$144+$F$144</formula>
    </cfRule>
  </conditionalFormatting>
  <conditionalFormatting sqref="C164">
    <cfRule type="cellIs" dxfId="3" priority="4" operator="notEqual">
      <formula>$D$164+$G$164</formula>
    </cfRule>
  </conditionalFormatting>
  <conditionalFormatting sqref="D164">
    <cfRule type="cellIs" dxfId="2" priority="3" operator="notEqual">
      <formula>$E$164+$F$164</formula>
    </cfRule>
  </conditionalFormatting>
  <conditionalFormatting sqref="C172">
    <cfRule type="cellIs" dxfId="1" priority="2" operator="notEqual">
      <formula>$D$172+$G$172</formula>
    </cfRule>
  </conditionalFormatting>
  <conditionalFormatting sqref="D172">
    <cfRule type="cellIs" dxfId="0" priority="1" operator="notEqual">
      <formula>$E$172+$F$172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J21" sqref="J21"/>
    </sheetView>
  </sheetViews>
  <sheetFormatPr defaultRowHeight="12.75" x14ac:dyDescent="0.2"/>
  <cols>
    <col min="1" max="1" width="31.5703125" style="50" bestFit="1" customWidth="1"/>
    <col min="2" max="2" width="9.140625" style="50"/>
    <col min="3" max="3" width="9.28515625" style="50" bestFit="1" customWidth="1"/>
    <col min="4" max="7" width="9.140625" style="50"/>
    <col min="8" max="12" width="10.28515625" style="50" bestFit="1" customWidth="1"/>
    <col min="13" max="13" width="10.28515625" style="50" customWidth="1"/>
    <col min="14" max="14" width="16.140625" style="50" customWidth="1"/>
    <col min="15" max="15" width="14.140625" style="50" customWidth="1"/>
    <col min="16" max="16384" width="9.140625" style="50"/>
  </cols>
  <sheetData>
    <row r="1" spans="1:16" ht="18.75" x14ac:dyDescent="0.3">
      <c r="A1" s="49" t="s">
        <v>141</v>
      </c>
    </row>
    <row r="3" spans="1:16" ht="38.25" x14ac:dyDescent="0.2">
      <c r="A3" s="51"/>
      <c r="B3" s="52" t="s">
        <v>114</v>
      </c>
      <c r="C3" s="52" t="s">
        <v>115</v>
      </c>
      <c r="D3" s="52" t="s">
        <v>116</v>
      </c>
      <c r="E3" s="52" t="s">
        <v>117</v>
      </c>
      <c r="F3" s="52" t="s">
        <v>118</v>
      </c>
      <c r="G3" s="52" t="s">
        <v>119</v>
      </c>
      <c r="H3" s="52" t="s">
        <v>120</v>
      </c>
      <c r="I3" s="52" t="s">
        <v>121</v>
      </c>
      <c r="J3" s="52" t="s">
        <v>122</v>
      </c>
      <c r="K3" s="52" t="s">
        <v>123</v>
      </c>
      <c r="L3" s="52" t="s">
        <v>124</v>
      </c>
      <c r="M3" s="52" t="s">
        <v>125</v>
      </c>
      <c r="N3" s="52" t="s">
        <v>126</v>
      </c>
      <c r="O3" s="52" t="s">
        <v>127</v>
      </c>
      <c r="P3" s="52" t="s">
        <v>81</v>
      </c>
    </row>
    <row r="4" spans="1:16" x14ac:dyDescent="0.2">
      <c r="A4" s="51" t="s">
        <v>128</v>
      </c>
      <c r="B4" s="53">
        <f>'МРИ 3'!D135</f>
        <v>47</v>
      </c>
      <c r="C4" s="53">
        <f>'МРИ 4'!D135</f>
        <v>61</v>
      </c>
      <c r="D4" s="53">
        <f>'МРИ 5'!D135</f>
        <v>15</v>
      </c>
      <c r="E4" s="53">
        <f>'МРИ 6'!D135</f>
        <v>34</v>
      </c>
      <c r="F4" s="53">
        <f>'МРИ 8'!D135</f>
        <v>19</v>
      </c>
      <c r="G4" s="53">
        <f>'МРИ 9'!D135</f>
        <v>19</v>
      </c>
      <c r="H4" s="53">
        <f>'МРИ 10'!D135</f>
        <v>23</v>
      </c>
      <c r="I4" s="53">
        <f>'МРИ 11'!D135</f>
        <v>15</v>
      </c>
      <c r="J4" s="53">
        <f>'МРИ 12'!D135</f>
        <v>11</v>
      </c>
      <c r="K4" s="53">
        <f>'МРИ 14'!D135</f>
        <v>32</v>
      </c>
      <c r="L4" s="53">
        <f>'МРИ 16'!D135</f>
        <v>62</v>
      </c>
      <c r="M4" s="53">
        <f>'МРИ 17'!D135</f>
        <v>20</v>
      </c>
      <c r="N4" s="53">
        <f>'ИФНС Челны'!D135</f>
        <v>202</v>
      </c>
      <c r="O4" s="53">
        <f>'ИФНС Московский'!D135</f>
        <v>54</v>
      </c>
      <c r="P4" s="53">
        <f>B4+C4+D4+E4+F4+G4+H4+I4+J4+K4+L4+M4+N4+O4</f>
        <v>614</v>
      </c>
    </row>
    <row r="5" spans="1:16" x14ac:dyDescent="0.2">
      <c r="A5" s="51" t="s">
        <v>129</v>
      </c>
      <c r="B5" s="53">
        <f>'МРИ 3'!D136</f>
        <v>47</v>
      </c>
      <c r="C5" s="53">
        <f>'МРИ 4'!D136</f>
        <v>61</v>
      </c>
      <c r="D5" s="53">
        <f>'МРИ 5'!D136</f>
        <v>15</v>
      </c>
      <c r="E5" s="53">
        <f>'МРИ 6'!D136</f>
        <v>34</v>
      </c>
      <c r="F5" s="53">
        <f>'МРИ 8'!D136</f>
        <v>19</v>
      </c>
      <c r="G5" s="53">
        <f>'МРИ 9'!D136</f>
        <v>19</v>
      </c>
      <c r="H5" s="53">
        <f>'МРИ 10'!D136</f>
        <v>18</v>
      </c>
      <c r="I5" s="53">
        <f>'МРИ 11'!D136</f>
        <v>15</v>
      </c>
      <c r="J5" s="53">
        <f>'МРИ 12'!D136</f>
        <v>11</v>
      </c>
      <c r="K5" s="53">
        <f>'МРИ 14'!D136</f>
        <v>32</v>
      </c>
      <c r="L5" s="53">
        <f>'МРИ 16'!D136</f>
        <v>62</v>
      </c>
      <c r="M5" s="53">
        <f>'МРИ 17'!D136</f>
        <v>20</v>
      </c>
      <c r="N5" s="53">
        <f>'ИФНС Челны'!D136</f>
        <v>202</v>
      </c>
      <c r="O5" s="53">
        <f>'ИФНС Московский'!D136</f>
        <v>54</v>
      </c>
      <c r="P5" s="53">
        <f>B5+C5+D5+E5+F5+G5+H5+I5+J5+K5+L5+M5+N5+O5</f>
        <v>609</v>
      </c>
    </row>
    <row r="6" spans="1:16" x14ac:dyDescent="0.2">
      <c r="A6" s="51" t="s">
        <v>130</v>
      </c>
      <c r="B6" s="54">
        <f>B5/B4*100</f>
        <v>100</v>
      </c>
      <c r="C6" s="54">
        <f t="shared" ref="C6:P6" si="0">C5/C4*100</f>
        <v>100</v>
      </c>
      <c r="D6" s="54">
        <f t="shared" si="0"/>
        <v>100</v>
      </c>
      <c r="E6" s="54">
        <f t="shared" si="0"/>
        <v>100</v>
      </c>
      <c r="F6" s="54">
        <f t="shared" si="0"/>
        <v>100</v>
      </c>
      <c r="G6" s="54">
        <f t="shared" si="0"/>
        <v>100</v>
      </c>
      <c r="H6" s="54">
        <f t="shared" si="0"/>
        <v>78.260869565217391</v>
      </c>
      <c r="I6" s="54">
        <f t="shared" si="0"/>
        <v>100</v>
      </c>
      <c r="J6" s="54">
        <f t="shared" si="0"/>
        <v>100</v>
      </c>
      <c r="K6" s="54">
        <f t="shared" si="0"/>
        <v>100</v>
      </c>
      <c r="L6" s="54">
        <f t="shared" si="0"/>
        <v>100</v>
      </c>
      <c r="M6" s="54">
        <f t="shared" si="0"/>
        <v>100</v>
      </c>
      <c r="N6" s="54">
        <f t="shared" si="0"/>
        <v>100</v>
      </c>
      <c r="O6" s="54">
        <f t="shared" si="0"/>
        <v>100</v>
      </c>
      <c r="P6" s="54">
        <f t="shared" si="0"/>
        <v>99.185667752442995</v>
      </c>
    </row>
    <row r="7" spans="1:16" x14ac:dyDescent="0.2">
      <c r="A7" s="51" t="s">
        <v>131</v>
      </c>
      <c r="B7" s="53">
        <f>'МРИ 3'!C152</f>
        <v>17</v>
      </c>
      <c r="C7" s="53">
        <f>'МРИ 4'!C152</f>
        <v>91</v>
      </c>
      <c r="D7" s="53">
        <f>'МРИ 5'!C152</f>
        <v>20</v>
      </c>
      <c r="E7" s="53">
        <f>'МРИ 6'!C152</f>
        <v>73</v>
      </c>
      <c r="F7" s="53">
        <f>'МРИ 8'!C152</f>
        <v>0</v>
      </c>
      <c r="G7" s="53">
        <f>'МРИ 9'!C152</f>
        <v>12</v>
      </c>
      <c r="H7" s="53">
        <f>'МРИ 10'!C152</f>
        <v>80</v>
      </c>
      <c r="I7" s="53">
        <f>'МРИ 11'!C152</f>
        <v>13</v>
      </c>
      <c r="J7" s="53">
        <f>'МРИ 12'!C152</f>
        <v>2</v>
      </c>
      <c r="K7" s="53">
        <f>'МРИ 14'!C152</f>
        <v>17</v>
      </c>
      <c r="L7" s="53">
        <f>'МРИ 16'!C152</f>
        <v>24</v>
      </c>
      <c r="M7" s="53">
        <f>'МРИ 17'!C152</f>
        <v>50</v>
      </c>
      <c r="N7" s="53">
        <f>'ИФНС Челны'!C152</f>
        <v>34</v>
      </c>
      <c r="O7" s="53">
        <f>'ИФНС Московский'!C152</f>
        <v>40</v>
      </c>
      <c r="P7" s="53">
        <f>B7+C7+D7+E7+F7+G7+H7+I7+J7+K7+L7+M7+N7+O7</f>
        <v>473</v>
      </c>
    </row>
    <row r="8" spans="1:16" x14ac:dyDescent="0.2">
      <c r="A8" s="51" t="s">
        <v>132</v>
      </c>
      <c r="B8" s="53">
        <f>'МРИ 3'!C158</f>
        <v>17</v>
      </c>
      <c r="C8" s="53">
        <f>'МРИ 4'!C158</f>
        <v>91</v>
      </c>
      <c r="D8" s="53">
        <f>'МРИ 5'!C158</f>
        <v>17</v>
      </c>
      <c r="E8" s="53">
        <f>'МРИ 6'!C158</f>
        <v>63</v>
      </c>
      <c r="F8" s="53">
        <f>'МРИ 8'!C158</f>
        <v>0</v>
      </c>
      <c r="G8" s="53">
        <f>'МРИ 9'!C158</f>
        <v>2</v>
      </c>
      <c r="H8" s="53">
        <f>'МРИ 10'!C158</f>
        <v>30</v>
      </c>
      <c r="I8" s="53">
        <f>'МРИ 11'!C158</f>
        <v>18</v>
      </c>
      <c r="J8" s="53">
        <f>'МРИ 12'!C158</f>
        <v>2</v>
      </c>
      <c r="K8" s="53">
        <f>'МРИ 14'!C158</f>
        <v>16</v>
      </c>
      <c r="L8" s="53">
        <f>'МРИ 16'!C158</f>
        <v>24</v>
      </c>
      <c r="M8" s="53">
        <f>'МРИ 17'!C158</f>
        <v>50</v>
      </c>
      <c r="N8" s="53">
        <f>'ИФНС Челны'!C158</f>
        <v>68</v>
      </c>
      <c r="O8" s="53">
        <f>'ИФНС Московский'!C158</f>
        <v>40</v>
      </c>
      <c r="P8" s="53">
        <f>B8+C8+D8+E8+F8+G8+H8+I8+J8+K8+L8+M8+N8+O8</f>
        <v>438</v>
      </c>
    </row>
    <row r="9" spans="1:16" x14ac:dyDescent="0.2">
      <c r="A9" s="51" t="s">
        <v>133</v>
      </c>
      <c r="B9" s="54">
        <f>B8/B7*100</f>
        <v>100</v>
      </c>
      <c r="C9" s="54">
        <f t="shared" ref="C9:P9" si="1">C8/C7*100</f>
        <v>100</v>
      </c>
      <c r="D9" s="54">
        <f t="shared" si="1"/>
        <v>85</v>
      </c>
      <c r="E9" s="54">
        <f t="shared" si="1"/>
        <v>86.301369863013704</v>
      </c>
      <c r="F9" s="54" t="e">
        <f t="shared" si="1"/>
        <v>#DIV/0!</v>
      </c>
      <c r="G9" s="54">
        <f t="shared" si="1"/>
        <v>16.666666666666664</v>
      </c>
      <c r="H9" s="54">
        <f t="shared" si="1"/>
        <v>37.5</v>
      </c>
      <c r="I9" s="54">
        <f t="shared" si="1"/>
        <v>138.46153846153845</v>
      </c>
      <c r="J9" s="54">
        <f t="shared" si="1"/>
        <v>100</v>
      </c>
      <c r="K9" s="54">
        <f t="shared" si="1"/>
        <v>94.117647058823522</v>
      </c>
      <c r="L9" s="54">
        <f t="shared" si="1"/>
        <v>100</v>
      </c>
      <c r="M9" s="54">
        <f t="shared" si="1"/>
        <v>100</v>
      </c>
      <c r="N9" s="54">
        <f t="shared" si="1"/>
        <v>200</v>
      </c>
      <c r="O9" s="54">
        <f t="shared" si="1"/>
        <v>100</v>
      </c>
      <c r="P9" s="54">
        <f t="shared" si="1"/>
        <v>92.600422832980982</v>
      </c>
    </row>
    <row r="10" spans="1:16" x14ac:dyDescent="0.2">
      <c r="A10" s="51" t="s">
        <v>134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x14ac:dyDescent="0.2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x14ac:dyDescent="0.2">
      <c r="A14" s="57"/>
    </row>
    <row r="15" spans="1:16" x14ac:dyDescent="0.2">
      <c r="A15" s="51" t="s">
        <v>135</v>
      </c>
      <c r="B15" s="53"/>
    </row>
    <row r="16" spans="1:16" x14ac:dyDescent="0.2">
      <c r="A16" s="51" t="s">
        <v>128</v>
      </c>
      <c r="B16" s="53">
        <f>P4</f>
        <v>614</v>
      </c>
    </row>
    <row r="17" spans="1:2" x14ac:dyDescent="0.2">
      <c r="A17" s="51" t="s">
        <v>136</v>
      </c>
      <c r="B17" s="53">
        <f t="shared" ref="B17:B18" si="2">P5</f>
        <v>609</v>
      </c>
    </row>
    <row r="18" spans="1:2" x14ac:dyDescent="0.2">
      <c r="A18" s="51" t="s">
        <v>130</v>
      </c>
      <c r="B18" s="54">
        <f t="shared" si="2"/>
        <v>99.185667752442995</v>
      </c>
    </row>
    <row r="19" spans="1:2" x14ac:dyDescent="0.2">
      <c r="A19" s="51"/>
      <c r="B19" s="53"/>
    </row>
    <row r="20" spans="1:2" x14ac:dyDescent="0.2">
      <c r="A20" s="51" t="s">
        <v>131</v>
      </c>
      <c r="B20" s="53">
        <f>P7</f>
        <v>473</v>
      </c>
    </row>
    <row r="21" spans="1:2" x14ac:dyDescent="0.2">
      <c r="A21" s="51" t="s">
        <v>132</v>
      </c>
      <c r="B21" s="53">
        <f t="shared" ref="B21:B23" si="3">P8</f>
        <v>438</v>
      </c>
    </row>
    <row r="22" spans="1:2" x14ac:dyDescent="0.2">
      <c r="A22" s="51" t="s">
        <v>133</v>
      </c>
      <c r="B22" s="54">
        <f t="shared" si="3"/>
        <v>92.600422832980982</v>
      </c>
    </row>
    <row r="23" spans="1:2" x14ac:dyDescent="0.2">
      <c r="A23" s="51" t="s">
        <v>134</v>
      </c>
      <c r="B23" s="53">
        <f t="shared" si="3"/>
        <v>0</v>
      </c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50" workbookViewId="0">
      <selection activeCell="K167" sqref="K167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137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70">
        <v>47</v>
      </c>
      <c r="E135" s="70">
        <v>35</v>
      </c>
      <c r="F135" s="70">
        <v>12</v>
      </c>
    </row>
    <row r="136" spans="1:6" ht="15.75" thickBot="1" x14ac:dyDescent="0.3">
      <c r="A136" s="91" t="s">
        <v>70</v>
      </c>
      <c r="B136" s="92"/>
      <c r="C136" s="12">
        <v>2021</v>
      </c>
      <c r="D136" s="70">
        <v>47</v>
      </c>
      <c r="E136" s="70">
        <v>35</v>
      </c>
      <c r="F136" s="70">
        <v>12</v>
      </c>
    </row>
    <row r="137" spans="1:6" ht="15.75" thickBot="1" x14ac:dyDescent="0.3">
      <c r="A137" s="91" t="s">
        <v>71</v>
      </c>
      <c r="B137" s="92"/>
      <c r="C137" s="12"/>
      <c r="D137" s="70" t="s">
        <v>138</v>
      </c>
      <c r="E137" s="70" t="s">
        <v>138</v>
      </c>
      <c r="F137" s="70" t="s">
        <v>138</v>
      </c>
    </row>
    <row r="138" spans="1:6" ht="31.5" customHeight="1" thickBot="1" x14ac:dyDescent="0.3">
      <c r="A138" s="93" t="s">
        <v>104</v>
      </c>
      <c r="B138" s="94"/>
      <c r="C138" s="13">
        <v>2022</v>
      </c>
      <c r="D138" s="70">
        <v>16</v>
      </c>
      <c r="E138" s="70">
        <v>13</v>
      </c>
      <c r="F138" s="70">
        <v>3</v>
      </c>
    </row>
    <row r="139" spans="1:6" ht="15.75" thickBot="1" x14ac:dyDescent="0.3">
      <c r="A139" s="89" t="s">
        <v>72</v>
      </c>
      <c r="B139" s="90"/>
      <c r="C139" s="13">
        <v>2023</v>
      </c>
      <c r="D139" s="70">
        <v>0</v>
      </c>
      <c r="E139" s="70">
        <v>0</v>
      </c>
      <c r="F139" s="70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70">
        <v>0</v>
      </c>
      <c r="E140" s="70">
        <v>0</v>
      </c>
      <c r="F140" s="70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70">
        <v>13</v>
      </c>
      <c r="E141" s="70">
        <v>10</v>
      </c>
      <c r="F141" s="70">
        <v>3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70">
        <v>18</v>
      </c>
      <c r="E142" s="70">
        <v>12</v>
      </c>
      <c r="F142" s="70">
        <v>6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70">
        <v>0</v>
      </c>
      <c r="E143" s="70">
        <v>0</v>
      </c>
      <c r="F143" s="70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141</v>
      </c>
      <c r="E144" s="13">
        <f t="shared" ref="E144:F144" si="0">SUM(E135:E143)</f>
        <v>105</v>
      </c>
      <c r="F144" s="13">
        <f t="shared" si="0"/>
        <v>36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73">
        <v>17</v>
      </c>
      <c r="D152" s="39">
        <v>0</v>
      </c>
      <c r="E152" s="39">
        <v>0</v>
      </c>
      <c r="F152" s="39">
        <v>0</v>
      </c>
      <c r="G152" s="73">
        <v>17</v>
      </c>
    </row>
    <row r="153" spans="1:7" ht="15.75" thickBot="1" x14ac:dyDescent="0.3">
      <c r="A153" s="25" t="s">
        <v>96</v>
      </c>
      <c r="B153" s="62">
        <v>3011</v>
      </c>
      <c r="C153" s="70">
        <v>10</v>
      </c>
      <c r="D153" s="70">
        <v>0</v>
      </c>
      <c r="E153" s="70">
        <v>0</v>
      </c>
      <c r="F153" s="70">
        <v>0</v>
      </c>
      <c r="G153" s="70">
        <v>10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2">
        <v>2</v>
      </c>
      <c r="D155" s="70">
        <v>0</v>
      </c>
      <c r="E155" s="70">
        <v>0</v>
      </c>
      <c r="F155" s="70">
        <v>0</v>
      </c>
      <c r="G155" s="72">
        <v>2</v>
      </c>
    </row>
    <row r="156" spans="1:7" ht="15.75" thickBot="1" x14ac:dyDescent="0.3">
      <c r="A156" s="21" t="s">
        <v>99</v>
      </c>
      <c r="B156" s="62">
        <v>3014</v>
      </c>
      <c r="C156" s="72">
        <v>5</v>
      </c>
      <c r="D156" s="70">
        <v>0</v>
      </c>
      <c r="E156" s="70">
        <v>0</v>
      </c>
      <c r="F156" s="70">
        <v>0</v>
      </c>
      <c r="G156" s="72">
        <v>5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4">
        <v>17</v>
      </c>
      <c r="D158" s="71">
        <v>0</v>
      </c>
      <c r="E158" s="71">
        <v>0</v>
      </c>
      <c r="F158" s="71">
        <v>0</v>
      </c>
      <c r="G158" s="74">
        <v>17</v>
      </c>
    </row>
    <row r="159" spans="1:7" ht="15.75" thickBot="1" x14ac:dyDescent="0.3">
      <c r="A159" s="21" t="s">
        <v>96</v>
      </c>
      <c r="B159" s="62">
        <v>3021</v>
      </c>
      <c r="C159" s="70">
        <v>10</v>
      </c>
      <c r="D159" s="70">
        <v>0</v>
      </c>
      <c r="E159" s="70">
        <v>0</v>
      </c>
      <c r="F159" s="70">
        <v>0</v>
      </c>
      <c r="G159" s="70">
        <v>10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2">
        <v>2</v>
      </c>
      <c r="D161" s="70">
        <v>0</v>
      </c>
      <c r="E161" s="70">
        <v>0</v>
      </c>
      <c r="F161" s="70">
        <v>0</v>
      </c>
      <c r="G161" s="72">
        <v>2</v>
      </c>
    </row>
    <row r="162" spans="1:7" ht="15.75" thickBot="1" x14ac:dyDescent="0.3">
      <c r="A162" s="21" t="s">
        <v>99</v>
      </c>
      <c r="B162" s="13">
        <v>3024</v>
      </c>
      <c r="C162" s="72">
        <v>5</v>
      </c>
      <c r="D162" s="70">
        <v>0</v>
      </c>
      <c r="E162" s="70">
        <v>0</v>
      </c>
      <c r="F162" s="70">
        <v>0</v>
      </c>
      <c r="G162" s="72">
        <v>5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68</v>
      </c>
      <c r="D164" s="13">
        <f t="shared" ref="D164:G164" si="1">SUM(D152:D163)</f>
        <v>0</v>
      </c>
      <c r="E164" s="13">
        <f t="shared" si="1"/>
        <v>0</v>
      </c>
      <c r="F164" s="13">
        <f t="shared" si="1"/>
        <v>0</v>
      </c>
      <c r="G164" s="13">
        <f t="shared" si="1"/>
        <v>68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42</v>
      </c>
      <c r="D172" s="48">
        <f t="shared" ref="D172:G172" si="2">SUM(D174:D177)</f>
        <v>30</v>
      </c>
      <c r="E172" s="48">
        <f t="shared" si="2"/>
        <v>0</v>
      </c>
      <c r="F172" s="48">
        <f t="shared" si="2"/>
        <v>30</v>
      </c>
      <c r="G172" s="48">
        <f t="shared" si="2"/>
        <v>12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15</v>
      </c>
      <c r="D174" s="39">
        <v>12</v>
      </c>
      <c r="E174" s="39">
        <v>0</v>
      </c>
      <c r="F174" s="39">
        <v>12</v>
      </c>
      <c r="G174" s="39">
        <v>3</v>
      </c>
    </row>
    <row r="175" spans="1:7" ht="15.75" thickBot="1" x14ac:dyDescent="0.3">
      <c r="A175" s="46" t="s">
        <v>89</v>
      </c>
      <c r="B175" s="12">
        <v>3112</v>
      </c>
      <c r="C175" s="39">
        <v>12</v>
      </c>
      <c r="D175" s="39">
        <v>9</v>
      </c>
      <c r="E175" s="39">
        <v>0</v>
      </c>
      <c r="F175" s="39">
        <v>9</v>
      </c>
      <c r="G175" s="39">
        <v>3</v>
      </c>
    </row>
    <row r="176" spans="1:7" ht="15.75" thickBot="1" x14ac:dyDescent="0.3">
      <c r="A176" s="46" t="s">
        <v>90</v>
      </c>
      <c r="B176" s="12">
        <v>3113</v>
      </c>
      <c r="C176" s="39">
        <v>15</v>
      </c>
      <c r="D176" s="39">
        <v>9</v>
      </c>
      <c r="E176" s="39">
        <v>0</v>
      </c>
      <c r="F176" s="39">
        <v>9</v>
      </c>
      <c r="G176" s="39">
        <v>6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139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94</v>
      </c>
      <c r="B184" s="44"/>
      <c r="C184" s="44"/>
      <c r="D184" s="44"/>
      <c r="E184" s="45"/>
      <c r="F184" s="75" t="s">
        <v>140</v>
      </c>
      <c r="G184" s="75"/>
    </row>
    <row r="185" spans="1:7" x14ac:dyDescent="0.25">
      <c r="A185" s="43"/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68" priority="5" operator="notEqual">
      <formula>$E$144+$F$144</formula>
    </cfRule>
  </conditionalFormatting>
  <conditionalFormatting sqref="C164">
    <cfRule type="cellIs" dxfId="67" priority="4" operator="notEqual">
      <formula>$D$164+$G$164</formula>
    </cfRule>
  </conditionalFormatting>
  <conditionalFormatting sqref="D164">
    <cfRule type="cellIs" dxfId="66" priority="3" operator="notEqual">
      <formula>$E$164+$F$164</formula>
    </cfRule>
  </conditionalFormatting>
  <conditionalFormatting sqref="C172">
    <cfRule type="cellIs" dxfId="65" priority="2" operator="notEqual">
      <formula>$D$172+$G$172</formula>
    </cfRule>
  </conditionalFormatting>
  <conditionalFormatting sqref="D172">
    <cfRule type="cellIs" dxfId="64" priority="1" operator="notEqual">
      <formula>$E$172+$F$172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5" workbookViewId="0">
      <selection activeCell="I159" sqref="I159"/>
    </sheetView>
  </sheetViews>
  <sheetFormatPr defaultColWidth="9.140625"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142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f t="shared" ref="D135:D143" si="0">SUM(F135,E135)</f>
        <v>61</v>
      </c>
      <c r="E135" s="39">
        <v>49</v>
      </c>
      <c r="F135" s="39">
        <v>12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f t="shared" si="0"/>
        <v>61</v>
      </c>
      <c r="E136" s="39">
        <v>49</v>
      </c>
      <c r="F136" s="39">
        <v>12</v>
      </c>
    </row>
    <row r="137" spans="1:6" ht="15.75" thickBot="1" x14ac:dyDescent="0.3">
      <c r="A137" s="91" t="s">
        <v>71</v>
      </c>
      <c r="B137" s="92"/>
      <c r="C137" s="12"/>
      <c r="D137" s="39">
        <f t="shared" si="0"/>
        <v>0</v>
      </c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39">
        <f t="shared" si="0"/>
        <v>26</v>
      </c>
      <c r="E138" s="71">
        <v>23</v>
      </c>
      <c r="F138" s="71">
        <v>3</v>
      </c>
    </row>
    <row r="139" spans="1:6" ht="15.75" thickBot="1" x14ac:dyDescent="0.3">
      <c r="A139" s="89" t="s">
        <v>72</v>
      </c>
      <c r="B139" s="90"/>
      <c r="C139" s="13">
        <v>2023</v>
      </c>
      <c r="D139" s="39">
        <f t="shared" si="0"/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f t="shared" si="0"/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f t="shared" si="0"/>
        <v>24</v>
      </c>
      <c r="E141" s="39">
        <v>21</v>
      </c>
      <c r="F141" s="39">
        <v>3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f t="shared" si="0"/>
        <v>11</v>
      </c>
      <c r="E142" s="39">
        <v>5</v>
      </c>
      <c r="F142" s="39">
        <v>6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f t="shared" si="0"/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183</v>
      </c>
      <c r="E144" s="13">
        <f t="shared" ref="E144:F144" si="1">SUM(E135:E143)</f>
        <v>147</v>
      </c>
      <c r="F144" s="13">
        <f t="shared" si="1"/>
        <v>36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91</v>
      </c>
      <c r="D152" s="39">
        <v>13</v>
      </c>
      <c r="E152" s="39">
        <v>0</v>
      </c>
      <c r="F152" s="39">
        <v>13</v>
      </c>
      <c r="G152" s="39">
        <v>78</v>
      </c>
    </row>
    <row r="153" spans="1:7" ht="15.75" thickBot="1" x14ac:dyDescent="0.3">
      <c r="A153" s="25" t="s">
        <v>96</v>
      </c>
      <c r="B153" s="62">
        <v>3011</v>
      </c>
      <c r="C153" s="70">
        <v>70</v>
      </c>
      <c r="D153" s="70">
        <v>0</v>
      </c>
      <c r="E153" s="70">
        <v>0</v>
      </c>
      <c r="F153" s="70">
        <v>0</v>
      </c>
      <c r="G153" s="70">
        <v>70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8</v>
      </c>
      <c r="D155" s="70">
        <v>0</v>
      </c>
      <c r="E155" s="70">
        <v>0</v>
      </c>
      <c r="F155" s="70">
        <v>0</v>
      </c>
      <c r="G155" s="70">
        <v>8</v>
      </c>
    </row>
    <row r="156" spans="1:7" ht="15.75" thickBot="1" x14ac:dyDescent="0.3">
      <c r="A156" s="21" t="s">
        <v>99</v>
      </c>
      <c r="B156" s="62">
        <v>3014</v>
      </c>
      <c r="C156" s="70">
        <v>13</v>
      </c>
      <c r="D156" s="70">
        <v>13</v>
      </c>
      <c r="E156" s="70">
        <v>0</v>
      </c>
      <c r="F156" s="70">
        <v>13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91</v>
      </c>
      <c r="D158" s="71">
        <v>13</v>
      </c>
      <c r="E158" s="71">
        <v>0</v>
      </c>
      <c r="F158" s="71">
        <v>13</v>
      </c>
      <c r="G158" s="71">
        <v>78</v>
      </c>
    </row>
    <row r="159" spans="1:7" ht="15.75" thickBot="1" x14ac:dyDescent="0.3">
      <c r="A159" s="21" t="s">
        <v>96</v>
      </c>
      <c r="B159" s="62">
        <v>3021</v>
      </c>
      <c r="C159" s="70">
        <v>70</v>
      </c>
      <c r="D159" s="70">
        <v>0</v>
      </c>
      <c r="E159" s="70">
        <v>0</v>
      </c>
      <c r="F159" s="70">
        <v>0</v>
      </c>
      <c r="G159" s="70">
        <v>70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8</v>
      </c>
      <c r="D161" s="70">
        <v>0</v>
      </c>
      <c r="E161" s="70">
        <v>0</v>
      </c>
      <c r="F161" s="70">
        <v>0</v>
      </c>
      <c r="G161" s="70">
        <v>8</v>
      </c>
    </row>
    <row r="162" spans="1:7" ht="15.75" thickBot="1" x14ac:dyDescent="0.3">
      <c r="A162" s="21" t="s">
        <v>99</v>
      </c>
      <c r="B162" s="13">
        <v>3024</v>
      </c>
      <c r="C162" s="70">
        <v>13</v>
      </c>
      <c r="D162" s="70">
        <v>13</v>
      </c>
      <c r="E162" s="70">
        <v>0</v>
      </c>
      <c r="F162" s="70">
        <v>13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364</v>
      </c>
      <c r="D164" s="13">
        <f t="shared" ref="D164:G164" si="2">SUM(D152:D163)</f>
        <v>52</v>
      </c>
      <c r="E164" s="13">
        <f t="shared" si="2"/>
        <v>0</v>
      </c>
      <c r="F164" s="13">
        <f t="shared" si="2"/>
        <v>52</v>
      </c>
      <c r="G164" s="13">
        <f t="shared" si="2"/>
        <v>312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62</v>
      </c>
      <c r="D172" s="48">
        <f t="shared" ref="D172:G172" si="3">SUM(D174:D177)</f>
        <v>36</v>
      </c>
      <c r="E172" s="48">
        <f t="shared" si="3"/>
        <v>0</v>
      </c>
      <c r="F172" s="48">
        <f t="shared" si="3"/>
        <v>36</v>
      </c>
      <c r="G172" s="48">
        <f t="shared" si="3"/>
        <v>26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25</v>
      </c>
      <c r="D174" s="39">
        <v>6</v>
      </c>
      <c r="E174" s="39">
        <v>0</v>
      </c>
      <c r="F174" s="39">
        <v>6</v>
      </c>
      <c r="G174" s="39">
        <v>19</v>
      </c>
    </row>
    <row r="175" spans="1:7" ht="15.75" thickBot="1" x14ac:dyDescent="0.3">
      <c r="A175" s="46" t="s">
        <v>89</v>
      </c>
      <c r="B175" s="12">
        <v>3112</v>
      </c>
      <c r="C175" s="39">
        <v>23</v>
      </c>
      <c r="D175" s="39">
        <v>18</v>
      </c>
      <c r="E175" s="39">
        <v>0</v>
      </c>
      <c r="F175" s="39">
        <v>18</v>
      </c>
      <c r="G175" s="39">
        <v>5</v>
      </c>
    </row>
    <row r="176" spans="1:7" ht="15.75" thickBot="1" x14ac:dyDescent="0.3">
      <c r="A176" s="46" t="s">
        <v>90</v>
      </c>
      <c r="B176" s="12">
        <v>3113</v>
      </c>
      <c r="C176" s="39">
        <v>14</v>
      </c>
      <c r="D176" s="39">
        <v>12</v>
      </c>
      <c r="E176" s="39">
        <v>0</v>
      </c>
      <c r="F176" s="39">
        <v>12</v>
      </c>
      <c r="G176" s="39">
        <v>2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143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144</v>
      </c>
      <c r="B184" s="44"/>
      <c r="C184" s="44"/>
      <c r="D184" s="44"/>
      <c r="E184" s="45"/>
      <c r="F184" s="75" t="s">
        <v>145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63" priority="5" operator="notEqual">
      <formula>$E$144+$F$144</formula>
    </cfRule>
  </conditionalFormatting>
  <conditionalFormatting sqref="C164">
    <cfRule type="cellIs" dxfId="62" priority="4" operator="notEqual">
      <formula>$D$164+$G$164</formula>
    </cfRule>
  </conditionalFormatting>
  <conditionalFormatting sqref="D164">
    <cfRule type="cellIs" dxfId="61" priority="3" operator="notEqual">
      <formula>$E$164+$F$164</formula>
    </cfRule>
  </conditionalFormatting>
  <conditionalFormatting sqref="C172">
    <cfRule type="cellIs" dxfId="60" priority="2" operator="notEqual">
      <formula>$D$172+$G$172</formula>
    </cfRule>
  </conditionalFormatting>
  <conditionalFormatting sqref="D172">
    <cfRule type="cellIs" dxfId="59" priority="1" operator="notEqual">
      <formula>$E$172+$F$172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5" workbookViewId="0">
      <selection activeCell="J162" sqref="J162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158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15</v>
      </c>
      <c r="E135" s="39">
        <v>13</v>
      </c>
      <c r="F135" s="39">
        <v>2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15</v>
      </c>
      <c r="E136" s="39">
        <v>13</v>
      </c>
      <c r="F136" s="39">
        <v>2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8</v>
      </c>
      <c r="E138" s="71">
        <v>6</v>
      </c>
      <c r="F138" s="71">
        <v>2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2</v>
      </c>
      <c r="E139" s="71">
        <v>2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7</v>
      </c>
      <c r="E141" s="39">
        <v>7</v>
      </c>
      <c r="F141" s="39">
        <v>0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0</v>
      </c>
      <c r="E142" s="39">
        <v>0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47</v>
      </c>
      <c r="E144" s="13">
        <f t="shared" ref="E144:F144" si="0">SUM(E135:E143)</f>
        <v>41</v>
      </c>
      <c r="F144" s="13">
        <f t="shared" si="0"/>
        <v>6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20</v>
      </c>
      <c r="D152" s="39">
        <v>0</v>
      </c>
      <c r="E152" s="39">
        <v>0</v>
      </c>
      <c r="F152" s="39">
        <v>0</v>
      </c>
      <c r="G152" s="39">
        <v>20</v>
      </c>
    </row>
    <row r="153" spans="1:7" ht="15.75" thickBot="1" x14ac:dyDescent="0.3">
      <c r="A153" s="25" t="s">
        <v>96</v>
      </c>
      <c r="B153" s="62">
        <v>3011</v>
      </c>
      <c r="C153" s="70">
        <v>20</v>
      </c>
      <c r="D153" s="70">
        <v>0</v>
      </c>
      <c r="E153" s="70">
        <v>0</v>
      </c>
      <c r="F153" s="70">
        <v>0</v>
      </c>
      <c r="G153" s="70">
        <v>20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0</v>
      </c>
      <c r="D155" s="70">
        <v>0</v>
      </c>
      <c r="E155" s="70">
        <v>0</v>
      </c>
      <c r="F155" s="70">
        <v>0</v>
      </c>
      <c r="G155" s="70">
        <v>0</v>
      </c>
    </row>
    <row r="156" spans="1:7" ht="15.75" thickBot="1" x14ac:dyDescent="0.3">
      <c r="A156" s="21" t="s">
        <v>99</v>
      </c>
      <c r="B156" s="62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17</v>
      </c>
      <c r="D158" s="71">
        <v>5</v>
      </c>
      <c r="E158" s="71">
        <v>0</v>
      </c>
      <c r="F158" s="71">
        <v>5</v>
      </c>
      <c r="G158" s="71">
        <v>12</v>
      </c>
    </row>
    <row r="159" spans="1:7" ht="15.75" thickBot="1" x14ac:dyDescent="0.3">
      <c r="A159" s="21" t="s">
        <v>96</v>
      </c>
      <c r="B159" s="62">
        <v>3021</v>
      </c>
      <c r="C159" s="70">
        <v>10</v>
      </c>
      <c r="D159" s="70">
        <v>0</v>
      </c>
      <c r="E159" s="70">
        <v>0</v>
      </c>
      <c r="F159" s="70">
        <v>0</v>
      </c>
      <c r="G159" s="70">
        <v>10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7</v>
      </c>
      <c r="D161" s="70">
        <v>5</v>
      </c>
      <c r="E161" s="70">
        <v>0</v>
      </c>
      <c r="F161" s="70">
        <v>5</v>
      </c>
      <c r="G161" s="70">
        <v>2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74</v>
      </c>
      <c r="D164" s="13">
        <f t="shared" ref="D164:G164" si="1">SUM(D152:D163)</f>
        <v>10</v>
      </c>
      <c r="E164" s="13">
        <f t="shared" si="1"/>
        <v>0</v>
      </c>
      <c r="F164" s="13">
        <f t="shared" si="1"/>
        <v>10</v>
      </c>
      <c r="G164" s="13">
        <f t="shared" si="1"/>
        <v>64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4</v>
      </c>
      <c r="D172" s="48">
        <f t="shared" ref="D172:G172" si="2">SUM(D174:D177)</f>
        <v>2</v>
      </c>
      <c r="E172" s="48">
        <f t="shared" si="2"/>
        <v>0</v>
      </c>
      <c r="F172" s="48">
        <f t="shared" si="2"/>
        <v>2</v>
      </c>
      <c r="G172" s="48">
        <f t="shared" si="2"/>
        <v>2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3</v>
      </c>
      <c r="D174" s="39">
        <v>2</v>
      </c>
      <c r="E174" s="39">
        <v>0</v>
      </c>
      <c r="F174" s="39">
        <v>2</v>
      </c>
      <c r="G174" s="39">
        <v>1</v>
      </c>
    </row>
    <row r="175" spans="1:7" ht="15.75" thickBot="1" x14ac:dyDescent="0.3">
      <c r="A175" s="46" t="s">
        <v>89</v>
      </c>
      <c r="B175" s="12">
        <v>3112</v>
      </c>
      <c r="C175" s="39">
        <v>1</v>
      </c>
      <c r="D175" s="39">
        <v>0</v>
      </c>
      <c r="E175" s="39">
        <v>0</v>
      </c>
      <c r="F175" s="39">
        <v>0</v>
      </c>
      <c r="G175" s="39">
        <v>1</v>
      </c>
    </row>
    <row r="176" spans="1:7" ht="15.75" thickBot="1" x14ac:dyDescent="0.3">
      <c r="A176" s="46" t="s">
        <v>90</v>
      </c>
      <c r="B176" s="12">
        <v>3113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175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176</v>
      </c>
      <c r="B184" s="44"/>
      <c r="C184" s="44"/>
      <c r="D184" s="44"/>
      <c r="E184" s="45"/>
      <c r="F184" s="75" t="s">
        <v>177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58" priority="4" operator="notEqual">
      <formula>$E$144+$F$144</formula>
    </cfRule>
  </conditionalFormatting>
  <conditionalFormatting sqref="C164">
    <cfRule type="cellIs" dxfId="57" priority="3" operator="notEqual">
      <formula>$D$164+$G$164</formula>
    </cfRule>
  </conditionalFormatting>
  <conditionalFormatting sqref="D164">
    <cfRule type="cellIs" dxfId="56" priority="2" operator="notEqual">
      <formula>$E$164+$F$164</formula>
    </cfRule>
  </conditionalFormatting>
  <conditionalFormatting sqref="C172:G172">
    <cfRule type="cellIs" dxfId="55" priority="1" operator="notEqual">
      <formula>$D$172+$G$172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7" workbookViewId="0">
      <selection activeCell="A168" sqref="A1:XFD1048576"/>
    </sheetView>
  </sheetViews>
  <sheetFormatPr defaultColWidth="9.140625"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146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34</v>
      </c>
      <c r="E135" s="39">
        <v>26</v>
      </c>
      <c r="F135" s="39">
        <v>8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34</v>
      </c>
      <c r="E136" s="39">
        <v>26</v>
      </c>
      <c r="F136" s="39">
        <v>8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17</v>
      </c>
      <c r="E138" s="71">
        <v>14</v>
      </c>
      <c r="F138" s="71">
        <v>3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3</v>
      </c>
      <c r="E139" s="71">
        <v>3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16</v>
      </c>
      <c r="E141" s="39">
        <v>12</v>
      </c>
      <c r="F141" s="39">
        <v>4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0</v>
      </c>
      <c r="E142" s="39">
        <v>0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1</v>
      </c>
      <c r="E143" s="39">
        <v>0</v>
      </c>
      <c r="F143" s="39">
        <v>1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105</v>
      </c>
      <c r="E144" s="13">
        <f t="shared" ref="E144:F144" si="0">SUM(E135:E143)</f>
        <v>81</v>
      </c>
      <c r="F144" s="13">
        <f t="shared" si="0"/>
        <v>24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73</v>
      </c>
      <c r="D152" s="39">
        <v>40</v>
      </c>
      <c r="E152" s="39">
        <v>0</v>
      </c>
      <c r="F152" s="39">
        <v>40</v>
      </c>
      <c r="G152" s="39">
        <v>33</v>
      </c>
    </row>
    <row r="153" spans="1:7" ht="15.75" thickBot="1" x14ac:dyDescent="0.3">
      <c r="A153" s="25" t="s">
        <v>96</v>
      </c>
      <c r="B153" s="62">
        <v>3011</v>
      </c>
      <c r="C153" s="70">
        <v>60</v>
      </c>
      <c r="D153" s="70">
        <v>30</v>
      </c>
      <c r="E153" s="70">
        <v>0</v>
      </c>
      <c r="F153" s="70">
        <v>30</v>
      </c>
      <c r="G153" s="70">
        <v>30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3</v>
      </c>
      <c r="D155" s="70">
        <v>0</v>
      </c>
      <c r="E155" s="70">
        <v>0</v>
      </c>
      <c r="F155" s="70">
        <v>0</v>
      </c>
      <c r="G155" s="70">
        <v>3</v>
      </c>
    </row>
    <row r="156" spans="1:7" ht="15.75" thickBot="1" x14ac:dyDescent="0.3">
      <c r="A156" s="21" t="s">
        <v>99</v>
      </c>
      <c r="B156" s="62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10</v>
      </c>
      <c r="D157" s="70">
        <v>10</v>
      </c>
      <c r="E157" s="70">
        <v>0</v>
      </c>
      <c r="F157" s="70">
        <v>10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63</v>
      </c>
      <c r="D158" s="71">
        <v>40</v>
      </c>
      <c r="E158" s="71">
        <v>0</v>
      </c>
      <c r="F158" s="71">
        <v>40</v>
      </c>
      <c r="G158" s="71">
        <v>23</v>
      </c>
    </row>
    <row r="159" spans="1:7" ht="15.75" thickBot="1" x14ac:dyDescent="0.3">
      <c r="A159" s="21" t="s">
        <v>96</v>
      </c>
      <c r="B159" s="62">
        <v>3021</v>
      </c>
      <c r="C159" s="70">
        <v>50</v>
      </c>
      <c r="D159" s="70">
        <v>30</v>
      </c>
      <c r="E159" s="70">
        <v>0</v>
      </c>
      <c r="F159" s="70">
        <v>30</v>
      </c>
      <c r="G159" s="70">
        <v>20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3</v>
      </c>
      <c r="D161" s="70">
        <v>0</v>
      </c>
      <c r="E161" s="70">
        <v>0</v>
      </c>
      <c r="F161" s="70">
        <v>0</v>
      </c>
      <c r="G161" s="70">
        <v>3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10</v>
      </c>
      <c r="D163" s="70">
        <v>10</v>
      </c>
      <c r="E163" s="70">
        <v>0</v>
      </c>
      <c r="F163" s="70">
        <v>10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272</v>
      </c>
      <c r="D164" s="13">
        <f t="shared" ref="D164:G164" si="1">SUM(D152:D163)</f>
        <v>160</v>
      </c>
      <c r="E164" s="13">
        <f t="shared" si="1"/>
        <v>0</v>
      </c>
      <c r="F164" s="13">
        <f t="shared" si="1"/>
        <v>160</v>
      </c>
      <c r="G164" s="13">
        <f t="shared" si="1"/>
        <v>112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30</v>
      </c>
      <c r="D172" s="48">
        <f t="shared" ref="D172:G172" si="2">SUM(D174:D177)</f>
        <v>6</v>
      </c>
      <c r="E172" s="48">
        <f t="shared" si="2"/>
        <v>0</v>
      </c>
      <c r="F172" s="48">
        <f t="shared" si="2"/>
        <v>6</v>
      </c>
      <c r="G172" s="48">
        <f t="shared" si="2"/>
        <v>24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14</v>
      </c>
      <c r="D174" s="39">
        <v>2</v>
      </c>
      <c r="E174" s="39">
        <v>0</v>
      </c>
      <c r="F174" s="39">
        <v>2</v>
      </c>
      <c r="G174" s="39">
        <v>12</v>
      </c>
    </row>
    <row r="175" spans="1:7" ht="15.75" thickBot="1" x14ac:dyDescent="0.3">
      <c r="A175" s="46" t="s">
        <v>89</v>
      </c>
      <c r="B175" s="12">
        <v>3112</v>
      </c>
      <c r="C175" s="39">
        <v>16</v>
      </c>
      <c r="D175" s="39">
        <v>4</v>
      </c>
      <c r="E175" s="39">
        <v>0</v>
      </c>
      <c r="F175" s="39">
        <v>4</v>
      </c>
      <c r="G175" s="39">
        <v>12</v>
      </c>
    </row>
    <row r="176" spans="1:7" ht="15.75" thickBot="1" x14ac:dyDescent="0.3">
      <c r="A176" s="46" t="s">
        <v>90</v>
      </c>
      <c r="B176" s="12">
        <v>3113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147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148</v>
      </c>
      <c r="B184" s="44"/>
      <c r="C184" s="44"/>
      <c r="D184" s="44"/>
      <c r="E184" s="45"/>
      <c r="F184" s="75" t="s">
        <v>149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54" priority="5" operator="notEqual">
      <formula>$E$144+$F$144</formula>
    </cfRule>
  </conditionalFormatting>
  <conditionalFormatting sqref="C164">
    <cfRule type="cellIs" dxfId="53" priority="4" operator="notEqual">
      <formula>$D$164+$G$164</formula>
    </cfRule>
  </conditionalFormatting>
  <conditionalFormatting sqref="D164">
    <cfRule type="cellIs" dxfId="52" priority="3" operator="notEqual">
      <formula>$E$164+$F$164</formula>
    </cfRule>
  </conditionalFormatting>
  <conditionalFormatting sqref="C172">
    <cfRule type="cellIs" dxfId="51" priority="2" operator="notEqual">
      <formula>$D$172+$G$172</formula>
    </cfRule>
  </conditionalFormatting>
  <conditionalFormatting sqref="D172">
    <cfRule type="cellIs" dxfId="50" priority="1" operator="notEqual">
      <formula>$E$172+$F$172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8" workbookViewId="0">
      <selection activeCell="A166" sqref="A1:XFD1048576"/>
    </sheetView>
  </sheetViews>
  <sheetFormatPr defaultColWidth="9.140625"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150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19</v>
      </c>
      <c r="E135" s="39">
        <v>16</v>
      </c>
      <c r="F135" s="39">
        <v>3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19</v>
      </c>
      <c r="E136" s="39">
        <v>16</v>
      </c>
      <c r="F136" s="39">
        <v>3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7</v>
      </c>
      <c r="E138" s="71">
        <v>6</v>
      </c>
      <c r="F138" s="71">
        <v>1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9</v>
      </c>
      <c r="E141" s="39">
        <v>7</v>
      </c>
      <c r="F141" s="39">
        <v>2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3</v>
      </c>
      <c r="E142" s="39">
        <v>3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57</v>
      </c>
      <c r="E144" s="13">
        <f t="shared" ref="E144:F144" si="0">SUM(E135:E143)</f>
        <v>48</v>
      </c>
      <c r="F144" s="13">
        <f t="shared" si="0"/>
        <v>9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</row>
    <row r="153" spans="1:7" ht="15.75" thickBot="1" x14ac:dyDescent="0.3">
      <c r="A153" s="25" t="s">
        <v>96</v>
      </c>
      <c r="B153" s="62">
        <v>3011</v>
      </c>
      <c r="C153" s="70">
        <v>0</v>
      </c>
      <c r="D153" s="70">
        <v>0</v>
      </c>
      <c r="E153" s="70">
        <v>0</v>
      </c>
      <c r="F153" s="70">
        <v>0</v>
      </c>
      <c r="G153" s="70">
        <v>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0</v>
      </c>
      <c r="D155" s="70">
        <v>0</v>
      </c>
      <c r="E155" s="70">
        <v>0</v>
      </c>
      <c r="F155" s="70">
        <v>0</v>
      </c>
      <c r="G155" s="70">
        <v>0</v>
      </c>
    </row>
    <row r="156" spans="1:7" ht="15.75" thickBot="1" x14ac:dyDescent="0.3">
      <c r="A156" s="21" t="s">
        <v>99</v>
      </c>
      <c r="B156" s="62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0</v>
      </c>
      <c r="D158" s="71">
        <v>0</v>
      </c>
      <c r="E158" s="71">
        <v>0</v>
      </c>
      <c r="F158" s="71">
        <v>0</v>
      </c>
      <c r="G158" s="71">
        <v>0</v>
      </c>
    </row>
    <row r="159" spans="1:7" ht="15.75" thickBot="1" x14ac:dyDescent="0.3">
      <c r="A159" s="21" t="s">
        <v>96</v>
      </c>
      <c r="B159" s="62">
        <v>3021</v>
      </c>
      <c r="C159" s="70">
        <v>0</v>
      </c>
      <c r="D159" s="70">
        <v>0</v>
      </c>
      <c r="E159" s="70">
        <v>0</v>
      </c>
      <c r="F159" s="70">
        <v>0</v>
      </c>
      <c r="G159" s="70">
        <v>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0</v>
      </c>
      <c r="D161" s="70">
        <v>0</v>
      </c>
      <c r="E161" s="70">
        <v>0</v>
      </c>
      <c r="F161" s="70">
        <v>0</v>
      </c>
      <c r="G161" s="70">
        <v>0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0</v>
      </c>
      <c r="D164" s="13">
        <f t="shared" ref="D164:G164" si="1">SUM(D152:D163)</f>
        <v>0</v>
      </c>
      <c r="E164" s="13">
        <f t="shared" si="1"/>
        <v>0</v>
      </c>
      <c r="F164" s="13">
        <f t="shared" si="1"/>
        <v>0</v>
      </c>
      <c r="G164" s="13">
        <f t="shared" si="1"/>
        <v>0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18</v>
      </c>
      <c r="D172" s="48">
        <f t="shared" ref="D172:G172" si="2">SUM(D174:D177)</f>
        <v>2</v>
      </c>
      <c r="E172" s="48">
        <f t="shared" si="2"/>
        <v>0</v>
      </c>
      <c r="F172" s="48">
        <f t="shared" si="2"/>
        <v>2</v>
      </c>
      <c r="G172" s="48">
        <f t="shared" si="2"/>
        <v>16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6</v>
      </c>
      <c r="D174" s="39">
        <v>0</v>
      </c>
      <c r="E174" s="39">
        <v>0</v>
      </c>
      <c r="F174" s="39">
        <v>0</v>
      </c>
      <c r="G174" s="39">
        <v>6</v>
      </c>
    </row>
    <row r="175" spans="1:7" ht="15.75" thickBot="1" x14ac:dyDescent="0.3">
      <c r="A175" s="46" t="s">
        <v>89</v>
      </c>
      <c r="B175" s="12">
        <v>3112</v>
      </c>
      <c r="C175" s="39">
        <v>9</v>
      </c>
      <c r="D175" s="39">
        <v>2</v>
      </c>
      <c r="E175" s="39">
        <v>0</v>
      </c>
      <c r="F175" s="39">
        <v>2</v>
      </c>
      <c r="G175" s="39">
        <v>7</v>
      </c>
    </row>
    <row r="176" spans="1:7" ht="15.75" thickBot="1" x14ac:dyDescent="0.3">
      <c r="A176" s="46" t="s">
        <v>90</v>
      </c>
      <c r="B176" s="12">
        <v>3113</v>
      </c>
      <c r="C176" s="39">
        <v>3</v>
      </c>
      <c r="D176" s="39">
        <v>0</v>
      </c>
      <c r="E176" s="39">
        <v>0</v>
      </c>
      <c r="F176" s="39">
        <v>0</v>
      </c>
      <c r="G176" s="39">
        <v>3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151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152</v>
      </c>
      <c r="B184" s="44"/>
      <c r="C184" s="44"/>
      <c r="D184" s="44"/>
      <c r="E184" s="45"/>
      <c r="F184" s="75" t="s">
        <v>153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49" priority="5" operator="notEqual">
      <formula>$E$144+$F$144</formula>
    </cfRule>
  </conditionalFormatting>
  <conditionalFormatting sqref="C164">
    <cfRule type="cellIs" dxfId="48" priority="4" operator="notEqual">
      <formula>$D$164+$G$164</formula>
    </cfRule>
  </conditionalFormatting>
  <conditionalFormatting sqref="D164">
    <cfRule type="cellIs" dxfId="47" priority="3" operator="notEqual">
      <formula>$E$164+$F$164</formula>
    </cfRule>
  </conditionalFormatting>
  <conditionalFormatting sqref="C172">
    <cfRule type="cellIs" dxfId="46" priority="2" operator="notEqual">
      <formula>$D$172+$G$172</formula>
    </cfRule>
  </conditionalFormatting>
  <conditionalFormatting sqref="D172">
    <cfRule type="cellIs" dxfId="45" priority="1" operator="notEqual">
      <formula>$E$172+$F$172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8" workbookViewId="0">
      <selection activeCell="G152" sqref="G152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137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>
        <v>1674</v>
      </c>
      <c r="C25" s="115" t="s">
        <v>154</v>
      </c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19</v>
      </c>
      <c r="E135" s="39">
        <v>14</v>
      </c>
      <c r="F135" s="39">
        <v>5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19</v>
      </c>
      <c r="E136" s="39">
        <v>14</v>
      </c>
      <c r="F136" s="39">
        <v>5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</v>
      </c>
      <c r="E138" s="71">
        <v>1</v>
      </c>
      <c r="F138" s="71">
        <v>0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6</v>
      </c>
      <c r="E141" s="39">
        <v>6</v>
      </c>
      <c r="F141" s="39">
        <v>0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11</v>
      </c>
      <c r="E142" s="39">
        <v>6</v>
      </c>
      <c r="F142" s="39">
        <v>5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1</v>
      </c>
      <c r="E143" s="39">
        <v>1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57</v>
      </c>
      <c r="E144" s="13">
        <f t="shared" ref="E144:F144" si="0">SUM(E135:E143)</f>
        <v>42</v>
      </c>
      <c r="F144" s="13">
        <f t="shared" si="0"/>
        <v>15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73">
        <v>12</v>
      </c>
      <c r="D152" s="39">
        <v>10</v>
      </c>
      <c r="E152" s="39">
        <v>0</v>
      </c>
      <c r="F152" s="39">
        <v>10</v>
      </c>
      <c r="G152" s="73">
        <v>2</v>
      </c>
    </row>
    <row r="153" spans="1:7" ht="15.75" thickBot="1" x14ac:dyDescent="0.3">
      <c r="A153" s="25" t="s">
        <v>96</v>
      </c>
      <c r="B153" s="62">
        <v>3011</v>
      </c>
      <c r="C153" s="70">
        <v>0</v>
      </c>
      <c r="D153" s="70">
        <v>0</v>
      </c>
      <c r="E153" s="70">
        <v>0</v>
      </c>
      <c r="F153" s="70">
        <v>0</v>
      </c>
      <c r="G153" s="70">
        <v>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0</v>
      </c>
      <c r="D155" s="70">
        <v>0</v>
      </c>
      <c r="E155" s="70">
        <v>0</v>
      </c>
      <c r="F155" s="70">
        <v>0</v>
      </c>
      <c r="G155" s="70">
        <v>0</v>
      </c>
    </row>
    <row r="156" spans="1:7" ht="15.75" thickBot="1" x14ac:dyDescent="0.3">
      <c r="A156" s="21" t="s">
        <v>99</v>
      </c>
      <c r="B156" s="62">
        <v>3014</v>
      </c>
      <c r="C156" s="70">
        <v>10</v>
      </c>
      <c r="D156" s="70">
        <v>10</v>
      </c>
      <c r="E156" s="70">
        <v>0</v>
      </c>
      <c r="F156" s="70">
        <v>10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2</v>
      </c>
      <c r="D157" s="70">
        <v>0</v>
      </c>
      <c r="E157" s="70">
        <v>0</v>
      </c>
      <c r="F157" s="70">
        <v>0</v>
      </c>
      <c r="G157" s="70">
        <v>2</v>
      </c>
    </row>
    <row r="158" spans="1:7" ht="15.75" thickBot="1" x14ac:dyDescent="0.3">
      <c r="A158" s="11" t="s">
        <v>85</v>
      </c>
      <c r="B158" s="13">
        <v>3020</v>
      </c>
      <c r="C158" s="74">
        <v>2</v>
      </c>
      <c r="D158" s="71">
        <v>0</v>
      </c>
      <c r="E158" s="71">
        <v>0</v>
      </c>
      <c r="F158" s="71">
        <v>0</v>
      </c>
      <c r="G158" s="74">
        <v>2</v>
      </c>
    </row>
    <row r="159" spans="1:7" ht="15.75" thickBot="1" x14ac:dyDescent="0.3">
      <c r="A159" s="21" t="s">
        <v>96</v>
      </c>
      <c r="B159" s="62">
        <v>3021</v>
      </c>
      <c r="C159" s="70">
        <v>0</v>
      </c>
      <c r="D159" s="70">
        <v>0</v>
      </c>
      <c r="E159" s="70">
        <v>0</v>
      </c>
      <c r="F159" s="70">
        <v>0</v>
      </c>
      <c r="G159" s="70">
        <v>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2">
        <v>2</v>
      </c>
      <c r="D161" s="70">
        <v>0</v>
      </c>
      <c r="E161" s="70">
        <v>0</v>
      </c>
      <c r="F161" s="70">
        <v>0</v>
      </c>
      <c r="G161" s="72">
        <v>2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28</v>
      </c>
      <c r="D164" s="13">
        <f t="shared" ref="D164:G164" si="1">SUM(D152:D163)</f>
        <v>20</v>
      </c>
      <c r="E164" s="13">
        <f t="shared" si="1"/>
        <v>0</v>
      </c>
      <c r="F164" s="13">
        <f t="shared" si="1"/>
        <v>20</v>
      </c>
      <c r="G164" s="13">
        <f t="shared" si="1"/>
        <v>8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16</v>
      </c>
      <c r="D172" s="48">
        <f t="shared" ref="D172:G172" si="2">SUM(D174:D177)</f>
        <v>3</v>
      </c>
      <c r="E172" s="48">
        <f t="shared" si="2"/>
        <v>0</v>
      </c>
      <c r="F172" s="48">
        <f t="shared" si="2"/>
        <v>3</v>
      </c>
      <c r="G172" s="48">
        <f t="shared" si="2"/>
        <v>13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1</v>
      </c>
      <c r="D174" s="39">
        <v>0</v>
      </c>
      <c r="E174" s="39">
        <v>0</v>
      </c>
      <c r="F174" s="39">
        <v>0</v>
      </c>
      <c r="G174" s="39">
        <v>1</v>
      </c>
    </row>
    <row r="175" spans="1:7" ht="15.75" thickBot="1" x14ac:dyDescent="0.3">
      <c r="A175" s="46" t="s">
        <v>89</v>
      </c>
      <c r="B175" s="12">
        <v>3112</v>
      </c>
      <c r="C175" s="39">
        <v>6</v>
      </c>
      <c r="D175" s="39">
        <v>0</v>
      </c>
      <c r="E175" s="39">
        <v>0</v>
      </c>
      <c r="F175" s="39">
        <v>0</v>
      </c>
      <c r="G175" s="39">
        <v>6</v>
      </c>
    </row>
    <row r="176" spans="1:7" ht="15.75" thickBot="1" x14ac:dyDescent="0.3">
      <c r="A176" s="46" t="s">
        <v>90</v>
      </c>
      <c r="B176" s="12">
        <v>3113</v>
      </c>
      <c r="C176" s="39">
        <v>9</v>
      </c>
      <c r="D176" s="39">
        <v>3</v>
      </c>
      <c r="E176" s="39">
        <v>0</v>
      </c>
      <c r="F176" s="39">
        <v>3</v>
      </c>
      <c r="G176" s="39">
        <v>6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155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156</v>
      </c>
      <c r="B184" s="44"/>
      <c r="C184" s="44"/>
      <c r="D184" s="44"/>
      <c r="E184" s="45"/>
      <c r="F184" s="75" t="s">
        <v>157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44" priority="5" operator="notEqual">
      <formula>$E$144+$F$144</formula>
    </cfRule>
  </conditionalFormatting>
  <conditionalFormatting sqref="C164">
    <cfRule type="cellIs" dxfId="43" priority="4" operator="notEqual">
      <formula>$D$164+$G$164</formula>
    </cfRule>
  </conditionalFormatting>
  <conditionalFormatting sqref="D164">
    <cfRule type="cellIs" dxfId="42" priority="3" operator="notEqual">
      <formula>$E$164+$F$164</formula>
    </cfRule>
  </conditionalFormatting>
  <conditionalFormatting sqref="C172">
    <cfRule type="cellIs" dxfId="41" priority="2" operator="notEqual">
      <formula>$D$172+$G$172</formula>
    </cfRule>
  </conditionalFormatting>
  <conditionalFormatting sqref="D172">
    <cfRule type="cellIs" dxfId="40" priority="1" operator="notEqual">
      <formula>$E$172+$F$172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48" workbookViewId="0">
      <selection activeCell="A166" sqref="A1:XFD1048576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137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23</v>
      </c>
      <c r="E135" s="39">
        <v>19</v>
      </c>
      <c r="F135" s="39">
        <v>4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18</v>
      </c>
      <c r="E136" s="39">
        <v>16</v>
      </c>
      <c r="F136" s="39">
        <v>2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14</v>
      </c>
      <c r="E138" s="71">
        <v>13</v>
      </c>
      <c r="F138" s="71">
        <v>1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6</v>
      </c>
      <c r="E139" s="71">
        <v>5</v>
      </c>
      <c r="F139" s="71">
        <v>1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0</v>
      </c>
      <c r="E140" s="39">
        <v>0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4</v>
      </c>
      <c r="E141" s="39">
        <v>3</v>
      </c>
      <c r="F141" s="39">
        <v>1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0</v>
      </c>
      <c r="E142" s="39">
        <v>0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65</v>
      </c>
      <c r="E144" s="13">
        <f t="shared" ref="E144:F144" si="0">SUM(E135:E143)</f>
        <v>56</v>
      </c>
      <c r="F144" s="13">
        <f t="shared" si="0"/>
        <v>9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80</v>
      </c>
      <c r="D152" s="39">
        <v>30</v>
      </c>
      <c r="E152" s="39">
        <v>0</v>
      </c>
      <c r="F152" s="39">
        <v>30</v>
      </c>
      <c r="G152" s="39">
        <v>50</v>
      </c>
    </row>
    <row r="153" spans="1:7" ht="15.75" thickBot="1" x14ac:dyDescent="0.3">
      <c r="A153" s="25" t="s">
        <v>96</v>
      </c>
      <c r="B153" s="62">
        <v>3011</v>
      </c>
      <c r="C153" s="70">
        <v>80</v>
      </c>
      <c r="D153" s="70">
        <v>30</v>
      </c>
      <c r="E153" s="70">
        <v>0</v>
      </c>
      <c r="F153" s="70">
        <v>30</v>
      </c>
      <c r="G153" s="70">
        <v>50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0</v>
      </c>
      <c r="D155" s="70">
        <v>0</v>
      </c>
      <c r="E155" s="70">
        <v>0</v>
      </c>
      <c r="F155" s="70">
        <v>0</v>
      </c>
      <c r="G155" s="70">
        <v>0</v>
      </c>
    </row>
    <row r="156" spans="1:7" ht="15.75" thickBot="1" x14ac:dyDescent="0.3">
      <c r="A156" s="21" t="s">
        <v>99</v>
      </c>
      <c r="B156" s="62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30</v>
      </c>
      <c r="D158" s="71">
        <v>0</v>
      </c>
      <c r="E158" s="71">
        <v>0</v>
      </c>
      <c r="F158" s="71">
        <v>0</v>
      </c>
      <c r="G158" s="71">
        <v>30</v>
      </c>
    </row>
    <row r="159" spans="1:7" ht="15.75" thickBot="1" x14ac:dyDescent="0.3">
      <c r="A159" s="21" t="s">
        <v>96</v>
      </c>
      <c r="B159" s="62">
        <v>3021</v>
      </c>
      <c r="C159" s="70">
        <v>30</v>
      </c>
      <c r="D159" s="70">
        <v>0</v>
      </c>
      <c r="E159" s="70">
        <v>0</v>
      </c>
      <c r="F159" s="70">
        <v>0</v>
      </c>
      <c r="G159" s="70">
        <v>30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0</v>
      </c>
      <c r="D161" s="70">
        <v>0</v>
      </c>
      <c r="E161" s="70">
        <v>0</v>
      </c>
      <c r="F161" s="70">
        <v>0</v>
      </c>
      <c r="G161" s="70">
        <v>0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220</v>
      </c>
      <c r="D164" s="13">
        <f t="shared" ref="D164:G164" si="1">SUM(D152:D163)</f>
        <v>60</v>
      </c>
      <c r="E164" s="13">
        <f t="shared" si="1"/>
        <v>0</v>
      </c>
      <c r="F164" s="13">
        <f t="shared" si="1"/>
        <v>60</v>
      </c>
      <c r="G164" s="13">
        <f t="shared" si="1"/>
        <v>160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12</v>
      </c>
      <c r="D172" s="48">
        <f t="shared" ref="D172:G172" si="2">SUM(D174:D177)</f>
        <v>1</v>
      </c>
      <c r="E172" s="48">
        <f t="shared" si="2"/>
        <v>0</v>
      </c>
      <c r="F172" s="48">
        <f t="shared" si="2"/>
        <v>1</v>
      </c>
      <c r="G172" s="48">
        <f t="shared" si="2"/>
        <v>11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8</v>
      </c>
      <c r="D174" s="39">
        <v>0</v>
      </c>
      <c r="E174" s="39">
        <v>0</v>
      </c>
      <c r="F174" s="39">
        <v>0</v>
      </c>
      <c r="G174" s="39">
        <v>8</v>
      </c>
    </row>
    <row r="175" spans="1:7" ht="15.75" thickBot="1" x14ac:dyDescent="0.3">
      <c r="A175" s="46" t="s">
        <v>89</v>
      </c>
      <c r="B175" s="12">
        <v>3112</v>
      </c>
      <c r="C175" s="39">
        <v>4</v>
      </c>
      <c r="D175" s="39">
        <v>1</v>
      </c>
      <c r="E175" s="39">
        <v>0</v>
      </c>
      <c r="F175" s="39">
        <v>1</v>
      </c>
      <c r="G175" s="39">
        <v>3</v>
      </c>
    </row>
    <row r="176" spans="1:7" ht="15.75" thickBot="1" x14ac:dyDescent="0.3">
      <c r="A176" s="46" t="s">
        <v>90</v>
      </c>
      <c r="B176" s="12">
        <v>3113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186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187</v>
      </c>
      <c r="B184" s="44"/>
      <c r="C184" s="44"/>
      <c r="D184" s="44"/>
      <c r="E184" s="45"/>
      <c r="F184" s="75" t="s">
        <v>188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39" priority="5" operator="notEqual">
      <formula>$E$144+$F$144</formula>
    </cfRule>
  </conditionalFormatting>
  <conditionalFormatting sqref="C164">
    <cfRule type="cellIs" dxfId="38" priority="4" operator="notEqual">
      <formula>$D$164+$G$164</formula>
    </cfRule>
  </conditionalFormatting>
  <conditionalFormatting sqref="D164">
    <cfRule type="cellIs" dxfId="37" priority="3" operator="notEqual">
      <formula>$E$164+$F$164</formula>
    </cfRule>
  </conditionalFormatting>
  <conditionalFormatting sqref="C172">
    <cfRule type="cellIs" dxfId="36" priority="2" operator="notEqual">
      <formula>$D$172+$G$172</formula>
    </cfRule>
  </conditionalFormatting>
  <conditionalFormatting sqref="D172">
    <cfRule type="cellIs" dxfId="35" priority="1" operator="notEqual">
      <formula>$E$172+$F$172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0:G186"/>
  <sheetViews>
    <sheetView topLeftCell="A150" workbookViewId="0">
      <selection activeCell="D139" sqref="D139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112"/>
      <c r="B10" s="112"/>
      <c r="C10" s="112"/>
      <c r="D10" s="112"/>
      <c r="E10" s="112"/>
      <c r="F10" s="112"/>
      <c r="G10" s="112"/>
    </row>
    <row r="11" spans="1:7" ht="16.5" customHeight="1" thickBot="1" x14ac:dyDescent="0.3">
      <c r="A11" s="113" t="s">
        <v>0</v>
      </c>
      <c r="B11" s="113"/>
      <c r="C11" s="113"/>
      <c r="D11" s="113"/>
      <c r="E11" s="113"/>
      <c r="F11" s="113"/>
      <c r="G11" s="113"/>
    </row>
    <row r="12" spans="1:7" ht="16.5" thickTop="1" x14ac:dyDescent="0.25">
      <c r="A12" s="33"/>
      <c r="B12" s="33"/>
      <c r="C12" s="33"/>
      <c r="D12" s="33"/>
      <c r="E12" s="33"/>
      <c r="F12" s="33"/>
      <c r="G12" s="33"/>
    </row>
    <row r="13" spans="1:7" ht="122.25" customHeight="1" x14ac:dyDescent="0.25">
      <c r="A13" s="121" t="s">
        <v>158</v>
      </c>
      <c r="B13" s="121"/>
      <c r="C13" s="121"/>
      <c r="D13" s="121"/>
      <c r="E13" s="121"/>
      <c r="F13" s="121"/>
      <c r="G13" s="121"/>
    </row>
    <row r="14" spans="1:7" ht="15.75" x14ac:dyDescent="0.25">
      <c r="A14" s="33"/>
      <c r="B14" s="33"/>
      <c r="C14" s="33"/>
      <c r="D14" s="33"/>
      <c r="E14" s="33"/>
      <c r="F14" s="33"/>
      <c r="G14" s="33"/>
    </row>
    <row r="15" spans="1:7" ht="16.5" thickBot="1" x14ac:dyDescent="0.3">
      <c r="A15" s="33"/>
      <c r="B15" s="33"/>
      <c r="C15" s="33"/>
      <c r="D15" s="33"/>
      <c r="E15" s="33"/>
      <c r="F15" s="33"/>
      <c r="G15" s="33"/>
    </row>
    <row r="16" spans="1:7" ht="32.25" customHeight="1" thickBot="1" x14ac:dyDescent="0.3">
      <c r="A16" s="122" t="s">
        <v>1</v>
      </c>
      <c r="B16" s="114" t="s">
        <v>2</v>
      </c>
      <c r="C16" s="114"/>
      <c r="D16" s="114"/>
      <c r="E16" s="3"/>
      <c r="F16" s="60" t="s">
        <v>3</v>
      </c>
      <c r="G16" s="60" t="s">
        <v>4</v>
      </c>
    </row>
    <row r="17" spans="1:7" ht="16.5" thickBot="1" x14ac:dyDescent="0.3">
      <c r="A17" s="122"/>
      <c r="B17" s="114"/>
      <c r="C17" s="114"/>
      <c r="D17" s="114"/>
      <c r="E17" s="5"/>
      <c r="F17" s="114" t="s">
        <v>5</v>
      </c>
      <c r="G17" s="114"/>
    </row>
    <row r="18" spans="1:7" ht="140.25" customHeight="1" thickBot="1" x14ac:dyDescent="0.3">
      <c r="A18" s="60" t="s">
        <v>6</v>
      </c>
      <c r="B18" s="116" t="s">
        <v>101</v>
      </c>
      <c r="C18" s="117"/>
      <c r="D18" s="118"/>
      <c r="E18" s="33"/>
      <c r="F18" s="114" t="s">
        <v>110</v>
      </c>
      <c r="G18" s="114"/>
    </row>
    <row r="19" spans="1:7" ht="137.25" customHeight="1" thickBot="1" x14ac:dyDescent="0.3">
      <c r="A19" s="60" t="s">
        <v>7</v>
      </c>
      <c r="B19" s="119" t="s">
        <v>102</v>
      </c>
      <c r="C19" s="119"/>
      <c r="D19" s="119"/>
      <c r="E19" s="33"/>
      <c r="F19" s="114" t="s">
        <v>103</v>
      </c>
      <c r="G19" s="114"/>
    </row>
    <row r="20" spans="1:7" ht="54" customHeight="1" x14ac:dyDescent="0.25">
      <c r="A20" s="3"/>
      <c r="B20" s="6"/>
      <c r="C20" s="6"/>
      <c r="D20" s="6"/>
      <c r="E20" s="33"/>
      <c r="F20" s="33"/>
      <c r="G20" s="33"/>
    </row>
    <row r="21" spans="1:7" ht="65.25" customHeight="1" x14ac:dyDescent="0.25">
      <c r="A21" s="3"/>
      <c r="B21" s="6"/>
      <c r="C21" s="6"/>
      <c r="D21" s="6"/>
      <c r="E21" s="33"/>
      <c r="F21" s="33"/>
      <c r="G21" s="33"/>
    </row>
    <row r="22" spans="1:7" s="7" customFormat="1" ht="16.5" customHeight="1" thickBot="1" x14ac:dyDescent="0.3">
      <c r="A22" s="3"/>
      <c r="B22" s="6"/>
      <c r="C22" s="6"/>
      <c r="D22" s="6"/>
      <c r="E22" s="33"/>
      <c r="F22" s="33"/>
      <c r="G22" s="33"/>
    </row>
    <row r="23" spans="1:7" ht="16.5" customHeight="1" thickBot="1" x14ac:dyDescent="0.3">
      <c r="A23" s="60"/>
      <c r="B23" s="58" t="s">
        <v>8</v>
      </c>
      <c r="C23" s="114" t="s">
        <v>9</v>
      </c>
      <c r="D23" s="114"/>
      <c r="E23" s="114"/>
      <c r="F23" s="114"/>
      <c r="G23" s="114"/>
    </row>
    <row r="24" spans="1:7" ht="34.5" customHeight="1" thickBot="1" x14ac:dyDescent="0.3">
      <c r="A24" s="9" t="s">
        <v>10</v>
      </c>
      <c r="B24" s="58">
        <v>1600</v>
      </c>
      <c r="C24" s="114" t="s">
        <v>105</v>
      </c>
      <c r="D24" s="114"/>
      <c r="E24" s="114"/>
      <c r="F24" s="114"/>
      <c r="G24" s="114"/>
    </row>
    <row r="25" spans="1:7" ht="16.5" thickBot="1" x14ac:dyDescent="0.3">
      <c r="A25" s="37" t="s">
        <v>11</v>
      </c>
      <c r="B25" s="59"/>
      <c r="C25" s="115"/>
      <c r="D25" s="115"/>
      <c r="E25" s="115"/>
      <c r="F25" s="115"/>
      <c r="G25" s="115"/>
    </row>
    <row r="26" spans="1:7" ht="15.75" x14ac:dyDescent="0.25">
      <c r="A26" s="33"/>
      <c r="B26" s="33"/>
      <c r="C26" s="33"/>
      <c r="D26" s="33"/>
      <c r="E26" s="33"/>
      <c r="F26" s="33"/>
      <c r="G26" s="33"/>
    </row>
    <row r="27" spans="1:7" ht="15.75" x14ac:dyDescent="0.25">
      <c r="A27" s="33"/>
      <c r="B27" s="33"/>
      <c r="C27" s="33"/>
      <c r="D27" s="33"/>
      <c r="E27" s="33"/>
      <c r="F27" s="33"/>
      <c r="G27" s="33"/>
    </row>
    <row r="28" spans="1:7" ht="15.75" x14ac:dyDescent="0.25">
      <c r="A28" s="33"/>
      <c r="B28" s="33"/>
      <c r="C28" s="33"/>
      <c r="D28" s="33"/>
      <c r="E28" s="33"/>
      <c r="F28" s="33"/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33"/>
      <c r="C30" s="33"/>
      <c r="D30" s="33"/>
      <c r="E30" s="33"/>
      <c r="F30" s="33"/>
      <c r="G30" s="33"/>
    </row>
    <row r="31" spans="1:7" ht="15.75" x14ac:dyDescent="0.25">
      <c r="A31" s="33"/>
      <c r="B31" s="33"/>
      <c r="C31" s="33"/>
      <c r="D31" s="33"/>
      <c r="E31" s="33"/>
      <c r="F31" s="33"/>
      <c r="G31" s="33"/>
    </row>
    <row r="32" spans="1:7" ht="15.75" x14ac:dyDescent="0.25">
      <c r="A32" s="33"/>
      <c r="B32" s="33"/>
      <c r="C32" s="33"/>
      <c r="D32" s="33"/>
      <c r="E32" s="33"/>
      <c r="F32" s="33"/>
      <c r="G32" s="33"/>
    </row>
    <row r="33" spans="1:7" ht="15.75" x14ac:dyDescent="0.25">
      <c r="A33" s="33"/>
      <c r="B33" s="33"/>
      <c r="C33" s="33"/>
      <c r="D33" s="33"/>
      <c r="E33" s="33"/>
      <c r="F33" s="33"/>
      <c r="G33" s="33"/>
    </row>
    <row r="34" spans="1:7" ht="15.75" x14ac:dyDescent="0.25">
      <c r="A34" s="33"/>
      <c r="B34" s="33"/>
      <c r="C34" s="33"/>
      <c r="D34" s="33"/>
      <c r="E34" s="33"/>
      <c r="F34" s="33"/>
      <c r="G34" s="33"/>
    </row>
    <row r="35" spans="1:7" ht="15.75" x14ac:dyDescent="0.25">
      <c r="A35" s="33"/>
      <c r="B35" s="33"/>
      <c r="C35" s="33"/>
      <c r="D35" s="33"/>
      <c r="E35" s="33"/>
      <c r="F35" s="33"/>
      <c r="G35" s="33"/>
    </row>
    <row r="36" spans="1:7" ht="15.75" x14ac:dyDescent="0.25">
      <c r="A36" s="33"/>
      <c r="B36" s="33"/>
      <c r="C36" s="33"/>
      <c r="D36" s="33"/>
      <c r="E36" s="33"/>
      <c r="F36" s="33"/>
      <c r="G36" s="33"/>
    </row>
    <row r="37" spans="1:7" ht="15.75" x14ac:dyDescent="0.25">
      <c r="A37" s="33"/>
      <c r="B37" s="33"/>
      <c r="C37" s="33"/>
      <c r="D37" s="33"/>
      <c r="E37" s="33"/>
      <c r="F37" s="33"/>
      <c r="G37" s="33"/>
    </row>
    <row r="38" spans="1:7" ht="15.75" x14ac:dyDescent="0.25">
      <c r="A38" s="33"/>
      <c r="B38" s="33"/>
      <c r="C38" s="33"/>
      <c r="D38" s="33"/>
      <c r="E38" s="33"/>
      <c r="F38" s="33"/>
      <c r="G38" s="33"/>
    </row>
    <row r="39" spans="1:7" ht="15.75" x14ac:dyDescent="0.25">
      <c r="A39" s="33"/>
      <c r="B39" s="33"/>
      <c r="C39" s="33"/>
      <c r="D39" s="33"/>
      <c r="E39" s="33"/>
      <c r="F39" s="33"/>
      <c r="G39" s="33"/>
    </row>
    <row r="40" spans="1:7" ht="15.75" x14ac:dyDescent="0.25">
      <c r="A40" s="33"/>
      <c r="B40" s="33"/>
      <c r="C40" s="33"/>
      <c r="D40" s="33"/>
      <c r="E40" s="33"/>
      <c r="F40" s="33"/>
      <c r="G40" s="33"/>
    </row>
    <row r="41" spans="1:7" ht="15.75" x14ac:dyDescent="0.25">
      <c r="A41" s="33"/>
      <c r="B41" s="33"/>
      <c r="C41" s="33"/>
      <c r="D41" s="33"/>
      <c r="E41" s="33"/>
      <c r="F41" s="33"/>
      <c r="G41" s="33"/>
    </row>
    <row r="42" spans="1:7" ht="15.75" x14ac:dyDescent="0.25">
      <c r="A42" s="33"/>
      <c r="B42" s="33"/>
      <c r="C42" s="33"/>
      <c r="D42" s="33"/>
      <c r="E42" s="33"/>
      <c r="F42" s="33"/>
      <c r="G42" s="33"/>
    </row>
    <row r="43" spans="1:7" ht="15.75" x14ac:dyDescent="0.25">
      <c r="A43" s="33"/>
      <c r="B43" s="33"/>
      <c r="C43" s="33"/>
      <c r="D43" s="33"/>
      <c r="E43" s="33"/>
      <c r="F43" s="33"/>
      <c r="G43" s="33"/>
    </row>
    <row r="44" spans="1:7" ht="15.75" x14ac:dyDescent="0.25">
      <c r="A44" s="33"/>
      <c r="B44" s="33"/>
      <c r="C44" s="33"/>
      <c r="D44" s="33"/>
      <c r="E44" s="33"/>
      <c r="F44" s="33"/>
      <c r="G44" s="33"/>
    </row>
    <row r="45" spans="1:7" ht="15.75" x14ac:dyDescent="0.25">
      <c r="A45" s="33"/>
      <c r="B45" s="33"/>
      <c r="C45" s="33"/>
      <c r="D45" s="33"/>
      <c r="E45" s="33"/>
      <c r="F45" s="33"/>
      <c r="G45" s="33"/>
    </row>
    <row r="46" spans="1:7" ht="15.75" x14ac:dyDescent="0.25">
      <c r="A46" s="33"/>
      <c r="B46" s="33"/>
      <c r="C46" s="33"/>
      <c r="D46" s="33"/>
      <c r="E46" s="33"/>
      <c r="F46" s="33"/>
      <c r="G46" s="33"/>
    </row>
    <row r="47" spans="1:7" ht="15.75" x14ac:dyDescent="0.25">
      <c r="A47" s="33"/>
      <c r="B47" s="33"/>
      <c r="C47" s="33"/>
      <c r="D47" s="33"/>
      <c r="E47" s="33"/>
      <c r="F47" s="33"/>
      <c r="G47" s="33"/>
    </row>
    <row r="48" spans="1:7" ht="15.75" x14ac:dyDescent="0.25">
      <c r="A48" s="33"/>
      <c r="B48" s="33"/>
      <c r="C48" s="33"/>
      <c r="D48" s="33"/>
      <c r="E48" s="33"/>
      <c r="F48" s="33"/>
      <c r="G48" s="33"/>
    </row>
    <row r="49" spans="1:7" ht="15.75" x14ac:dyDescent="0.25">
      <c r="A49" s="33"/>
      <c r="B49" s="33"/>
      <c r="C49" s="33"/>
      <c r="D49" s="33"/>
      <c r="E49" s="33"/>
      <c r="F49" s="33"/>
      <c r="G49" s="33"/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ht="15.75" x14ac:dyDescent="0.25">
      <c r="A51" s="33"/>
      <c r="B51" s="33"/>
      <c r="C51" s="33"/>
      <c r="D51" s="33"/>
      <c r="E51" s="33"/>
      <c r="F51" s="33"/>
      <c r="G51" s="33"/>
    </row>
    <row r="52" spans="1:7" ht="15.75" x14ac:dyDescent="0.25">
      <c r="A52" s="33"/>
      <c r="B52" s="33"/>
      <c r="C52" s="33"/>
      <c r="D52" s="33"/>
      <c r="E52" s="33"/>
      <c r="F52" s="33"/>
      <c r="G52" s="33"/>
    </row>
    <row r="53" spans="1:7" ht="15.75" x14ac:dyDescent="0.25">
      <c r="A53" s="120" t="s">
        <v>12</v>
      </c>
      <c r="B53" s="120"/>
    </row>
    <row r="54" spans="1:7" ht="12.75" customHeight="1" thickBot="1" x14ac:dyDescent="0.3">
      <c r="A54" s="10"/>
      <c r="F54" s="36" t="s">
        <v>13</v>
      </c>
    </row>
    <row r="55" spans="1:7" ht="15.75" thickBot="1" x14ac:dyDescent="0.3">
      <c r="A55" s="123" t="s">
        <v>14</v>
      </c>
      <c r="B55" s="124"/>
      <c r="C55" s="108" t="s">
        <v>15</v>
      </c>
      <c r="D55" s="108" t="s">
        <v>16</v>
      </c>
      <c r="E55" s="110" t="s">
        <v>17</v>
      </c>
      <c r="F55" s="111"/>
    </row>
    <row r="56" spans="1:7" ht="39" customHeight="1" thickBot="1" x14ac:dyDescent="0.3">
      <c r="A56" s="125"/>
      <c r="B56" s="126"/>
      <c r="C56" s="109"/>
      <c r="D56" s="109"/>
      <c r="E56" s="32" t="s">
        <v>18</v>
      </c>
      <c r="F56" s="32" t="s">
        <v>19</v>
      </c>
    </row>
    <row r="57" spans="1:7" ht="15.75" thickBot="1" x14ac:dyDescent="0.3">
      <c r="A57" s="79" t="s">
        <v>20</v>
      </c>
      <c r="B57" s="81"/>
      <c r="C57" s="12" t="s">
        <v>21</v>
      </c>
      <c r="D57" s="12">
        <v>1</v>
      </c>
      <c r="E57" s="12">
        <v>2</v>
      </c>
      <c r="F57" s="12">
        <v>3</v>
      </c>
    </row>
    <row r="58" spans="1:7" ht="20.25" customHeight="1" thickBot="1" x14ac:dyDescent="0.3">
      <c r="A58" s="95" t="s">
        <v>22</v>
      </c>
      <c r="B58" s="96"/>
      <c r="C58" s="96"/>
      <c r="D58" s="96"/>
      <c r="E58" s="96"/>
      <c r="F58" s="97"/>
    </row>
    <row r="59" spans="1:7" ht="15.75" thickBot="1" x14ac:dyDescent="0.3">
      <c r="A59" s="91" t="s">
        <v>23</v>
      </c>
      <c r="B59" s="92"/>
      <c r="C59" s="13">
        <v>1010</v>
      </c>
      <c r="D59" s="14"/>
      <c r="E59" s="14"/>
      <c r="F59" s="14"/>
    </row>
    <row r="60" spans="1:7" ht="15.75" thickBot="1" x14ac:dyDescent="0.3">
      <c r="A60" s="91" t="s">
        <v>24</v>
      </c>
      <c r="B60" s="92"/>
      <c r="C60" s="12">
        <v>1020</v>
      </c>
      <c r="D60" s="15"/>
      <c r="E60" s="15"/>
      <c r="F60" s="15"/>
    </row>
    <row r="61" spans="1:7" ht="15.75" thickBot="1" x14ac:dyDescent="0.3">
      <c r="A61" s="87" t="s">
        <v>25</v>
      </c>
      <c r="B61" s="88"/>
      <c r="C61" s="12"/>
      <c r="D61" s="15"/>
      <c r="E61" s="15"/>
      <c r="F61" s="15"/>
    </row>
    <row r="62" spans="1:7" ht="15.75" thickBot="1" x14ac:dyDescent="0.3">
      <c r="A62" s="91" t="s">
        <v>26</v>
      </c>
      <c r="B62" s="92"/>
      <c r="C62" s="12">
        <v>1021</v>
      </c>
      <c r="D62" s="15"/>
      <c r="E62" s="12"/>
      <c r="F62" s="15"/>
    </row>
    <row r="63" spans="1:7" ht="15.75" thickBot="1" x14ac:dyDescent="0.3">
      <c r="A63" s="91" t="s">
        <v>27</v>
      </c>
      <c r="B63" s="92"/>
      <c r="C63" s="12">
        <v>1022</v>
      </c>
      <c r="D63" s="15"/>
      <c r="E63" s="12"/>
      <c r="F63" s="15"/>
    </row>
    <row r="64" spans="1:7" ht="15.75" thickBot="1" x14ac:dyDescent="0.3">
      <c r="A64" s="91" t="s">
        <v>28</v>
      </c>
      <c r="B64" s="92"/>
      <c r="C64" s="12">
        <v>1023</v>
      </c>
      <c r="D64" s="15"/>
      <c r="E64" s="12"/>
      <c r="F64" s="15"/>
    </row>
    <row r="65" spans="1:6" ht="15.75" thickBot="1" x14ac:dyDescent="0.3">
      <c r="A65" s="91" t="s">
        <v>29</v>
      </c>
      <c r="B65" s="92"/>
      <c r="C65" s="12"/>
      <c r="D65" s="15"/>
      <c r="E65" s="12"/>
      <c r="F65" s="15"/>
    </row>
    <row r="66" spans="1:6" ht="15.75" thickBot="1" x14ac:dyDescent="0.3">
      <c r="A66" s="91" t="s">
        <v>30</v>
      </c>
      <c r="B66" s="92"/>
      <c r="C66" s="12">
        <v>1024</v>
      </c>
      <c r="D66" s="15"/>
      <c r="E66" s="12"/>
      <c r="F66" s="15"/>
    </row>
    <row r="67" spans="1:6" ht="15.75" thickBot="1" x14ac:dyDescent="0.3">
      <c r="A67" s="91" t="s">
        <v>31</v>
      </c>
      <c r="B67" s="92"/>
      <c r="C67" s="12">
        <v>1025</v>
      </c>
      <c r="D67" s="15"/>
      <c r="E67" s="12"/>
      <c r="F67" s="15"/>
    </row>
    <row r="68" spans="1:6" ht="15.75" thickBot="1" x14ac:dyDescent="0.3">
      <c r="A68" s="91" t="s">
        <v>32</v>
      </c>
      <c r="B68" s="92"/>
      <c r="C68" s="12"/>
      <c r="D68" s="15"/>
      <c r="E68" s="12"/>
      <c r="F68" s="15"/>
    </row>
    <row r="69" spans="1:6" ht="15.75" thickBot="1" x14ac:dyDescent="0.3">
      <c r="A69" s="91" t="s">
        <v>33</v>
      </c>
      <c r="B69" s="92"/>
      <c r="C69" s="12">
        <v>1026</v>
      </c>
      <c r="D69" s="15"/>
      <c r="E69" s="12"/>
      <c r="F69" s="15"/>
    </row>
    <row r="70" spans="1:6" ht="15.75" thickBot="1" x14ac:dyDescent="0.3">
      <c r="A70" s="91" t="s">
        <v>34</v>
      </c>
      <c r="B70" s="92"/>
      <c r="C70" s="12">
        <v>1027</v>
      </c>
      <c r="D70" s="15"/>
      <c r="E70" s="12" t="s">
        <v>35</v>
      </c>
      <c r="F70" s="15"/>
    </row>
    <row r="71" spans="1:6" ht="15.75" thickBot="1" x14ac:dyDescent="0.3">
      <c r="A71" s="91" t="s">
        <v>36</v>
      </c>
      <c r="B71" s="92"/>
      <c r="C71" s="12">
        <v>1028</v>
      </c>
      <c r="D71" s="15"/>
      <c r="E71" s="12"/>
      <c r="F71" s="15"/>
    </row>
    <row r="72" spans="1:6" ht="15.75" thickBot="1" x14ac:dyDescent="0.3">
      <c r="A72" s="91" t="s">
        <v>37</v>
      </c>
      <c r="B72" s="92"/>
      <c r="C72" s="12">
        <v>1029</v>
      </c>
      <c r="D72" s="15"/>
      <c r="E72" s="12"/>
      <c r="F72" s="15"/>
    </row>
    <row r="73" spans="1:6" ht="15.75" customHeight="1" thickBot="1" x14ac:dyDescent="0.3">
      <c r="A73" s="91" t="s">
        <v>38</v>
      </c>
      <c r="B73" s="92"/>
      <c r="C73" s="12">
        <v>1030</v>
      </c>
      <c r="D73" s="15"/>
      <c r="E73" s="12"/>
      <c r="F73" s="15"/>
    </row>
    <row r="74" spans="1:6" ht="15.75" thickBot="1" x14ac:dyDescent="0.3">
      <c r="A74" s="91" t="s">
        <v>39</v>
      </c>
      <c r="B74" s="92"/>
      <c r="C74" s="12">
        <v>1031</v>
      </c>
      <c r="D74" s="15"/>
      <c r="E74" s="12"/>
      <c r="F74" s="15"/>
    </row>
    <row r="75" spans="1:6" ht="15.75" thickBot="1" x14ac:dyDescent="0.3">
      <c r="A75" s="91" t="s">
        <v>40</v>
      </c>
      <c r="B75" s="92"/>
      <c r="C75" s="12">
        <v>1032</v>
      </c>
      <c r="D75" s="15"/>
      <c r="E75" s="12"/>
      <c r="F75" s="15"/>
    </row>
    <row r="76" spans="1:6" ht="15.75" customHeight="1" thickBot="1" x14ac:dyDescent="0.3">
      <c r="A76" s="91" t="s">
        <v>41</v>
      </c>
      <c r="B76" s="92"/>
      <c r="C76" s="12">
        <v>1033</v>
      </c>
      <c r="D76" s="15"/>
      <c r="E76" s="12"/>
      <c r="F76" s="15"/>
    </row>
    <row r="77" spans="1:6" ht="15.75" thickBot="1" x14ac:dyDescent="0.3">
      <c r="A77" s="91" t="s">
        <v>42</v>
      </c>
      <c r="B77" s="92"/>
      <c r="C77" s="12">
        <v>1034</v>
      </c>
      <c r="D77" s="15"/>
      <c r="E77" s="12"/>
      <c r="F77" s="15"/>
    </row>
    <row r="78" spans="1:6" ht="20.25" customHeight="1" thickBot="1" x14ac:dyDescent="0.3">
      <c r="A78" s="95" t="s">
        <v>43</v>
      </c>
      <c r="B78" s="96"/>
      <c r="C78" s="96"/>
      <c r="D78" s="96"/>
      <c r="E78" s="96"/>
      <c r="F78" s="97"/>
    </row>
    <row r="79" spans="1:6" ht="15.75" thickBot="1" x14ac:dyDescent="0.3">
      <c r="A79" s="91" t="s">
        <v>44</v>
      </c>
      <c r="B79" s="92"/>
      <c r="C79" s="12">
        <v>1040</v>
      </c>
      <c r="D79" s="15"/>
      <c r="E79" s="12"/>
      <c r="F79" s="15"/>
    </row>
    <row r="80" spans="1:6" ht="15.75" thickBot="1" x14ac:dyDescent="0.3">
      <c r="A80" s="87" t="s">
        <v>45</v>
      </c>
      <c r="B80" s="88"/>
      <c r="C80" s="12"/>
      <c r="D80" s="15"/>
      <c r="E80" s="12"/>
      <c r="F80" s="15"/>
    </row>
    <row r="81" spans="1:6" ht="15.75" thickBot="1" x14ac:dyDescent="0.3">
      <c r="A81" s="91" t="s">
        <v>46</v>
      </c>
      <c r="B81" s="92"/>
      <c r="C81" s="12">
        <v>1041</v>
      </c>
      <c r="D81" s="15"/>
      <c r="E81" s="12"/>
      <c r="F81" s="15"/>
    </row>
    <row r="82" spans="1:6" ht="15.75" thickBot="1" x14ac:dyDescent="0.3">
      <c r="A82" s="91" t="s">
        <v>47</v>
      </c>
      <c r="B82" s="92"/>
      <c r="C82" s="12">
        <v>1042</v>
      </c>
      <c r="D82" s="15"/>
      <c r="E82" s="12"/>
      <c r="F82" s="15"/>
    </row>
    <row r="83" spans="1:6" ht="15.75" thickBot="1" x14ac:dyDescent="0.3">
      <c r="A83" s="91" t="s">
        <v>48</v>
      </c>
      <c r="B83" s="92"/>
      <c r="C83" s="12">
        <v>1043</v>
      </c>
      <c r="D83" s="15"/>
      <c r="E83" s="12"/>
      <c r="F83" s="15"/>
    </row>
    <row r="84" spans="1:6" ht="20.25" customHeight="1" thickBot="1" x14ac:dyDescent="0.3">
      <c r="A84" s="95" t="s">
        <v>49</v>
      </c>
      <c r="B84" s="96"/>
      <c r="C84" s="96"/>
      <c r="D84" s="96"/>
      <c r="E84" s="96"/>
      <c r="F84" s="97"/>
    </row>
    <row r="85" spans="1:6" ht="15.75" thickBot="1" x14ac:dyDescent="0.3">
      <c r="A85" s="106" t="s">
        <v>50</v>
      </c>
      <c r="B85" s="107"/>
      <c r="C85" s="13">
        <v>1050</v>
      </c>
      <c r="D85" s="16"/>
      <c r="E85" s="13"/>
      <c r="F85" s="16"/>
    </row>
    <row r="86" spans="1:6" ht="15.75" thickBot="1" x14ac:dyDescent="0.3">
      <c r="A86" s="106" t="s">
        <v>51</v>
      </c>
      <c r="B86" s="107"/>
      <c r="C86" s="13"/>
      <c r="D86" s="16"/>
      <c r="E86" s="13"/>
      <c r="F86" s="16"/>
    </row>
    <row r="87" spans="1:6" ht="15.75" thickBot="1" x14ac:dyDescent="0.3">
      <c r="A87" s="106" t="s">
        <v>26</v>
      </c>
      <c r="B87" s="107"/>
      <c r="C87" s="13">
        <v>1051</v>
      </c>
      <c r="D87" s="16"/>
      <c r="E87" s="13"/>
      <c r="F87" s="16"/>
    </row>
    <row r="88" spans="1:6" ht="15.75" thickBot="1" x14ac:dyDescent="0.3">
      <c r="A88" s="106" t="s">
        <v>27</v>
      </c>
      <c r="B88" s="107"/>
      <c r="C88" s="13">
        <v>1052</v>
      </c>
      <c r="D88" s="16"/>
      <c r="E88" s="13"/>
      <c r="F88" s="16"/>
    </row>
    <row r="89" spans="1:6" ht="15.75" thickBot="1" x14ac:dyDescent="0.3">
      <c r="A89" s="106" t="s">
        <v>28</v>
      </c>
      <c r="B89" s="107"/>
      <c r="C89" s="13">
        <v>1053</v>
      </c>
      <c r="D89" s="16"/>
      <c r="E89" s="13"/>
      <c r="F89" s="16"/>
    </row>
    <row r="90" spans="1:6" ht="30.75" customHeight="1" thickBot="1" x14ac:dyDescent="0.3">
      <c r="A90" s="106" t="s">
        <v>52</v>
      </c>
      <c r="B90" s="107"/>
      <c r="C90" s="13">
        <v>1054</v>
      </c>
      <c r="D90" s="16"/>
      <c r="E90" s="13"/>
      <c r="F90" s="16"/>
    </row>
    <row r="91" spans="1:6" ht="15.75" thickBot="1" x14ac:dyDescent="0.3">
      <c r="A91" s="106" t="s">
        <v>53</v>
      </c>
      <c r="B91" s="107"/>
      <c r="C91" s="13"/>
      <c r="D91" s="16"/>
      <c r="E91" s="13"/>
      <c r="F91" s="16"/>
    </row>
    <row r="92" spans="1:6" ht="15.75" thickBot="1" x14ac:dyDescent="0.3">
      <c r="A92" s="106" t="s">
        <v>54</v>
      </c>
      <c r="B92" s="107"/>
      <c r="C92" s="13">
        <v>1055</v>
      </c>
      <c r="D92" s="16"/>
      <c r="E92" s="13"/>
      <c r="F92" s="16"/>
    </row>
    <row r="93" spans="1:6" ht="15.75" thickBot="1" x14ac:dyDescent="0.3">
      <c r="A93" s="106" t="s">
        <v>55</v>
      </c>
      <c r="B93" s="107"/>
      <c r="C93" s="13">
        <v>1056</v>
      </c>
      <c r="D93" s="16"/>
      <c r="E93" s="13"/>
      <c r="F93" s="16"/>
    </row>
    <row r="94" spans="1:6" ht="15.75" thickBot="1" x14ac:dyDescent="0.3">
      <c r="A94" s="106" t="s">
        <v>56</v>
      </c>
      <c r="B94" s="107"/>
      <c r="C94" s="13">
        <v>1057</v>
      </c>
      <c r="D94" s="17"/>
      <c r="E94" s="18"/>
      <c r="F94" s="17"/>
    </row>
    <row r="95" spans="1:6" ht="20.25" customHeight="1" thickBot="1" x14ac:dyDescent="0.3">
      <c r="A95" s="95" t="s">
        <v>57</v>
      </c>
      <c r="B95" s="96"/>
      <c r="C95" s="96"/>
      <c r="D95" s="96"/>
      <c r="E95" s="96"/>
      <c r="F95" s="97"/>
    </row>
    <row r="96" spans="1:6" ht="15.75" thickBot="1" x14ac:dyDescent="0.3">
      <c r="A96" s="91" t="s">
        <v>58</v>
      </c>
      <c r="B96" s="92"/>
      <c r="C96" s="12">
        <v>1060</v>
      </c>
      <c r="D96" s="15"/>
      <c r="E96" s="12"/>
      <c r="F96" s="15"/>
    </row>
    <row r="97" spans="1:6" ht="15.75" thickBot="1" x14ac:dyDescent="0.3">
      <c r="A97" s="91" t="s">
        <v>59</v>
      </c>
      <c r="B97" s="92"/>
      <c r="C97" s="12"/>
      <c r="D97" s="15"/>
      <c r="E97" s="12"/>
      <c r="F97" s="15"/>
    </row>
    <row r="98" spans="1:6" ht="15.75" thickBot="1" x14ac:dyDescent="0.3">
      <c r="A98" s="91" t="s">
        <v>60</v>
      </c>
      <c r="B98" s="92"/>
      <c r="C98" s="12">
        <v>1061</v>
      </c>
      <c r="D98" s="15"/>
      <c r="E98" s="12"/>
      <c r="F98" s="15"/>
    </row>
    <row r="99" spans="1:6" ht="15.75" thickBot="1" x14ac:dyDescent="0.3">
      <c r="A99" s="91" t="s">
        <v>61</v>
      </c>
      <c r="B99" s="92"/>
      <c r="C99" s="12">
        <v>1062</v>
      </c>
      <c r="D99" s="15"/>
      <c r="E99" s="12"/>
      <c r="F99" s="15"/>
    </row>
    <row r="100" spans="1:6" ht="15.75" thickBot="1" x14ac:dyDescent="0.3">
      <c r="A100" s="91" t="s">
        <v>62</v>
      </c>
      <c r="B100" s="92"/>
      <c r="C100" s="12">
        <v>1063</v>
      </c>
      <c r="D100" s="15"/>
      <c r="E100" s="12"/>
      <c r="F100" s="15"/>
    </row>
    <row r="101" spans="1:6" ht="15.75" thickBot="1" x14ac:dyDescent="0.3">
      <c r="A101" s="91" t="s">
        <v>63</v>
      </c>
      <c r="B101" s="92"/>
      <c r="C101" s="12">
        <v>1064</v>
      </c>
      <c r="D101" s="15"/>
      <c r="E101" s="12"/>
      <c r="F101" s="15"/>
    </row>
    <row r="102" spans="1:6" ht="20.25" customHeight="1" thickBot="1" x14ac:dyDescent="0.3">
      <c r="A102" s="95" t="s">
        <v>64</v>
      </c>
      <c r="B102" s="96"/>
      <c r="C102" s="96"/>
      <c r="D102" s="96"/>
      <c r="E102" s="96"/>
      <c r="F102" s="97"/>
    </row>
    <row r="103" spans="1:6" ht="31.5" customHeight="1" thickBot="1" x14ac:dyDescent="0.3">
      <c r="A103" s="91" t="s">
        <v>65</v>
      </c>
      <c r="B103" s="92"/>
      <c r="C103" s="12">
        <v>1070</v>
      </c>
      <c r="D103" s="15"/>
      <c r="E103" s="12"/>
      <c r="F103" s="15"/>
    </row>
    <row r="104" spans="1:6" ht="15.75" thickBot="1" x14ac:dyDescent="0.3">
      <c r="A104" s="91" t="s">
        <v>66</v>
      </c>
      <c r="B104" s="92"/>
      <c r="C104" s="12"/>
      <c r="D104" s="15"/>
      <c r="E104" s="12"/>
      <c r="F104" s="15"/>
    </row>
    <row r="105" spans="1:6" ht="15.75" thickBot="1" x14ac:dyDescent="0.3">
      <c r="A105" s="91" t="s">
        <v>33</v>
      </c>
      <c r="B105" s="92"/>
      <c r="C105" s="12">
        <v>1071</v>
      </c>
      <c r="D105" s="15"/>
      <c r="E105" s="12"/>
      <c r="F105" s="15"/>
    </row>
    <row r="106" spans="1:6" ht="15.75" thickBot="1" x14ac:dyDescent="0.3">
      <c r="A106" s="91" t="s">
        <v>34</v>
      </c>
      <c r="B106" s="92"/>
      <c r="C106" s="13">
        <v>1072</v>
      </c>
      <c r="D106" s="14"/>
      <c r="E106" s="61" t="s">
        <v>67</v>
      </c>
      <c r="F106" s="14"/>
    </row>
    <row r="107" spans="1:6" ht="15.75" thickBot="1" x14ac:dyDescent="0.3">
      <c r="A107" s="91" t="s">
        <v>36</v>
      </c>
      <c r="B107" s="92"/>
      <c r="C107" s="12">
        <v>1073</v>
      </c>
      <c r="D107" s="15"/>
      <c r="E107" s="12"/>
      <c r="F107" s="15"/>
    </row>
    <row r="108" spans="1:6" ht="15.75" thickBot="1" x14ac:dyDescent="0.3">
      <c r="A108" s="91" t="s">
        <v>37</v>
      </c>
      <c r="B108" s="92"/>
      <c r="C108" s="12">
        <v>1074</v>
      </c>
      <c r="D108" s="15"/>
      <c r="E108" s="12"/>
      <c r="F108" s="15"/>
    </row>
    <row r="109" spans="1:6" ht="15.75" customHeight="1" thickBot="1" x14ac:dyDescent="0.3">
      <c r="A109" s="91" t="s">
        <v>38</v>
      </c>
      <c r="B109" s="92"/>
      <c r="C109" s="12">
        <v>1075</v>
      </c>
      <c r="D109" s="15"/>
      <c r="E109" s="13"/>
      <c r="F109" s="15"/>
    </row>
    <row r="110" spans="1:6" ht="15.75" thickBot="1" x14ac:dyDescent="0.3">
      <c r="A110" s="91" t="s">
        <v>39</v>
      </c>
      <c r="B110" s="92"/>
      <c r="C110" s="12">
        <v>1076</v>
      </c>
      <c r="D110" s="15"/>
      <c r="E110" s="12"/>
      <c r="F110" s="15"/>
    </row>
    <row r="111" spans="1:6" ht="15.75" thickBot="1" x14ac:dyDescent="0.3">
      <c r="A111" s="91" t="s">
        <v>40</v>
      </c>
      <c r="B111" s="92"/>
      <c r="C111" s="12">
        <v>1077</v>
      </c>
      <c r="D111" s="15"/>
      <c r="E111" s="12"/>
      <c r="F111" s="15"/>
    </row>
    <row r="112" spans="1:6" ht="15.75" thickBot="1" x14ac:dyDescent="0.3">
      <c r="A112" s="91" t="s">
        <v>41</v>
      </c>
      <c r="B112" s="92"/>
      <c r="C112" s="12">
        <v>1078</v>
      </c>
      <c r="D112" s="15"/>
      <c r="E112" s="12"/>
      <c r="F112" s="15"/>
    </row>
    <row r="113" spans="1:6" ht="15.75" thickBot="1" x14ac:dyDescent="0.3">
      <c r="A113" s="91" t="s">
        <v>42</v>
      </c>
      <c r="B113" s="92"/>
      <c r="C113" s="12">
        <v>1079</v>
      </c>
      <c r="D113" s="15"/>
      <c r="E113" s="12"/>
      <c r="F113" s="15"/>
    </row>
    <row r="114" spans="1:6" ht="16.5" customHeight="1" thickBot="1" x14ac:dyDescent="0.3">
      <c r="A114" s="104" t="s">
        <v>68</v>
      </c>
      <c r="B114" s="105"/>
      <c r="C114" s="12">
        <v>1100</v>
      </c>
      <c r="D114" s="12"/>
      <c r="E114" s="12"/>
      <c r="F114" s="12"/>
    </row>
    <row r="115" spans="1:6" ht="16.5" customHeight="1" x14ac:dyDescent="0.25">
      <c r="A115" s="19"/>
      <c r="B115" s="19"/>
      <c r="C115" s="20"/>
      <c r="D115" s="20"/>
      <c r="E115" s="20"/>
      <c r="F115" s="20"/>
    </row>
    <row r="116" spans="1:6" ht="16.5" customHeight="1" x14ac:dyDescent="0.25">
      <c r="A116" s="19"/>
      <c r="B116" s="19"/>
      <c r="C116" s="20"/>
      <c r="D116" s="20"/>
      <c r="E116" s="20"/>
      <c r="F116" s="20"/>
    </row>
    <row r="117" spans="1:6" ht="16.5" customHeight="1" x14ac:dyDescent="0.25">
      <c r="A117" s="19"/>
      <c r="B117" s="19"/>
      <c r="C117" s="20"/>
      <c r="D117" s="20"/>
      <c r="E117" s="20"/>
      <c r="F117" s="20"/>
    </row>
    <row r="118" spans="1:6" ht="16.5" customHeight="1" x14ac:dyDescent="0.25">
      <c r="A118" s="19"/>
      <c r="B118" s="19"/>
      <c r="C118" s="20"/>
      <c r="D118" s="20"/>
      <c r="E118" s="20"/>
      <c r="F118" s="20"/>
    </row>
    <row r="119" spans="1:6" ht="16.5" customHeight="1" x14ac:dyDescent="0.25">
      <c r="A119" s="19"/>
      <c r="B119" s="19"/>
      <c r="C119" s="20"/>
      <c r="D119" s="20"/>
      <c r="E119" s="20"/>
      <c r="F119" s="20"/>
    </row>
    <row r="120" spans="1:6" ht="16.5" customHeight="1" x14ac:dyDescent="0.25">
      <c r="A120" s="19"/>
      <c r="B120" s="19"/>
      <c r="C120" s="20"/>
      <c r="D120" s="20"/>
      <c r="E120" s="20"/>
      <c r="F120" s="20"/>
    </row>
    <row r="121" spans="1:6" ht="16.5" customHeight="1" x14ac:dyDescent="0.25">
      <c r="A121" s="19"/>
      <c r="B121" s="19"/>
      <c r="C121" s="20"/>
      <c r="D121" s="20"/>
      <c r="E121" s="20"/>
      <c r="F121" s="20"/>
    </row>
    <row r="122" spans="1:6" ht="16.5" customHeight="1" x14ac:dyDescent="0.25">
      <c r="A122" s="19"/>
      <c r="B122" s="19"/>
      <c r="C122" s="20"/>
      <c r="D122" s="20"/>
      <c r="E122" s="20"/>
      <c r="F122" s="20"/>
    </row>
    <row r="123" spans="1:6" ht="16.5" customHeight="1" x14ac:dyDescent="0.25">
      <c r="A123" s="19"/>
      <c r="B123" s="19"/>
      <c r="C123" s="20"/>
      <c r="D123" s="20"/>
      <c r="E123" s="20"/>
      <c r="F123" s="20"/>
    </row>
    <row r="124" spans="1:6" ht="16.5" customHeight="1" x14ac:dyDescent="0.25">
      <c r="A124" s="19"/>
      <c r="B124" s="19"/>
      <c r="C124" s="20"/>
      <c r="D124" s="20"/>
      <c r="E124" s="20"/>
      <c r="F124" s="20"/>
    </row>
    <row r="125" spans="1:6" ht="16.5" customHeight="1" x14ac:dyDescent="0.25">
      <c r="A125" s="19"/>
      <c r="B125" s="19"/>
      <c r="C125" s="20"/>
      <c r="D125" s="20"/>
      <c r="E125" s="20"/>
      <c r="F125" s="20"/>
    </row>
    <row r="126" spans="1:6" ht="16.5" customHeight="1" x14ac:dyDescent="0.25">
      <c r="A126" s="19"/>
      <c r="B126" s="19"/>
      <c r="C126" s="20"/>
      <c r="D126" s="20"/>
      <c r="E126" s="20"/>
      <c r="F126" s="20"/>
    </row>
    <row r="127" spans="1:6" ht="16.5" customHeight="1" x14ac:dyDescent="0.25">
      <c r="A127" s="19"/>
      <c r="B127" s="19"/>
      <c r="C127" s="20"/>
      <c r="D127" s="20"/>
      <c r="E127" s="20"/>
      <c r="F127" s="20"/>
    </row>
    <row r="128" spans="1:6" ht="16.5" customHeight="1" x14ac:dyDescent="0.25">
      <c r="A128" s="19"/>
      <c r="B128" s="19"/>
      <c r="C128" s="20"/>
      <c r="D128" s="20"/>
      <c r="E128" s="20"/>
      <c r="F128" s="20"/>
    </row>
    <row r="129" spans="1:6" x14ac:dyDescent="0.25">
      <c r="A129" s="103" t="s">
        <v>107</v>
      </c>
      <c r="B129" s="103"/>
      <c r="C129" s="103"/>
      <c r="D129" s="103"/>
      <c r="E129" s="103"/>
      <c r="F129" s="103"/>
    </row>
    <row r="130" spans="1:6" ht="15.75" thickBot="1" x14ac:dyDescent="0.3">
      <c r="A130" s="98" t="s">
        <v>13</v>
      </c>
      <c r="B130" s="98"/>
      <c r="C130" s="98"/>
      <c r="D130" s="98"/>
      <c r="E130" s="98"/>
      <c r="F130" s="98"/>
    </row>
    <row r="131" spans="1:6" ht="15.75" thickBot="1" x14ac:dyDescent="0.3">
      <c r="A131" s="99" t="s">
        <v>14</v>
      </c>
      <c r="B131" s="100"/>
      <c r="C131" s="76" t="s">
        <v>15</v>
      </c>
      <c r="D131" s="76" t="s">
        <v>16</v>
      </c>
      <c r="E131" s="79" t="s">
        <v>17</v>
      </c>
      <c r="F131" s="81"/>
    </row>
    <row r="132" spans="1:6" ht="43.5" thickBot="1" x14ac:dyDescent="0.3">
      <c r="A132" s="101"/>
      <c r="B132" s="102"/>
      <c r="C132" s="78"/>
      <c r="D132" s="78"/>
      <c r="E132" s="13" t="s">
        <v>18</v>
      </c>
      <c r="F132" s="13" t="s">
        <v>19</v>
      </c>
    </row>
    <row r="133" spans="1:6" ht="15.75" thickBot="1" x14ac:dyDescent="0.3">
      <c r="A133" s="79" t="s">
        <v>20</v>
      </c>
      <c r="B133" s="81"/>
      <c r="C133" s="12" t="s">
        <v>21</v>
      </c>
      <c r="D133" s="12">
        <v>1</v>
      </c>
      <c r="E133" s="12">
        <v>2</v>
      </c>
      <c r="F133" s="12">
        <v>3</v>
      </c>
    </row>
    <row r="134" spans="1:6" ht="15" customHeight="1" thickBot="1" x14ac:dyDescent="0.3">
      <c r="A134" s="95" t="s">
        <v>108</v>
      </c>
      <c r="B134" s="96"/>
      <c r="C134" s="96"/>
      <c r="D134" s="96"/>
      <c r="E134" s="96"/>
      <c r="F134" s="97"/>
    </row>
    <row r="135" spans="1:6" ht="15.75" thickBot="1" x14ac:dyDescent="0.3">
      <c r="A135" s="91" t="s">
        <v>69</v>
      </c>
      <c r="B135" s="92"/>
      <c r="C135" s="12">
        <v>2010</v>
      </c>
      <c r="D135" s="39">
        <v>15</v>
      </c>
      <c r="E135" s="39">
        <v>15</v>
      </c>
      <c r="F135" s="39">
        <v>0</v>
      </c>
    </row>
    <row r="136" spans="1:6" ht="15.75" thickBot="1" x14ac:dyDescent="0.3">
      <c r="A136" s="91" t="s">
        <v>70</v>
      </c>
      <c r="B136" s="92"/>
      <c r="C136" s="12">
        <v>2021</v>
      </c>
      <c r="D136" s="39">
        <v>15</v>
      </c>
      <c r="E136" s="39">
        <v>15</v>
      </c>
      <c r="F136" s="39">
        <v>0</v>
      </c>
    </row>
    <row r="137" spans="1:6" ht="15.75" thickBot="1" x14ac:dyDescent="0.3">
      <c r="A137" s="91" t="s">
        <v>71</v>
      </c>
      <c r="B137" s="92"/>
      <c r="C137" s="12"/>
      <c r="D137" s="39"/>
      <c r="E137" s="39"/>
      <c r="F137" s="39"/>
    </row>
    <row r="138" spans="1:6" ht="31.5" customHeight="1" thickBot="1" x14ac:dyDescent="0.3">
      <c r="A138" s="93" t="s">
        <v>104</v>
      </c>
      <c r="B138" s="94"/>
      <c r="C138" s="13">
        <v>2022</v>
      </c>
      <c r="D138" s="71">
        <v>10</v>
      </c>
      <c r="E138" s="71">
        <v>10</v>
      </c>
      <c r="F138" s="71">
        <v>0</v>
      </c>
    </row>
    <row r="139" spans="1:6" ht="15.75" thickBot="1" x14ac:dyDescent="0.3">
      <c r="A139" s="89" t="s">
        <v>72</v>
      </c>
      <c r="B139" s="90"/>
      <c r="C139" s="13">
        <v>2023</v>
      </c>
      <c r="D139" s="71">
        <v>0</v>
      </c>
      <c r="E139" s="71">
        <v>0</v>
      </c>
      <c r="F139" s="71">
        <v>0</v>
      </c>
    </row>
    <row r="140" spans="1:6" ht="63" customHeight="1" thickBot="1" x14ac:dyDescent="0.3">
      <c r="A140" s="87" t="s">
        <v>73</v>
      </c>
      <c r="B140" s="88"/>
      <c r="C140" s="12">
        <v>2024</v>
      </c>
      <c r="D140" s="39">
        <v>1</v>
      </c>
      <c r="E140" s="39">
        <v>1</v>
      </c>
      <c r="F140" s="39">
        <v>0</v>
      </c>
    </row>
    <row r="141" spans="1:6" ht="65.25" customHeight="1" thickBot="1" x14ac:dyDescent="0.3">
      <c r="A141" s="87" t="s">
        <v>74</v>
      </c>
      <c r="B141" s="88"/>
      <c r="C141" s="12">
        <v>2025</v>
      </c>
      <c r="D141" s="39">
        <v>4</v>
      </c>
      <c r="E141" s="39">
        <v>4</v>
      </c>
      <c r="F141" s="39">
        <v>0</v>
      </c>
    </row>
    <row r="142" spans="1:6" ht="63" customHeight="1" thickBot="1" x14ac:dyDescent="0.3">
      <c r="A142" s="87" t="s">
        <v>75</v>
      </c>
      <c r="B142" s="88"/>
      <c r="C142" s="12">
        <v>2026</v>
      </c>
      <c r="D142" s="39">
        <v>0</v>
      </c>
      <c r="E142" s="39">
        <v>0</v>
      </c>
      <c r="F142" s="39">
        <v>0</v>
      </c>
    </row>
    <row r="143" spans="1:6" ht="81.75" customHeight="1" thickBot="1" x14ac:dyDescent="0.3">
      <c r="A143" s="87" t="s">
        <v>76</v>
      </c>
      <c r="B143" s="88"/>
      <c r="C143" s="12">
        <v>2027</v>
      </c>
      <c r="D143" s="39">
        <v>0</v>
      </c>
      <c r="E143" s="39">
        <v>0</v>
      </c>
      <c r="F143" s="39">
        <v>0</v>
      </c>
    </row>
    <row r="144" spans="1:6" ht="15.75" thickBot="1" x14ac:dyDescent="0.3">
      <c r="A144" s="85" t="s">
        <v>68</v>
      </c>
      <c r="B144" s="86"/>
      <c r="C144" s="13">
        <v>2100</v>
      </c>
      <c r="D144" s="13">
        <f>SUM(D135:D143)</f>
        <v>45</v>
      </c>
      <c r="E144" s="13">
        <f t="shared" ref="E144:F144" si="0">SUM(E135:E143)</f>
        <v>45</v>
      </c>
      <c r="F144" s="13">
        <f t="shared" si="0"/>
        <v>0</v>
      </c>
    </row>
    <row r="145" spans="1:7" ht="9.75" customHeight="1" x14ac:dyDescent="0.25">
      <c r="A145" s="31"/>
      <c r="B145" s="31"/>
      <c r="C145" s="20"/>
      <c r="D145" s="35"/>
      <c r="E145" s="20"/>
      <c r="F145" s="35"/>
    </row>
    <row r="146" spans="1:7" ht="15.75" x14ac:dyDescent="0.25">
      <c r="A146" s="82" t="s">
        <v>109</v>
      </c>
      <c r="B146" s="82"/>
      <c r="C146" s="82"/>
      <c r="D146" s="82"/>
      <c r="E146" s="82"/>
      <c r="F146" s="82"/>
      <c r="G146" s="82"/>
    </row>
    <row r="147" spans="1:7" ht="18.75" customHeight="1" thickBot="1" x14ac:dyDescent="0.3">
      <c r="G147" s="22" t="s">
        <v>77</v>
      </c>
    </row>
    <row r="148" spans="1:7" ht="15.75" thickBot="1" x14ac:dyDescent="0.3">
      <c r="A148" s="76" t="s">
        <v>14</v>
      </c>
      <c r="B148" s="76" t="s">
        <v>15</v>
      </c>
      <c r="C148" s="76" t="s">
        <v>78</v>
      </c>
      <c r="D148" s="79" t="s">
        <v>79</v>
      </c>
      <c r="E148" s="80"/>
      <c r="F148" s="81"/>
      <c r="G148" s="76" t="s">
        <v>80</v>
      </c>
    </row>
    <row r="149" spans="1:7" ht="15.75" thickBot="1" x14ac:dyDescent="0.3">
      <c r="A149" s="77"/>
      <c r="B149" s="77"/>
      <c r="C149" s="77"/>
      <c r="D149" s="76" t="s">
        <v>81</v>
      </c>
      <c r="E149" s="79" t="s">
        <v>53</v>
      </c>
      <c r="F149" s="81"/>
      <c r="G149" s="77"/>
    </row>
    <row r="150" spans="1:7" ht="29.25" thickBot="1" x14ac:dyDescent="0.3">
      <c r="A150" s="78"/>
      <c r="B150" s="78"/>
      <c r="C150" s="78"/>
      <c r="D150" s="78"/>
      <c r="E150" s="12" t="s">
        <v>82</v>
      </c>
      <c r="F150" s="12" t="s">
        <v>83</v>
      </c>
      <c r="G150" s="78"/>
    </row>
    <row r="151" spans="1:7" ht="15.75" thickBot="1" x14ac:dyDescent="0.3">
      <c r="A151" s="63" t="s">
        <v>20</v>
      </c>
      <c r="B151" s="15" t="s">
        <v>21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</row>
    <row r="152" spans="1:7" ht="15.75" thickBot="1" x14ac:dyDescent="0.3">
      <c r="A152" s="24" t="s">
        <v>84</v>
      </c>
      <c r="B152" s="12">
        <v>3010</v>
      </c>
      <c r="C152" s="39">
        <v>13</v>
      </c>
      <c r="D152" s="39">
        <v>0</v>
      </c>
      <c r="E152" s="39">
        <v>0</v>
      </c>
      <c r="F152" s="39">
        <v>0</v>
      </c>
      <c r="G152" s="39">
        <v>13</v>
      </c>
    </row>
    <row r="153" spans="1:7" ht="15.75" thickBot="1" x14ac:dyDescent="0.3">
      <c r="A153" s="25" t="s">
        <v>96</v>
      </c>
      <c r="B153" s="62">
        <v>3011</v>
      </c>
      <c r="C153" s="70">
        <v>10</v>
      </c>
      <c r="D153" s="70">
        <v>0</v>
      </c>
      <c r="E153" s="70">
        <v>0</v>
      </c>
      <c r="F153" s="70">
        <v>0</v>
      </c>
      <c r="G153" s="70">
        <v>10</v>
      </c>
    </row>
    <row r="154" spans="1:7" ht="15.75" thickBot="1" x14ac:dyDescent="0.3">
      <c r="A154" s="21" t="s">
        <v>97</v>
      </c>
      <c r="B154" s="62">
        <v>3012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</row>
    <row r="155" spans="1:7" ht="15.75" thickBot="1" x14ac:dyDescent="0.3">
      <c r="A155" s="21" t="s">
        <v>98</v>
      </c>
      <c r="B155" s="62">
        <v>3013</v>
      </c>
      <c r="C155" s="70">
        <v>3</v>
      </c>
      <c r="D155" s="70">
        <v>0</v>
      </c>
      <c r="E155" s="70">
        <v>0</v>
      </c>
      <c r="F155" s="70">
        <v>0</v>
      </c>
      <c r="G155" s="70">
        <v>3</v>
      </c>
    </row>
    <row r="156" spans="1:7" ht="15.75" thickBot="1" x14ac:dyDescent="0.3">
      <c r="A156" s="21" t="s">
        <v>99</v>
      </c>
      <c r="B156" s="62">
        <v>3014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</row>
    <row r="157" spans="1:7" ht="15.75" thickBot="1" x14ac:dyDescent="0.3">
      <c r="A157" s="21" t="s">
        <v>100</v>
      </c>
      <c r="B157" s="62">
        <v>3015</v>
      </c>
      <c r="C157" s="70">
        <v>0</v>
      </c>
      <c r="D157" s="70">
        <v>0</v>
      </c>
      <c r="E157" s="70">
        <v>0</v>
      </c>
      <c r="F157" s="70">
        <v>0</v>
      </c>
      <c r="G157" s="70">
        <v>0</v>
      </c>
    </row>
    <row r="158" spans="1:7" ht="15.75" thickBot="1" x14ac:dyDescent="0.3">
      <c r="A158" s="11" t="s">
        <v>85</v>
      </c>
      <c r="B158" s="13">
        <v>3020</v>
      </c>
      <c r="C158" s="71">
        <v>18</v>
      </c>
      <c r="D158" s="71">
        <v>0</v>
      </c>
      <c r="E158" s="71">
        <v>0</v>
      </c>
      <c r="F158" s="71">
        <v>0</v>
      </c>
      <c r="G158" s="71">
        <v>18</v>
      </c>
    </row>
    <row r="159" spans="1:7" ht="15.75" thickBot="1" x14ac:dyDescent="0.3">
      <c r="A159" s="21" t="s">
        <v>96</v>
      </c>
      <c r="B159" s="62">
        <v>3021</v>
      </c>
      <c r="C159" s="70">
        <v>15</v>
      </c>
      <c r="D159" s="70">
        <v>0</v>
      </c>
      <c r="E159" s="70">
        <v>0</v>
      </c>
      <c r="F159" s="70">
        <v>0</v>
      </c>
      <c r="G159" s="70">
        <v>15</v>
      </c>
    </row>
    <row r="160" spans="1:7" ht="15.75" thickBot="1" x14ac:dyDescent="0.3">
      <c r="A160" s="21" t="s">
        <v>97</v>
      </c>
      <c r="B160" s="13">
        <v>3022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</row>
    <row r="161" spans="1:7" ht="15.75" thickBot="1" x14ac:dyDescent="0.3">
      <c r="A161" s="21" t="s">
        <v>98</v>
      </c>
      <c r="B161" s="62">
        <v>3023</v>
      </c>
      <c r="C161" s="70">
        <v>3</v>
      </c>
      <c r="D161" s="70">
        <v>0</v>
      </c>
      <c r="E161" s="70">
        <v>0</v>
      </c>
      <c r="F161" s="70">
        <v>0</v>
      </c>
      <c r="G161" s="70">
        <v>3</v>
      </c>
    </row>
    <row r="162" spans="1:7" ht="15.75" thickBot="1" x14ac:dyDescent="0.3">
      <c r="A162" s="21" t="s">
        <v>99</v>
      </c>
      <c r="B162" s="13">
        <v>3024</v>
      </c>
      <c r="C162" s="70">
        <v>0</v>
      </c>
      <c r="D162" s="70">
        <v>0</v>
      </c>
      <c r="E162" s="70">
        <v>0</v>
      </c>
      <c r="F162" s="70">
        <v>0</v>
      </c>
      <c r="G162" s="70">
        <v>0</v>
      </c>
    </row>
    <row r="163" spans="1:7" ht="15.75" thickBot="1" x14ac:dyDescent="0.3">
      <c r="A163" s="21" t="s">
        <v>100</v>
      </c>
      <c r="B163" s="62">
        <v>3025</v>
      </c>
      <c r="C163" s="70">
        <v>0</v>
      </c>
      <c r="D163" s="70">
        <v>0</v>
      </c>
      <c r="E163" s="70">
        <v>0</v>
      </c>
      <c r="F163" s="70">
        <v>0</v>
      </c>
      <c r="G163" s="70">
        <v>0</v>
      </c>
    </row>
    <row r="164" spans="1:7" ht="15.75" thickBot="1" x14ac:dyDescent="0.3">
      <c r="A164" s="11" t="s">
        <v>68</v>
      </c>
      <c r="B164" s="13">
        <v>3100</v>
      </c>
      <c r="C164" s="13">
        <f>SUM(C152:C163)</f>
        <v>62</v>
      </c>
      <c r="D164" s="13">
        <f t="shared" ref="D164:G164" si="1">SUM(D152:D163)</f>
        <v>0</v>
      </c>
      <c r="E164" s="13">
        <f t="shared" si="1"/>
        <v>0</v>
      </c>
      <c r="F164" s="13">
        <f t="shared" si="1"/>
        <v>0</v>
      </c>
      <c r="G164" s="13">
        <f t="shared" si="1"/>
        <v>62</v>
      </c>
    </row>
    <row r="165" spans="1:7" ht="4.5" customHeight="1" x14ac:dyDescent="0.25">
      <c r="A165" s="27"/>
    </row>
    <row r="166" spans="1:7" ht="15.75" x14ac:dyDescent="0.25">
      <c r="A166" s="28" t="s">
        <v>86</v>
      </c>
    </row>
    <row r="167" spans="1:7" ht="12.75" customHeight="1" thickBot="1" x14ac:dyDescent="0.3">
      <c r="A167" s="29"/>
      <c r="G167" s="36" t="s">
        <v>13</v>
      </c>
    </row>
    <row r="168" spans="1:7" ht="15.75" thickBot="1" x14ac:dyDescent="0.3">
      <c r="A168" s="76" t="s">
        <v>14</v>
      </c>
      <c r="B168" s="76" t="s">
        <v>15</v>
      </c>
      <c r="C168" s="76" t="s">
        <v>78</v>
      </c>
      <c r="D168" s="79" t="s">
        <v>79</v>
      </c>
      <c r="E168" s="80"/>
      <c r="F168" s="81"/>
      <c r="G168" s="76" t="s">
        <v>80</v>
      </c>
    </row>
    <row r="169" spans="1:7" ht="15.75" thickBot="1" x14ac:dyDescent="0.3">
      <c r="A169" s="77"/>
      <c r="B169" s="77"/>
      <c r="C169" s="77"/>
      <c r="D169" s="76" t="s">
        <v>81</v>
      </c>
      <c r="E169" s="79" t="s">
        <v>53</v>
      </c>
      <c r="F169" s="81"/>
      <c r="G169" s="77"/>
    </row>
    <row r="170" spans="1:7" ht="29.25" thickBot="1" x14ac:dyDescent="0.3">
      <c r="A170" s="78"/>
      <c r="B170" s="78"/>
      <c r="C170" s="78"/>
      <c r="D170" s="78"/>
      <c r="E170" s="12" t="s">
        <v>82</v>
      </c>
      <c r="F170" s="12" t="s">
        <v>83</v>
      </c>
      <c r="G170" s="78"/>
    </row>
    <row r="171" spans="1:7" ht="15.75" thickBot="1" x14ac:dyDescent="0.3">
      <c r="A171" s="63" t="s">
        <v>20</v>
      </c>
      <c r="B171" s="15" t="s">
        <v>21</v>
      </c>
      <c r="C171" s="12">
        <v>1</v>
      </c>
      <c r="D171" s="12">
        <v>2</v>
      </c>
      <c r="E171" s="12">
        <v>3</v>
      </c>
      <c r="F171" s="12">
        <v>4</v>
      </c>
      <c r="G171" s="12">
        <v>5</v>
      </c>
    </row>
    <row r="172" spans="1:7" ht="27.75" thickBot="1" x14ac:dyDescent="0.3">
      <c r="A172" s="47" t="s">
        <v>87</v>
      </c>
      <c r="B172" s="12">
        <v>3110</v>
      </c>
      <c r="C172" s="48">
        <f>SUM(C174:C177)</f>
        <v>11</v>
      </c>
      <c r="D172" s="48">
        <f t="shared" ref="D172:G172" si="2">SUM(D174:D177)</f>
        <v>0</v>
      </c>
      <c r="E172" s="48">
        <f t="shared" si="2"/>
        <v>0</v>
      </c>
      <c r="F172" s="48">
        <f t="shared" si="2"/>
        <v>0</v>
      </c>
      <c r="G172" s="48">
        <f t="shared" si="2"/>
        <v>11</v>
      </c>
    </row>
    <row r="173" spans="1:7" ht="15.75" customHeight="1" thickBot="1" x14ac:dyDescent="0.3">
      <c r="A173" s="46" t="s">
        <v>53</v>
      </c>
      <c r="B173" s="12"/>
      <c r="C173" s="39"/>
      <c r="D173" s="39"/>
      <c r="E173" s="39"/>
      <c r="F173" s="39"/>
      <c r="G173" s="39"/>
    </row>
    <row r="174" spans="1:7" ht="15.75" customHeight="1" thickBot="1" x14ac:dyDescent="0.3">
      <c r="A174" s="46" t="s">
        <v>88</v>
      </c>
      <c r="B174" s="12">
        <v>3111</v>
      </c>
      <c r="C174" s="39">
        <v>9</v>
      </c>
      <c r="D174" s="39">
        <v>0</v>
      </c>
      <c r="E174" s="39">
        <v>0</v>
      </c>
      <c r="F174" s="39">
        <v>0</v>
      </c>
      <c r="G174" s="39">
        <v>9</v>
      </c>
    </row>
    <row r="175" spans="1:7" ht="15.75" thickBot="1" x14ac:dyDescent="0.3">
      <c r="A175" s="46" t="s">
        <v>89</v>
      </c>
      <c r="B175" s="12">
        <v>3112</v>
      </c>
      <c r="C175" s="39">
        <v>2</v>
      </c>
      <c r="D175" s="39">
        <v>0</v>
      </c>
      <c r="E175" s="39">
        <v>0</v>
      </c>
      <c r="F175" s="39">
        <v>0</v>
      </c>
      <c r="G175" s="39">
        <v>2</v>
      </c>
    </row>
    <row r="176" spans="1:7" ht="15.75" thickBot="1" x14ac:dyDescent="0.3">
      <c r="A176" s="46" t="s">
        <v>90</v>
      </c>
      <c r="B176" s="12">
        <v>3113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</row>
    <row r="177" spans="1:7" ht="15.75" thickBot="1" x14ac:dyDescent="0.3">
      <c r="A177" s="46" t="s">
        <v>91</v>
      </c>
      <c r="B177" s="12">
        <v>3114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</row>
    <row r="178" spans="1:7" ht="27.75" thickBot="1" x14ac:dyDescent="0.3">
      <c r="A178" s="46" t="s">
        <v>92</v>
      </c>
      <c r="B178" s="12">
        <v>3115</v>
      </c>
      <c r="C178" s="39">
        <v>0</v>
      </c>
      <c r="D178" s="39">
        <v>0</v>
      </c>
      <c r="E178" s="15" t="s">
        <v>35</v>
      </c>
      <c r="F178" s="39">
        <v>0</v>
      </c>
      <c r="G178" s="39">
        <v>0</v>
      </c>
    </row>
    <row r="179" spans="1:7" ht="27.75" thickBot="1" x14ac:dyDescent="0.3">
      <c r="A179" s="46" t="s">
        <v>93</v>
      </c>
      <c r="B179" s="12">
        <v>3116</v>
      </c>
      <c r="C179" s="39">
        <v>0</v>
      </c>
      <c r="D179" s="39">
        <v>0</v>
      </c>
      <c r="E179" s="39">
        <v>0</v>
      </c>
      <c r="F179" s="15" t="s">
        <v>35</v>
      </c>
      <c r="G179" s="15" t="s">
        <v>35</v>
      </c>
    </row>
    <row r="180" spans="1:7" x14ac:dyDescent="0.25">
      <c r="A180" s="30"/>
    </row>
    <row r="181" spans="1:7" x14ac:dyDescent="0.25">
      <c r="A181" s="83" t="s">
        <v>159</v>
      </c>
      <c r="B181" s="83"/>
      <c r="C181" s="83"/>
      <c r="D181" s="83"/>
      <c r="E181" s="83"/>
      <c r="F181" s="83"/>
      <c r="G181" s="83"/>
    </row>
    <row r="182" spans="1:7" x14ac:dyDescent="0.25">
      <c r="A182" s="84" t="s">
        <v>112</v>
      </c>
      <c r="B182" s="84"/>
      <c r="C182" s="44"/>
      <c r="D182" s="44"/>
      <c r="E182" s="44"/>
      <c r="F182" s="45"/>
      <c r="G182" s="45"/>
    </row>
    <row r="183" spans="1:7" x14ac:dyDescent="0.25">
      <c r="A183" s="41"/>
      <c r="B183" s="44"/>
      <c r="C183" s="44"/>
      <c r="D183" s="44"/>
      <c r="E183" s="44"/>
      <c r="F183" s="44"/>
      <c r="G183" s="44"/>
    </row>
    <row r="184" spans="1:7" x14ac:dyDescent="0.25">
      <c r="A184" s="42" t="s">
        <v>160</v>
      </c>
      <c r="B184" s="44"/>
      <c r="C184" s="44"/>
      <c r="D184" s="44"/>
      <c r="E184" s="45"/>
      <c r="F184" s="75" t="s">
        <v>161</v>
      </c>
      <c r="G184" s="75"/>
    </row>
    <row r="185" spans="1:7" x14ac:dyDescent="0.25">
      <c r="A185" s="43" t="s">
        <v>95</v>
      </c>
      <c r="B185" s="44"/>
      <c r="C185" s="44"/>
      <c r="D185" s="44"/>
      <c r="E185" s="44"/>
      <c r="F185" s="44"/>
      <c r="G185" s="44"/>
    </row>
    <row r="186" spans="1:7" x14ac:dyDescent="0.25">
      <c r="A186" s="43"/>
      <c r="B186" s="40"/>
      <c r="C186" s="40"/>
      <c r="D186" s="40"/>
      <c r="E186" s="40"/>
      <c r="F186" s="40"/>
      <c r="G186" s="40"/>
    </row>
  </sheetData>
  <mergeCells count="112">
    <mergeCell ref="B18:D18"/>
    <mergeCell ref="F18:G18"/>
    <mergeCell ref="B19:D19"/>
    <mergeCell ref="F19:G19"/>
    <mergeCell ref="C23:G23"/>
    <mergeCell ref="C24:G24"/>
    <mergeCell ref="A10:G10"/>
    <mergeCell ref="A11:G11"/>
    <mergeCell ref="A13:G13"/>
    <mergeCell ref="A16:A17"/>
    <mergeCell ref="B16:D17"/>
    <mergeCell ref="F17:G17"/>
    <mergeCell ref="A57:B57"/>
    <mergeCell ref="A58:F58"/>
    <mergeCell ref="A59:B59"/>
    <mergeCell ref="A60:B60"/>
    <mergeCell ref="A61:B61"/>
    <mergeCell ref="A62:B62"/>
    <mergeCell ref="C25:G25"/>
    <mergeCell ref="A53:B53"/>
    <mergeCell ref="A55:B56"/>
    <mergeCell ref="C55:C56"/>
    <mergeCell ref="D55:D56"/>
    <mergeCell ref="E55:F55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F84"/>
    <mergeCell ref="A85:B85"/>
    <mergeCell ref="A86:B86"/>
    <mergeCell ref="A75:B75"/>
    <mergeCell ref="A76:B76"/>
    <mergeCell ref="A77:B77"/>
    <mergeCell ref="A78:F78"/>
    <mergeCell ref="A79:B79"/>
    <mergeCell ref="A80:B80"/>
    <mergeCell ref="A93:B93"/>
    <mergeCell ref="A94:B94"/>
    <mergeCell ref="A95:F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F102"/>
    <mergeCell ref="A103:B103"/>
    <mergeCell ref="A104:B104"/>
    <mergeCell ref="E131:F131"/>
    <mergeCell ref="A133:B133"/>
    <mergeCell ref="A134:F134"/>
    <mergeCell ref="A111:B111"/>
    <mergeCell ref="A112:B112"/>
    <mergeCell ref="A113:B113"/>
    <mergeCell ref="A114:B114"/>
    <mergeCell ref="A129:F129"/>
    <mergeCell ref="A130:F130"/>
    <mergeCell ref="A135:B135"/>
    <mergeCell ref="A136:B136"/>
    <mergeCell ref="A137:B137"/>
    <mergeCell ref="A138:B138"/>
    <mergeCell ref="A139:B139"/>
    <mergeCell ref="A140:B140"/>
    <mergeCell ref="A131:B132"/>
    <mergeCell ref="C131:C132"/>
    <mergeCell ref="D131:D132"/>
    <mergeCell ref="A141:B141"/>
    <mergeCell ref="A142:B142"/>
    <mergeCell ref="A143:B143"/>
    <mergeCell ref="A144:B144"/>
    <mergeCell ref="A146:G146"/>
    <mergeCell ref="A148:A150"/>
    <mergeCell ref="B148:B150"/>
    <mergeCell ref="C148:C150"/>
    <mergeCell ref="D148:F148"/>
    <mergeCell ref="G148:G150"/>
    <mergeCell ref="G168:G170"/>
    <mergeCell ref="D169:D170"/>
    <mergeCell ref="E169:F169"/>
    <mergeCell ref="A181:G181"/>
    <mergeCell ref="A182:B182"/>
    <mergeCell ref="F184:G184"/>
    <mergeCell ref="D149:D150"/>
    <mergeCell ref="E149:F149"/>
    <mergeCell ref="A168:A170"/>
    <mergeCell ref="B168:B170"/>
    <mergeCell ref="C168:C170"/>
    <mergeCell ref="D168:F168"/>
  </mergeCells>
  <conditionalFormatting sqref="D144">
    <cfRule type="cellIs" dxfId="34" priority="5" operator="notEqual">
      <formula>$E$144+$F$144</formula>
    </cfRule>
  </conditionalFormatting>
  <conditionalFormatting sqref="C164">
    <cfRule type="cellIs" dxfId="33" priority="4" operator="notEqual">
      <formula>$D$164+$G$164</formula>
    </cfRule>
  </conditionalFormatting>
  <conditionalFormatting sqref="D164">
    <cfRule type="cellIs" dxfId="32" priority="3" operator="notEqual">
      <formula>$E$164+$F$164</formula>
    </cfRule>
  </conditionalFormatting>
  <conditionalFormatting sqref="C172">
    <cfRule type="cellIs" dxfId="31" priority="2" operator="notEqual">
      <formula>$D$172+$G$172</formula>
    </cfRule>
  </conditionalFormatting>
  <conditionalFormatting sqref="D172">
    <cfRule type="cellIs" dxfId="30" priority="1" operator="notEqual">
      <formula>$E$172+$F$172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СВОД</vt:lpstr>
      <vt:lpstr>МРИ 3</vt:lpstr>
      <vt:lpstr>МРИ 4</vt:lpstr>
      <vt:lpstr>МРИ 5</vt:lpstr>
      <vt:lpstr>МРИ 6</vt:lpstr>
      <vt:lpstr>МРИ 8</vt:lpstr>
      <vt:lpstr>МРИ 9</vt:lpstr>
      <vt:lpstr>МРИ 10</vt:lpstr>
      <vt:lpstr>МРИ 11</vt:lpstr>
      <vt:lpstr>МРИ 12</vt:lpstr>
      <vt:lpstr>МРИ 14</vt:lpstr>
      <vt:lpstr>МРИ 16</vt:lpstr>
      <vt:lpstr>МРИ 17</vt:lpstr>
      <vt:lpstr>ИФНС Челны</vt:lpstr>
      <vt:lpstr>ИФНС Московский</vt:lpstr>
      <vt:lpstr>Расчет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 Александр Николаевич</dc:creator>
  <cp:lastModifiedBy>Никифоров Александр Николаевич</cp:lastModifiedBy>
  <cp:lastPrinted>2022-04-11T11:57:48Z</cp:lastPrinted>
  <dcterms:created xsi:type="dcterms:W3CDTF">2020-12-02T10:59:13Z</dcterms:created>
  <dcterms:modified xsi:type="dcterms:W3CDTF">2022-07-05T08:44:24Z</dcterms:modified>
</cp:coreProperties>
</file>