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431" windowWidth="9720" windowHeight="6345" tabRatio="582" activeTab="0"/>
  </bookViews>
  <sheets>
    <sheet name=" ФБ" sheetId="1" r:id="rId1"/>
  </sheets>
  <externalReferences>
    <externalReference r:id="rId4"/>
    <externalReference r:id="rId5"/>
    <externalReference r:id="rId6"/>
  </externalReferences>
  <definedNames>
    <definedName name="_xlnm.Print_Titles" localSheetId="0">' ФБ'!$B:$B</definedName>
    <definedName name="_xlnm.Print_Area" localSheetId="0">' ФБ'!$A$1:$E$24</definedName>
  </definedNames>
  <calcPr fullCalcOnLoad="1"/>
</workbook>
</file>

<file path=xl/sharedStrings.xml><?xml version="1.0" encoding="utf-8"?>
<sst xmlns="http://schemas.openxmlformats.org/spreadsheetml/2006/main" count="21" uniqueCount="20">
  <si>
    <t>Виды налогов и платежей</t>
  </si>
  <si>
    <t>Федеральный бюджет</t>
  </si>
  <si>
    <t>в том числе:</t>
  </si>
  <si>
    <t>Налог на прибыль</t>
  </si>
  <si>
    <t>НДС</t>
  </si>
  <si>
    <t>водный налог</t>
  </si>
  <si>
    <t>налог на добычу полезных ископаемых</t>
  </si>
  <si>
    <t>Всего по налоговым платежам и другим доходам, администрируемым ФНС России</t>
  </si>
  <si>
    <t>Налоги, сборы и регулярные платежи за пользование природными ресурсами</t>
  </si>
  <si>
    <t>Акцизы на алкогольную продукцию, этиловый спирт, вино и пиво</t>
  </si>
  <si>
    <t>Тыс. рублей</t>
  </si>
  <si>
    <t>№ п/п</t>
  </si>
  <si>
    <t>А</t>
  </si>
  <si>
    <t xml:space="preserve">Сборы за пользование объектами животного мира и за пользование объектами водных биологических ресурсов </t>
  </si>
  <si>
    <t>Поступления за 2014 год</t>
  </si>
  <si>
    <t>х</t>
  </si>
  <si>
    <t>Поступления за 2015 год</t>
  </si>
  <si>
    <t>Темп роста (снижения) 2015 г. к 2014 г.</t>
  </si>
  <si>
    <t xml:space="preserve">Структура  и объемы налоговых платежей в федеральный бюджет за январь-март 2015 года                                                                                                     </t>
  </si>
  <si>
    <t>НДС на товары, ввозимые на территорию Российской Федерации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</si>
</sst>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 ;[Red]\-#,##0\ "/>
    <numFmt numFmtId="165" formatCode="#,##0.0_ ;[Red]\-#,##0.0\ "/>
    <numFmt numFmtId="166" formatCode="0.0"/>
    <numFmt numFmtId="167" formatCode="#,##0.00_ ;[Red]\-#,##0.00\ "/>
    <numFmt numFmtId="168" formatCode="#,##0;[Red]\-#,##0"/>
    <numFmt numFmtId="169" formatCode="#,##0.0;[Red]\-#,##0.0"/>
    <numFmt numFmtId="170" formatCode="#,##0.0"/>
    <numFmt numFmtId="171" formatCode="#,##0.000"/>
    <numFmt numFmtId="172" formatCode="#,##0.0000"/>
    <numFmt numFmtId="173" formatCode="#,##0.00000"/>
    <numFmt numFmtId="174" formatCode="#,##0.000000"/>
    <numFmt numFmtId="175" formatCode="#,##0.0000000"/>
    <numFmt numFmtId="176" formatCode="#,##0.0000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_-* #,##0.000_р_._-;\-* #,##0.000_р_._-;_-* &quot;-&quot;??_р_._-;_-@_-"/>
    <numFmt numFmtId="182" formatCode="_-* #,##0.0000_р_._-;\-* #,##0.0000_р_._-;_-* &quot;-&quot;??_р_._-;_-@_-"/>
    <numFmt numFmtId="183" formatCode="_-* #,##0.0_р_._-;\-* #,##0.0_р_._-;_-* &quot;-&quot;??_р_._-;_-@_-"/>
    <numFmt numFmtId="184" formatCode="_-* #,##0_р_._-;\-* #,##0_р_._-;_-* &quot;-&quot;??_р_._-;_-@_-"/>
    <numFmt numFmtId="185" formatCode="[$-FC19]d\ mmmm\ yyyy\ &quot;г.&quot;"/>
  </numFmts>
  <fonts count="36">
    <font>
      <sz val="10"/>
      <name val="Arial Cyr"/>
      <family val="0"/>
    </font>
    <font>
      <sz val="10"/>
      <name val="Times New Roman Cyr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Times New Roman Cyr"/>
      <family val="1"/>
    </font>
    <font>
      <b/>
      <i/>
      <sz val="14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b/>
      <sz val="18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15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47">
    <xf numFmtId="0" fontId="0" fillId="0" borderId="0" xfId="0" applyAlignment="1">
      <alignment/>
    </xf>
    <xf numFmtId="3" fontId="1" fillId="24" borderId="0" xfId="0" applyNumberFormat="1" applyFont="1" applyFill="1" applyAlignment="1">
      <alignment/>
    </xf>
    <xf numFmtId="3" fontId="2" fillId="24" borderId="0" xfId="0" applyNumberFormat="1" applyFont="1" applyFill="1" applyAlignment="1">
      <alignment/>
    </xf>
    <xf numFmtId="3" fontId="3" fillId="24" borderId="0" xfId="0" applyNumberFormat="1" applyFont="1" applyFill="1" applyAlignment="1">
      <alignment/>
    </xf>
    <xf numFmtId="3" fontId="16" fillId="24" borderId="0" xfId="0" applyNumberFormat="1" applyFont="1" applyFill="1" applyAlignment="1">
      <alignment/>
    </xf>
    <xf numFmtId="3" fontId="3" fillId="0" borderId="0" xfId="0" applyNumberFormat="1" applyFont="1" applyFill="1" applyAlignment="1">
      <alignment/>
    </xf>
    <xf numFmtId="0" fontId="7" fillId="0" borderId="0" xfId="0" applyFont="1" applyFill="1" applyAlignment="1">
      <alignment horizontal="justify"/>
    </xf>
    <xf numFmtId="3" fontId="8" fillId="0" borderId="0" xfId="0" applyNumberFormat="1" applyFont="1" applyFill="1" applyAlignment="1">
      <alignment/>
    </xf>
    <xf numFmtId="3" fontId="7" fillId="0" borderId="0" xfId="0" applyNumberFormat="1" applyFont="1" applyFill="1" applyAlignment="1">
      <alignment/>
    </xf>
    <xf numFmtId="3" fontId="8" fillId="0" borderId="0" xfId="0" applyNumberFormat="1" applyFont="1" applyFill="1" applyAlignment="1">
      <alignment/>
    </xf>
    <xf numFmtId="3" fontId="8" fillId="0" borderId="0" xfId="0" applyNumberFormat="1" applyFont="1" applyFill="1" applyAlignment="1">
      <alignment/>
    </xf>
    <xf numFmtId="3" fontId="8" fillId="0" borderId="0" xfId="0" applyNumberFormat="1" applyFont="1" applyFill="1" applyAlignment="1">
      <alignment horizontal="right"/>
    </xf>
    <xf numFmtId="3" fontId="3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/>
    </xf>
    <xf numFmtId="3" fontId="16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3" fontId="11" fillId="0" borderId="0" xfId="0" applyNumberFormat="1" applyFont="1" applyFill="1" applyAlignment="1">
      <alignment/>
    </xf>
    <xf numFmtId="3" fontId="10" fillId="0" borderId="0" xfId="0" applyNumberFormat="1" applyFont="1" applyFill="1" applyAlignment="1">
      <alignment/>
    </xf>
    <xf numFmtId="3" fontId="16" fillId="0" borderId="10" xfId="0" applyNumberFormat="1" applyFont="1" applyFill="1" applyBorder="1" applyAlignment="1" applyProtection="1">
      <alignment horizontal="center" vertical="center"/>
      <protection locked="0"/>
    </xf>
    <xf numFmtId="3" fontId="16" fillId="24" borderId="10" xfId="0" applyNumberFormat="1" applyFont="1" applyFill="1" applyBorder="1" applyAlignment="1" applyProtection="1">
      <alignment horizontal="center" vertical="center"/>
      <protection locked="0"/>
    </xf>
    <xf numFmtId="170" fontId="2" fillId="0" borderId="0" xfId="0" applyNumberFormat="1" applyFont="1" applyFill="1" applyAlignment="1">
      <alignment horizontal="right"/>
    </xf>
    <xf numFmtId="3" fontId="10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10" xfId="0" applyNumberFormat="1" applyFont="1" applyFill="1" applyBorder="1" applyAlignment="1">
      <alignment horizontal="left" vertical="center" wrapText="1"/>
    </xf>
    <xf numFmtId="3" fontId="7" fillId="0" borderId="10" xfId="0" applyNumberFormat="1" applyFont="1" applyFill="1" applyBorder="1" applyAlignment="1" applyProtection="1">
      <alignment vertical="justify" wrapText="1"/>
      <protection locked="0"/>
    </xf>
    <xf numFmtId="3" fontId="6" fillId="0" borderId="10" xfId="0" applyNumberFormat="1" applyFont="1" applyFill="1" applyBorder="1" applyAlignment="1" applyProtection="1">
      <alignment vertical="justify"/>
      <protection locked="0"/>
    </xf>
    <xf numFmtId="3" fontId="12" fillId="0" borderId="10" xfId="0" applyNumberFormat="1" applyFont="1" applyFill="1" applyBorder="1" applyAlignment="1" applyProtection="1">
      <alignment horizontal="left" vertical="justify" wrapText="1"/>
      <protection locked="0"/>
    </xf>
    <xf numFmtId="3" fontId="7" fillId="0" borderId="10" xfId="0" applyNumberFormat="1" applyFont="1" applyFill="1" applyBorder="1" applyAlignment="1" applyProtection="1">
      <alignment horizontal="left" vertical="justify" wrapText="1"/>
      <protection locked="0"/>
    </xf>
    <xf numFmtId="3" fontId="8" fillId="0" borderId="10" xfId="0" applyNumberFormat="1" applyFont="1" applyFill="1" applyBorder="1" applyAlignment="1" applyProtection="1">
      <alignment horizontal="left" vertical="justify" wrapText="1"/>
      <protection locked="0"/>
    </xf>
    <xf numFmtId="165" fontId="5" fillId="0" borderId="10" xfId="0" applyNumberFormat="1" applyFont="1" applyFill="1" applyBorder="1" applyAlignment="1">
      <alignment horizontal="right" wrapText="1"/>
    </xf>
    <xf numFmtId="165" fontId="18" fillId="0" borderId="10" xfId="0" applyNumberFormat="1" applyFont="1" applyFill="1" applyBorder="1" applyAlignment="1">
      <alignment horizontal="right" wrapText="1"/>
    </xf>
    <xf numFmtId="164" fontId="5" fillId="0" borderId="10" xfId="0" applyNumberFormat="1" applyFont="1" applyFill="1" applyBorder="1" applyAlignment="1">
      <alignment wrapText="1"/>
    </xf>
    <xf numFmtId="164" fontId="18" fillId="0" borderId="10" xfId="0" applyNumberFormat="1" applyFont="1" applyFill="1" applyBorder="1" applyAlignment="1" applyProtection="1">
      <alignment/>
      <protection locked="0"/>
    </xf>
    <xf numFmtId="164" fontId="5" fillId="0" borderId="10" xfId="0" applyNumberFormat="1" applyFont="1" applyFill="1" applyBorder="1" applyAlignment="1" applyProtection="1">
      <alignment/>
      <protection locked="0"/>
    </xf>
    <xf numFmtId="3" fontId="16" fillId="24" borderId="0" xfId="0" applyNumberFormat="1" applyFont="1" applyFill="1" applyBorder="1" applyAlignment="1" applyProtection="1">
      <alignment horizontal="center" vertical="center"/>
      <protection locked="0"/>
    </xf>
    <xf numFmtId="3" fontId="7" fillId="0" borderId="0" xfId="0" applyNumberFormat="1" applyFont="1" applyFill="1" applyBorder="1" applyAlignment="1" applyProtection="1">
      <alignment vertical="justify" wrapText="1"/>
      <protection locked="0"/>
    </xf>
    <xf numFmtId="164" fontId="18" fillId="0" borderId="0" xfId="0" applyNumberFormat="1" applyFont="1" applyFill="1" applyBorder="1" applyAlignment="1" applyProtection="1">
      <alignment/>
      <protection locked="0"/>
    </xf>
    <xf numFmtId="165" fontId="18" fillId="0" borderId="0" xfId="0" applyNumberFormat="1" applyFont="1" applyFill="1" applyBorder="1" applyAlignment="1">
      <alignment horizontal="right" wrapText="1"/>
    </xf>
    <xf numFmtId="164" fontId="7" fillId="0" borderId="0" xfId="0" applyNumberFormat="1" applyFont="1" applyFill="1" applyAlignment="1">
      <alignment horizontal="justify"/>
    </xf>
    <xf numFmtId="3" fontId="6" fillId="0" borderId="10" xfId="0" applyNumberFormat="1" applyFont="1" applyFill="1" applyBorder="1" applyAlignment="1" applyProtection="1">
      <alignment vertical="top" wrapText="1"/>
      <protection locked="0"/>
    </xf>
    <xf numFmtId="0" fontId="7" fillId="0" borderId="0" xfId="0" applyFont="1" applyAlignment="1">
      <alignment horizontal="center"/>
    </xf>
    <xf numFmtId="3" fontId="13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10" xfId="0" applyNumberFormat="1" applyFont="1" applyFill="1" applyBorder="1" applyAlignment="1">
      <alignment horizontal="center" vertical="center" wrapText="1"/>
    </xf>
    <xf numFmtId="3" fontId="3" fillId="24" borderId="0" xfId="0" applyNumberFormat="1" applyFont="1" applyFill="1" applyAlignment="1">
      <alignment horizontal="center"/>
    </xf>
    <xf numFmtId="3" fontId="17" fillId="0" borderId="0" xfId="0" applyNumberFormat="1" applyFont="1" applyFill="1" applyAlignment="1">
      <alignment horizontal="center" wrapText="1"/>
    </xf>
    <xf numFmtId="3" fontId="16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9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OTCHET\YTC15\1&#1053;&#1052;_03\1NM_0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OTCHET\YTC14\1&#1053;&#1052;_03\1NM_0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5;&#1072;&#1087;&#1082;&#1072;%20&#1086;&#1090;&#1076;&#1077;&#1083;&#1072;\&#1055;&#1083;&#1072;&#1085;%202015\&#1055;&#1086;&#1095;&#1090;&#1072;%20&#1085;&#1072;%20&#1086;&#1090;&#1087;&#1088;&#1072;&#1074;&#1082;&#1091;\&#1055;&#1077;&#1088;&#1077;&#1087;&#1080;&#1089;&#1082;&#1072;%20&#1089;%20&#1060;&#1053;&#1057;\2-&#1045;&#1052;\03.04.2015\&#1092;&#1072;&#1082;&#1090;_&#1082;%202-&#1045;&#1052;\1-N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5">
          <cell r="E25">
            <v>836374</v>
          </cell>
        </row>
        <row r="28">
          <cell r="E28">
            <v>217403</v>
          </cell>
        </row>
        <row r="47">
          <cell r="E47">
            <v>324306</v>
          </cell>
        </row>
        <row r="48">
          <cell r="E48">
            <v>0</v>
          </cell>
        </row>
        <row r="69">
          <cell r="E69">
            <v>26165</v>
          </cell>
        </row>
        <row r="121">
          <cell r="E121">
            <v>249126</v>
          </cell>
        </row>
        <row r="122">
          <cell r="E122">
            <v>246444</v>
          </cell>
        </row>
        <row r="139">
          <cell r="E139">
            <v>2682</v>
          </cell>
        </row>
        <row r="140">
          <cell r="E140">
            <v>0</v>
          </cell>
        </row>
        <row r="313">
          <cell r="E313">
            <v>-176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ьный лист"/>
      <sheetName val="1"/>
      <sheetName val="2"/>
      <sheetName val="3"/>
      <sheetName val="4"/>
      <sheetName val="5"/>
      <sheetName val="Лист1"/>
    </sheetNames>
    <definedNames>
      <definedName name="_R1000_2" refersTo="=1!$E$10"/>
      <definedName name="_R1040_2" refersTo="=1!$E$14"/>
      <definedName name="_R1210_2" refersTo="=1!$E$35"/>
      <definedName name="_R1220_2" refersTo="=1!$E$36"/>
      <definedName name="_R1430_2" refersTo="=1!$E$61"/>
      <definedName name="_R1720_2" refersTo="=1!$E$122"/>
      <definedName name="_R1730_2" refersTo="=1!$E$123"/>
      <definedName name="_R1810_2" refersTo="=1!$E$140"/>
    </definedNames>
    <sheetDataSet>
      <sheetData sheetId="1">
        <row r="10">
          <cell r="E10">
            <v>890790</v>
          </cell>
        </row>
        <row r="14">
          <cell r="E14">
            <v>147630</v>
          </cell>
        </row>
        <row r="35">
          <cell r="E35">
            <v>203589</v>
          </cell>
        </row>
        <row r="61">
          <cell r="E61">
            <v>207535</v>
          </cell>
        </row>
        <row r="122">
          <cell r="E122">
            <v>310920</v>
          </cell>
        </row>
        <row r="123">
          <cell r="E123">
            <v>308157</v>
          </cell>
        </row>
        <row r="140">
          <cell r="E140">
            <v>2763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7"/>
  <sheetViews>
    <sheetView tabSelected="1" zoomScalePageLayoutView="0" workbookViewId="0" topLeftCell="A1">
      <selection activeCell="E31" sqref="B22:E31"/>
    </sheetView>
  </sheetViews>
  <sheetFormatPr defaultColWidth="9.00390625" defaultRowHeight="12.75"/>
  <cols>
    <col min="1" max="1" width="3.375" style="4" customWidth="1"/>
    <col min="2" max="2" width="30.25390625" style="5" customWidth="1"/>
    <col min="3" max="4" width="21.375" style="5" customWidth="1"/>
    <col min="5" max="5" width="20.00390625" style="12" customWidth="1"/>
    <col min="6" max="16384" width="9.125" style="3" customWidth="1"/>
  </cols>
  <sheetData>
    <row r="1" spans="1:5" ht="14.25" customHeight="1">
      <c r="A1" s="42">
        <v>2</v>
      </c>
      <c r="B1" s="42"/>
      <c r="C1" s="42"/>
      <c r="D1" s="42"/>
      <c r="E1" s="42"/>
    </row>
    <row r="2" spans="1:17" s="15" customFormat="1" ht="66" customHeight="1">
      <c r="A2" s="14"/>
      <c r="B2" s="43" t="s">
        <v>18</v>
      </c>
      <c r="C2" s="43"/>
      <c r="D2" s="43"/>
      <c r="E2" s="43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5" s="5" customFormat="1" ht="14.25" customHeight="1">
      <c r="A3" s="14"/>
      <c r="E3" s="20" t="s">
        <v>10</v>
      </c>
    </row>
    <row r="4" spans="1:5" s="5" customFormat="1" ht="12.75" customHeight="1">
      <c r="A4" s="44" t="s">
        <v>11</v>
      </c>
      <c r="B4" s="45" t="s">
        <v>0</v>
      </c>
      <c r="C4" s="46" t="s">
        <v>1</v>
      </c>
      <c r="D4" s="46"/>
      <c r="E4" s="46"/>
    </row>
    <row r="5" spans="1:5" s="5" customFormat="1" ht="13.5" customHeight="1">
      <c r="A5" s="44"/>
      <c r="B5" s="45"/>
      <c r="C5" s="46"/>
      <c r="D5" s="46"/>
      <c r="E5" s="46"/>
    </row>
    <row r="6" spans="1:5" s="5" customFormat="1" ht="13.5" customHeight="1">
      <c r="A6" s="44"/>
      <c r="B6" s="45"/>
      <c r="C6" s="41" t="s">
        <v>14</v>
      </c>
      <c r="D6" s="41" t="s">
        <v>16</v>
      </c>
      <c r="E6" s="40" t="s">
        <v>17</v>
      </c>
    </row>
    <row r="7" spans="1:5" s="5" customFormat="1" ht="12" customHeight="1">
      <c r="A7" s="44"/>
      <c r="B7" s="45"/>
      <c r="C7" s="41"/>
      <c r="D7" s="41"/>
      <c r="E7" s="40"/>
    </row>
    <row r="8" spans="1:5" s="5" customFormat="1" ht="21.75" customHeight="1">
      <c r="A8" s="44"/>
      <c r="B8" s="45"/>
      <c r="C8" s="41"/>
      <c r="D8" s="41"/>
      <c r="E8" s="40"/>
    </row>
    <row r="9" spans="1:17" s="17" customFormat="1" ht="11.25" customHeight="1">
      <c r="A9" s="18"/>
      <c r="B9" s="21" t="s">
        <v>12</v>
      </c>
      <c r="C9" s="21">
        <v>1</v>
      </c>
      <c r="D9" s="21">
        <v>2</v>
      </c>
      <c r="E9" s="21">
        <v>3</v>
      </c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</row>
    <row r="10" spans="1:5" s="2" customFormat="1" ht="81" customHeight="1">
      <c r="A10" s="19">
        <v>1</v>
      </c>
      <c r="B10" s="22" t="s">
        <v>7</v>
      </c>
      <c r="C10" s="30">
        <f>'[2]Лист1'!$E$25+'[2]Лист1'!$E$313</f>
        <v>836198</v>
      </c>
      <c r="D10" s="30">
        <f>[3]!_R1000_2</f>
        <v>890790</v>
      </c>
      <c r="E10" s="28">
        <f>IF(C10&lt;0,C10/D10*100,D10/C10*100)</f>
        <v>106.52859729394235</v>
      </c>
    </row>
    <row r="11" spans="1:5" ht="15" customHeight="1">
      <c r="A11" s="19">
        <v>2</v>
      </c>
      <c r="B11" s="23" t="s">
        <v>2</v>
      </c>
      <c r="C11" s="31"/>
      <c r="D11" s="31"/>
      <c r="E11" s="29"/>
    </row>
    <row r="12" spans="1:5" s="2" customFormat="1" ht="18.75">
      <c r="A12" s="19">
        <f>A11+1</f>
        <v>3</v>
      </c>
      <c r="B12" s="24" t="s">
        <v>3</v>
      </c>
      <c r="C12" s="32">
        <f>'[2]Лист1'!$E$28</f>
        <v>217403</v>
      </c>
      <c r="D12" s="32">
        <f>[3]!_R1040_2</f>
        <v>147630</v>
      </c>
      <c r="E12" s="28">
        <f aca="true" t="shared" si="0" ref="E12:E18">D12/C12*100</f>
        <v>67.90614664931026</v>
      </c>
    </row>
    <row r="13" spans="1:5" s="2" customFormat="1" ht="18.75">
      <c r="A13" s="19">
        <f aca="true" t="shared" si="1" ref="A13:A19">A12+1</f>
        <v>4</v>
      </c>
      <c r="B13" s="24" t="s">
        <v>4</v>
      </c>
      <c r="C13" s="32">
        <f>'[2]Лист1'!$E$47</f>
        <v>324306</v>
      </c>
      <c r="D13" s="32">
        <f>[3]!_R1210_2</f>
        <v>203589</v>
      </c>
      <c r="E13" s="28">
        <f>IF(C13&lt;0,C13/D13*100,D13/C13*100)</f>
        <v>62.77682189043681</v>
      </c>
    </row>
    <row r="14" spans="1:5" s="2" customFormat="1" ht="47.25">
      <c r="A14" s="19">
        <f t="shared" si="1"/>
        <v>5</v>
      </c>
      <c r="B14" s="24" t="s">
        <v>19</v>
      </c>
      <c r="C14" s="32">
        <f>'[2]Лист1'!$E$69</f>
        <v>26165</v>
      </c>
      <c r="D14" s="32">
        <f>[3]!_R1430_2</f>
        <v>207535</v>
      </c>
      <c r="E14" s="28">
        <f t="shared" si="0"/>
        <v>793.1779094209821</v>
      </c>
    </row>
    <row r="15" spans="1:5" s="2" customFormat="1" ht="51" customHeight="1">
      <c r="A15" s="19">
        <f t="shared" si="1"/>
        <v>6</v>
      </c>
      <c r="B15" s="38" t="s">
        <v>9</v>
      </c>
      <c r="C15" s="32">
        <f>'[2]Лист1'!$E$48</f>
        <v>0</v>
      </c>
      <c r="D15" s="32">
        <f>[3]!_R1220_2</f>
        <v>0</v>
      </c>
      <c r="E15" s="28" t="s">
        <v>15</v>
      </c>
    </row>
    <row r="16" spans="1:5" s="2" customFormat="1" ht="48" customHeight="1">
      <c r="A16" s="19">
        <f t="shared" si="1"/>
        <v>7</v>
      </c>
      <c r="B16" s="25" t="s">
        <v>8</v>
      </c>
      <c r="C16" s="32">
        <f>'[2]Лист1'!$E$121</f>
        <v>249126</v>
      </c>
      <c r="D16" s="32">
        <f>[3]!_R1720_2</f>
        <v>310920</v>
      </c>
      <c r="E16" s="28">
        <f t="shared" si="0"/>
        <v>124.80431588834566</v>
      </c>
    </row>
    <row r="17" spans="1:5" ht="18.75">
      <c r="A17" s="19">
        <f t="shared" si="1"/>
        <v>8</v>
      </c>
      <c r="B17" s="26" t="s">
        <v>5</v>
      </c>
      <c r="C17" s="31">
        <f>'[2]Лист1'!$E$139</f>
        <v>2682</v>
      </c>
      <c r="D17" s="31">
        <f>[3]!_R1810_2</f>
        <v>2763</v>
      </c>
      <c r="E17" s="29">
        <f t="shared" si="0"/>
        <v>103.02013422818791</v>
      </c>
    </row>
    <row r="18" spans="1:5" ht="31.5">
      <c r="A18" s="19">
        <f t="shared" si="1"/>
        <v>9</v>
      </c>
      <c r="B18" s="23" t="s">
        <v>6</v>
      </c>
      <c r="C18" s="31">
        <f>'[2]Лист1'!$E$122</f>
        <v>246444</v>
      </c>
      <c r="D18" s="31">
        <f>[3]!_R1730_2</f>
        <v>308157</v>
      </c>
      <c r="E18" s="29">
        <f t="shared" si="0"/>
        <v>125.04138871305447</v>
      </c>
    </row>
    <row r="19" spans="1:5" s="1" customFormat="1" ht="63" customHeight="1" hidden="1">
      <c r="A19" s="19">
        <f t="shared" si="1"/>
        <v>10</v>
      </c>
      <c r="B19" s="27" t="s">
        <v>13</v>
      </c>
      <c r="C19" s="31">
        <f>'[2]Лист1'!$E$140</f>
        <v>0</v>
      </c>
      <c r="D19" s="31" t="e">
        <f>'[1]Лист1'!$E$156</f>
        <v>#REF!</v>
      </c>
      <c r="E19" s="29" t="s">
        <v>15</v>
      </c>
    </row>
    <row r="20" spans="1:5" ht="18.75">
      <c r="A20" s="33"/>
      <c r="B20" s="34"/>
      <c r="C20" s="35"/>
      <c r="D20" s="35"/>
      <c r="E20" s="36"/>
    </row>
    <row r="21" spans="2:5" ht="16.5" customHeight="1">
      <c r="B21" s="6"/>
      <c r="C21" s="37"/>
      <c r="D21" s="9"/>
      <c r="E21" s="11"/>
    </row>
    <row r="22" spans="2:5" ht="15.75">
      <c r="B22" s="7"/>
      <c r="C22" s="7"/>
      <c r="D22" s="7"/>
      <c r="E22" s="7"/>
    </row>
    <row r="23" spans="2:5" ht="13.5" customHeight="1">
      <c r="B23" s="7"/>
      <c r="C23" s="7"/>
      <c r="D23" s="10"/>
      <c r="E23" s="7"/>
    </row>
    <row r="24" spans="2:5" ht="15.75" customHeight="1">
      <c r="B24" s="7"/>
      <c r="C24" s="7"/>
      <c r="D24" s="10"/>
      <c r="E24" s="7"/>
    </row>
    <row r="25" ht="15.75" customHeight="1"/>
    <row r="26" spans="2:5" ht="15.75">
      <c r="B26" s="39"/>
      <c r="C26" s="39"/>
      <c r="D26" s="9"/>
      <c r="E26" s="9"/>
    </row>
    <row r="27" spans="2:5" ht="15.75">
      <c r="B27" s="13"/>
      <c r="C27" s="8"/>
      <c r="D27" s="9"/>
      <c r="E27" s="11"/>
    </row>
  </sheetData>
  <sheetProtection/>
  <mergeCells count="9">
    <mergeCell ref="B26:C26"/>
    <mergeCell ref="E6:E8"/>
    <mergeCell ref="C6:C8"/>
    <mergeCell ref="A1:E1"/>
    <mergeCell ref="D6:D8"/>
    <mergeCell ref="B2:E2"/>
    <mergeCell ref="A4:A8"/>
    <mergeCell ref="B4:B8"/>
    <mergeCell ref="C4:E5"/>
  </mergeCells>
  <printOptions/>
  <pageMargins left="0.5905511811023623" right="0.1968503937007874" top="0.15748031496062992" bottom="0.15748031496062992" header="0.15748031496062992" footer="0.1574803149606299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Taxagency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Tax</dc:creator>
  <cp:keywords/>
  <dc:description/>
  <cp:lastModifiedBy>2800-00-082</cp:lastModifiedBy>
  <cp:lastPrinted>2015-04-08T00:52:04Z</cp:lastPrinted>
  <dcterms:created xsi:type="dcterms:W3CDTF">2004-07-16T03:37:51Z</dcterms:created>
  <dcterms:modified xsi:type="dcterms:W3CDTF">2015-04-14T23:59:15Z</dcterms:modified>
  <cp:category/>
  <cp:version/>
  <cp:contentType/>
  <cp:contentStatus/>
</cp:coreProperties>
</file>