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ОБ" sheetId="1" r:id="rId1"/>
  </sheets>
  <externalReferences>
    <externalReference r:id="rId4"/>
    <externalReference r:id="rId5"/>
  </externalReferences>
  <definedNames>
    <definedName name="_xlnm.Print_Titles" localSheetId="0">'ОБ'!$B:$B</definedName>
    <definedName name="_xlnm.Print_Area" localSheetId="0">'ОБ'!$A$1:$E$30</definedName>
  </definedNames>
  <calcPr fullCalcOnLoad="1"/>
</workbook>
</file>

<file path=xl/sharedStrings.xml><?xml version="1.0" encoding="utf-8"?>
<sst xmlns="http://schemas.openxmlformats.org/spreadsheetml/2006/main" count="23" uniqueCount="23">
  <si>
    <t>Виды налогов и платежей</t>
  </si>
  <si>
    <t>в том числе:</t>
  </si>
  <si>
    <t>Налог на прибыль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</si>
  <si>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</si>
  <si>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</si>
  <si>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</si>
  <si>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Транспортный налог</t>
  </si>
  <si>
    <t>Налог на имущество организаций</t>
  </si>
  <si>
    <t>Акцизы на алкогольную продукцию, этиловый спирт, вино и пиво</t>
  </si>
  <si>
    <t>Тыс. рублей</t>
  </si>
  <si>
    <t>Областной бюджет</t>
  </si>
  <si>
    <t>№ п/п</t>
  </si>
  <si>
    <t>А</t>
  </si>
  <si>
    <t>Транспортный налог с организаций</t>
  </si>
  <si>
    <t>Транспортный налог с физических лиц</t>
  </si>
  <si>
    <t>налог на добычу прочих полезных ископаемых</t>
  </si>
  <si>
    <t>налог на добычу общераспространенных полезных ископаемых</t>
  </si>
  <si>
    <t>Поступления за 2013 год</t>
  </si>
  <si>
    <t>Единый налог, взимаемый в связи с применением упрощенной системы налогообложения</t>
  </si>
  <si>
    <t xml:space="preserve">Сборы за пользование объектами животного мира и за пользование объектами водных биологических ресурсов </t>
  </si>
  <si>
    <t>Поступления за 2014 год</t>
  </si>
  <si>
    <t>Темп роста (снижения) 2014 г. к 2013 г.</t>
  </si>
  <si>
    <t xml:space="preserve">Структура  и объемы налоговых платежей в областной бюджет за январь-ноябрь 2014 года по Амурской области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</si>
</sst>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8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9" fillId="0" borderId="0" xfId="0" applyFont="1" applyFill="1" applyAlignment="1">
      <alignment horizontal="justify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right" wrapText="1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 applyProtection="1">
      <alignment horizontal="justify" vertical="justify"/>
      <protection locked="0"/>
    </xf>
    <xf numFmtId="3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10" xfId="0" applyNumberFormat="1" applyFont="1" applyFill="1" applyBorder="1" applyAlignment="1">
      <alignment horizontal="right" wrapText="1"/>
    </xf>
    <xf numFmtId="165" fontId="22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11\1NM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3\1&#1053;&#1052;_11\1NM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29297396</v>
          </cell>
          <cell r="G25">
            <v>5454568</v>
          </cell>
        </row>
        <row r="29">
          <cell r="F29">
            <v>6716467</v>
          </cell>
        </row>
        <row r="41">
          <cell r="F41">
            <v>12912767</v>
          </cell>
          <cell r="G41">
            <v>3950026</v>
          </cell>
        </row>
        <row r="49">
          <cell r="F49">
            <v>6067</v>
          </cell>
        </row>
        <row r="99">
          <cell r="F99">
            <v>4573413</v>
          </cell>
        </row>
        <row r="105">
          <cell r="F105">
            <v>143682</v>
          </cell>
        </row>
        <row r="106">
          <cell r="F106">
            <v>506129</v>
          </cell>
        </row>
        <row r="123">
          <cell r="F123">
            <v>1663408</v>
          </cell>
        </row>
        <row r="131">
          <cell r="F131">
            <v>38019</v>
          </cell>
        </row>
        <row r="132">
          <cell r="F132">
            <v>1595038</v>
          </cell>
        </row>
        <row r="135">
          <cell r="F135">
            <v>23898</v>
          </cell>
        </row>
        <row r="142">
          <cell r="F142">
            <v>6453</v>
          </cell>
        </row>
        <row r="372">
          <cell r="F372">
            <v>1261668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27839629</v>
          </cell>
          <cell r="G25">
            <v>6471196</v>
          </cell>
        </row>
        <row r="28">
          <cell r="F28">
            <v>7115060</v>
          </cell>
        </row>
        <row r="40">
          <cell r="F40">
            <v>12561186</v>
          </cell>
          <cell r="G40">
            <v>5277924</v>
          </cell>
        </row>
        <row r="48">
          <cell r="F48">
            <v>9734</v>
          </cell>
        </row>
        <row r="103">
          <cell r="F103">
            <v>3551935</v>
          </cell>
        </row>
        <row r="109">
          <cell r="F109">
            <v>140516</v>
          </cell>
        </row>
        <row r="110">
          <cell r="F110">
            <v>450080</v>
          </cell>
        </row>
        <row r="127">
          <cell r="F127">
            <v>1557513</v>
          </cell>
        </row>
        <row r="135">
          <cell r="F135">
            <v>37346</v>
          </cell>
        </row>
        <row r="136">
          <cell r="F136">
            <v>1484943</v>
          </cell>
        </row>
        <row r="139">
          <cell r="F139">
            <v>28145</v>
          </cell>
        </row>
        <row r="146">
          <cell r="F146">
            <v>7079</v>
          </cell>
        </row>
        <row r="338">
          <cell r="F338">
            <v>1251987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.375" style="2" customWidth="1"/>
    <col min="2" max="2" width="41.625" style="12" customWidth="1"/>
    <col min="3" max="3" width="19.125" style="12" customWidth="1"/>
    <col min="4" max="4" width="21.00390625" style="12" customWidth="1"/>
    <col min="5" max="5" width="19.75390625" style="16" customWidth="1"/>
    <col min="6" max="16384" width="9.125" style="1" customWidth="1"/>
  </cols>
  <sheetData>
    <row r="1" spans="1:5" ht="16.5" customHeight="1">
      <c r="A1" s="40">
        <v>3</v>
      </c>
      <c r="B1" s="40"/>
      <c r="C1" s="40"/>
      <c r="D1" s="40"/>
      <c r="E1" s="40"/>
    </row>
    <row r="2" spans="1:5" s="12" customFormat="1" ht="11.25" customHeight="1">
      <c r="A2" s="13"/>
      <c r="B2" s="38" t="s">
        <v>22</v>
      </c>
      <c r="C2" s="38"/>
      <c r="D2" s="38"/>
      <c r="E2" s="38"/>
    </row>
    <row r="3" spans="1:5" s="12" customFormat="1" ht="11.25" customHeight="1">
      <c r="A3" s="13"/>
      <c r="B3" s="38"/>
      <c r="C3" s="38"/>
      <c r="D3" s="38"/>
      <c r="E3" s="38"/>
    </row>
    <row r="4" spans="1:5" s="14" customFormat="1" ht="33.75" customHeight="1">
      <c r="A4" s="13"/>
      <c r="B4" s="38"/>
      <c r="C4" s="38"/>
      <c r="D4" s="38"/>
      <c r="E4" s="38"/>
    </row>
    <row r="5" spans="1:5" s="14" customFormat="1" ht="21" customHeight="1">
      <c r="A5" s="13"/>
      <c r="B5" s="21"/>
      <c r="C5" s="21"/>
      <c r="D5" s="21"/>
      <c r="E5" s="22" t="s">
        <v>9</v>
      </c>
    </row>
    <row r="6" spans="1:5" s="12" customFormat="1" ht="12.75" customHeight="1">
      <c r="A6" s="41" t="s">
        <v>11</v>
      </c>
      <c r="B6" s="42" t="s">
        <v>0</v>
      </c>
      <c r="C6" s="39" t="s">
        <v>10</v>
      </c>
      <c r="D6" s="39"/>
      <c r="E6" s="39"/>
    </row>
    <row r="7" spans="1:5" s="12" customFormat="1" ht="6" customHeight="1">
      <c r="A7" s="41"/>
      <c r="B7" s="42"/>
      <c r="C7" s="39"/>
      <c r="D7" s="39"/>
      <c r="E7" s="39"/>
    </row>
    <row r="8" spans="1:5" s="12" customFormat="1" ht="10.5" customHeight="1">
      <c r="A8" s="41"/>
      <c r="B8" s="42"/>
      <c r="C8" s="39"/>
      <c r="D8" s="39"/>
      <c r="E8" s="39"/>
    </row>
    <row r="9" spans="1:5" s="12" customFormat="1" ht="13.5" customHeight="1">
      <c r="A9" s="41"/>
      <c r="B9" s="42"/>
      <c r="C9" s="37" t="s">
        <v>17</v>
      </c>
      <c r="D9" s="37" t="s">
        <v>20</v>
      </c>
      <c r="E9" s="36" t="s">
        <v>21</v>
      </c>
    </row>
    <row r="10" spans="1:5" s="12" customFormat="1" ht="37.5" customHeight="1">
      <c r="A10" s="41"/>
      <c r="B10" s="42"/>
      <c r="C10" s="37"/>
      <c r="D10" s="37"/>
      <c r="E10" s="36"/>
    </row>
    <row r="11" spans="1:5" s="12" customFormat="1" ht="5.25" customHeight="1">
      <c r="A11" s="41"/>
      <c r="B11" s="42"/>
      <c r="C11" s="37"/>
      <c r="D11" s="37"/>
      <c r="E11" s="36"/>
    </row>
    <row r="12" spans="1:5" s="15" customFormat="1" ht="11.25" customHeight="1">
      <c r="A12" s="18"/>
      <c r="B12" s="19" t="s">
        <v>12</v>
      </c>
      <c r="C12" s="19">
        <v>1</v>
      </c>
      <c r="D12" s="19">
        <v>2</v>
      </c>
      <c r="E12" s="19">
        <v>3</v>
      </c>
    </row>
    <row r="13" spans="1:5" s="5" customFormat="1" ht="47.25">
      <c r="A13" s="17">
        <v>1</v>
      </c>
      <c r="B13" s="20" t="s">
        <v>4</v>
      </c>
      <c r="C13" s="32">
        <f>'[2]Лист1'!$F$25-'[2]Лист1'!$G$25</f>
        <v>21368433</v>
      </c>
      <c r="D13" s="32">
        <f>'[1]Лист1'!$F$25-'[1]Лист1'!$G$25</f>
        <v>23842828</v>
      </c>
      <c r="E13" s="30">
        <f>D13/C13*100</f>
        <v>111.57967456013269</v>
      </c>
    </row>
    <row r="14" spans="1:5" ht="18.75">
      <c r="A14" s="17">
        <f>A13+1</f>
        <v>2</v>
      </c>
      <c r="B14" s="23" t="s">
        <v>1</v>
      </c>
      <c r="C14" s="33"/>
      <c r="D14" s="33"/>
      <c r="E14" s="30"/>
    </row>
    <row r="15" spans="1:5" ht="18.75">
      <c r="A15" s="17">
        <f>A14+1</f>
        <v>3</v>
      </c>
      <c r="B15" s="24" t="s">
        <v>2</v>
      </c>
      <c r="C15" s="34">
        <f>'[2]Лист1'!$F$28</f>
        <v>7115060</v>
      </c>
      <c r="D15" s="34">
        <f>'[1]Лист1'!$F$29</f>
        <v>6716467</v>
      </c>
      <c r="E15" s="30">
        <f aca="true" t="shared" si="0" ref="E15:E26">D15/C15*100</f>
        <v>94.39789685540248</v>
      </c>
    </row>
    <row r="16" spans="1:5" ht="18.75">
      <c r="A16" s="17">
        <f>A15+1</f>
        <v>4</v>
      </c>
      <c r="B16" s="24" t="s">
        <v>3</v>
      </c>
      <c r="C16" s="34">
        <f>'[2]Лист1'!$F$40-'[2]Лист1'!$G$40</f>
        <v>7283262</v>
      </c>
      <c r="D16" s="34">
        <f>'[1]Лист1'!$F$41-'[1]Лист1'!$G$41</f>
        <v>8962741</v>
      </c>
      <c r="E16" s="30">
        <f t="shared" si="0"/>
        <v>123.05943408324458</v>
      </c>
    </row>
    <row r="17" spans="1:5" s="5" customFormat="1" ht="31.5">
      <c r="A17" s="17">
        <f>A16+1</f>
        <v>5</v>
      </c>
      <c r="B17" s="25" t="s">
        <v>8</v>
      </c>
      <c r="C17" s="34">
        <f>'[2]Лист1'!$F$48</f>
        <v>9734</v>
      </c>
      <c r="D17" s="34">
        <f>'[1]Лист1'!$F$49</f>
        <v>6067</v>
      </c>
      <c r="E17" s="30">
        <f t="shared" si="0"/>
        <v>62.32792274501746</v>
      </c>
    </row>
    <row r="18" spans="1:5" ht="47.25">
      <c r="A18" s="17">
        <f aca="true" t="shared" si="1" ref="A18:A26">A17+1</f>
        <v>6</v>
      </c>
      <c r="B18" s="35" t="s">
        <v>18</v>
      </c>
      <c r="C18" s="34">
        <f>'[2]Лист1'!$F$338</f>
        <v>1251987</v>
      </c>
      <c r="D18" s="34">
        <f>'[1]Лист1'!$F$372</f>
        <v>1261668</v>
      </c>
      <c r="E18" s="30">
        <f t="shared" si="0"/>
        <v>100.773250840464</v>
      </c>
    </row>
    <row r="19" spans="1:7" s="5" customFormat="1" ht="18.75">
      <c r="A19" s="17">
        <f t="shared" si="1"/>
        <v>7</v>
      </c>
      <c r="B19" s="27" t="s">
        <v>7</v>
      </c>
      <c r="C19" s="34">
        <f>'[2]Лист1'!$F$103</f>
        <v>3551935</v>
      </c>
      <c r="D19" s="34">
        <f>'[1]Лист1'!$F$99</f>
        <v>4573413</v>
      </c>
      <c r="E19" s="30">
        <f t="shared" si="0"/>
        <v>128.75835284147936</v>
      </c>
      <c r="G19" s="1"/>
    </row>
    <row r="20" spans="1:7" s="5" customFormat="1" ht="31.5" customHeight="1">
      <c r="A20" s="17">
        <f t="shared" si="1"/>
        <v>8</v>
      </c>
      <c r="B20" s="27" t="s">
        <v>5</v>
      </c>
      <c r="C20" s="32">
        <f>'[2]Лист1'!$F$127</f>
        <v>1557513</v>
      </c>
      <c r="D20" s="32">
        <f>'[1]Лист1'!$F$123</f>
        <v>1663408</v>
      </c>
      <c r="E20" s="31">
        <f t="shared" si="0"/>
        <v>106.79898016902587</v>
      </c>
      <c r="G20" s="1"/>
    </row>
    <row r="21" spans="1:5" ht="31.5">
      <c r="A21" s="17">
        <f t="shared" si="1"/>
        <v>9</v>
      </c>
      <c r="B21" s="26" t="s">
        <v>15</v>
      </c>
      <c r="C21" s="33">
        <f>'[2]Лист1'!$F$136+'[2]Лист1'!$F$139</f>
        <v>1513088</v>
      </c>
      <c r="D21" s="33">
        <f>'[1]Лист1'!$F$132+'[1]Лист1'!$F$135</f>
        <v>1618936</v>
      </c>
      <c r="E21" s="31">
        <f t="shared" si="0"/>
        <v>106.99549530496574</v>
      </c>
    </row>
    <row r="22" spans="1:5" ht="34.5" customHeight="1">
      <c r="A22" s="17">
        <f t="shared" si="1"/>
        <v>10</v>
      </c>
      <c r="B22" s="26" t="s">
        <v>16</v>
      </c>
      <c r="C22" s="33">
        <f>'[2]Лист1'!$F$135</f>
        <v>37346</v>
      </c>
      <c r="D22" s="33">
        <f>'[1]Лист1'!$F$131</f>
        <v>38019</v>
      </c>
      <c r="E22" s="31">
        <f t="shared" si="0"/>
        <v>101.80206715578643</v>
      </c>
    </row>
    <row r="23" spans="1:5" ht="63" customHeight="1">
      <c r="A23" s="17">
        <f t="shared" si="1"/>
        <v>11</v>
      </c>
      <c r="B23" s="26" t="s">
        <v>19</v>
      </c>
      <c r="C23" s="33">
        <f>'[2]Лист1'!$F$146</f>
        <v>7079</v>
      </c>
      <c r="D23" s="33">
        <f>'[1]Лист1'!$F$142</f>
        <v>6453</v>
      </c>
      <c r="E23" s="31">
        <f t="shared" si="0"/>
        <v>91.15694307105522</v>
      </c>
    </row>
    <row r="24" spans="1:5" ht="15.75" customHeight="1">
      <c r="A24" s="17">
        <f t="shared" si="1"/>
        <v>12</v>
      </c>
      <c r="B24" s="24" t="s">
        <v>6</v>
      </c>
      <c r="C24" s="34">
        <f>C25+C26</f>
        <v>590596</v>
      </c>
      <c r="D24" s="34">
        <f>D25+D26</f>
        <v>649811</v>
      </c>
      <c r="E24" s="30">
        <f t="shared" si="0"/>
        <v>110.02631240306403</v>
      </c>
    </row>
    <row r="25" spans="1:5" ht="24" customHeight="1">
      <c r="A25" s="17">
        <f t="shared" si="1"/>
        <v>13</v>
      </c>
      <c r="B25" s="28" t="s">
        <v>13</v>
      </c>
      <c r="C25" s="33">
        <f>'[2]Лист1'!$F$109</f>
        <v>140516</v>
      </c>
      <c r="D25" s="33">
        <f>'[1]Лист1'!$F$105</f>
        <v>143682</v>
      </c>
      <c r="E25" s="31">
        <f t="shared" si="0"/>
        <v>102.25312419937941</v>
      </c>
    </row>
    <row r="26" spans="1:5" ht="27" customHeight="1">
      <c r="A26" s="17">
        <f t="shared" si="1"/>
        <v>14</v>
      </c>
      <c r="B26" s="29" t="s">
        <v>14</v>
      </c>
      <c r="C26" s="33">
        <f>'[2]Лист1'!$F$110</f>
        <v>450080</v>
      </c>
      <c r="D26" s="33">
        <f>'[1]Лист1'!$F$106</f>
        <v>506129</v>
      </c>
      <c r="E26" s="31">
        <f t="shared" si="0"/>
        <v>112.45311944543192</v>
      </c>
    </row>
    <row r="27" spans="1:5" ht="16.5" customHeight="1">
      <c r="A27" s="4"/>
      <c r="B27" s="7"/>
      <c r="C27" s="7"/>
      <c r="D27" s="9"/>
      <c r="E27" s="11"/>
    </row>
    <row r="28" spans="1:5" s="3" customFormat="1" ht="15.75">
      <c r="A28" s="4"/>
      <c r="B28" s="8"/>
      <c r="C28" s="8"/>
      <c r="D28" s="8"/>
      <c r="E28" s="8"/>
    </row>
    <row r="29" spans="1:6" s="3" customFormat="1" ht="13.5" customHeight="1">
      <c r="A29" s="4"/>
      <c r="B29" s="8"/>
      <c r="C29" s="8"/>
      <c r="D29" s="10"/>
      <c r="E29" s="8"/>
      <c r="F29" s="6"/>
    </row>
    <row r="30" spans="1:5" s="3" customFormat="1" ht="15.75" customHeight="1">
      <c r="A30" s="4"/>
      <c r="B30" s="8" t="e">
        <f>#REF!</f>
        <v>#REF!</v>
      </c>
      <c r="C30" s="8"/>
      <c r="D30" s="10"/>
      <c r="E30" s="8" t="e">
        <f>#REF!</f>
        <v>#REF!</v>
      </c>
    </row>
  </sheetData>
  <sheetProtection/>
  <mergeCells count="8">
    <mergeCell ref="A1:E1"/>
    <mergeCell ref="B2:E4"/>
    <mergeCell ref="A6:A11"/>
    <mergeCell ref="E9:E11"/>
    <mergeCell ref="C9:C11"/>
    <mergeCell ref="D9:D11"/>
    <mergeCell ref="B6:B11"/>
    <mergeCell ref="C6:E8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2014-12-15T05:07:37Z</cp:lastPrinted>
  <dcterms:created xsi:type="dcterms:W3CDTF">2004-07-16T03:37:51Z</dcterms:created>
  <dcterms:modified xsi:type="dcterms:W3CDTF">2014-12-19T00:52:50Z</dcterms:modified>
  <cp:category/>
  <cp:version/>
  <cp:contentType/>
  <cp:contentStatus/>
</cp:coreProperties>
</file>