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 ФБ" sheetId="1" r:id="rId1"/>
  </sheets>
  <externalReferences>
    <externalReference r:id="rId4"/>
    <externalReference r:id="rId5"/>
  </externalReferences>
  <definedNames>
    <definedName name="_xlnm.Print_Titles" localSheetId="0">' ФБ'!$B:$B</definedName>
    <definedName name="_xlnm.Print_Area" localSheetId="0">' ФБ'!$A$1:$E$24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<sst xmlns="http://schemas.openxmlformats.org/spreadsheetml/2006/main" count="21" uniqueCount="20">
  <si>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</si>
  <si>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</si>
  <si>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</si>
  <si>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</si>
  <si>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</si>
  <si>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</si>
  <si>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</si>
  <si>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</si>
  <si>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</si>
  <si>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</si>
  <si>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</si>
  <si>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</si>
  <si>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</si>
  <si>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</si>
  <si>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</si>
  <si>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</si>
  <si>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х</t>
  </si>
  <si>
    <t>Поступления за 2015 год</t>
  </si>
  <si>
    <t>Темп роста (снижения) 2015 г. к 2014 г.</t>
  </si>
  <si>
    <t xml:space="preserve">Структура  и объемы налоговых платежей в федеральный бюджет за январь-апрель 2015 года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</si>
</sst>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33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 applyProtection="1">
      <alignment vertical="justify" wrapText="1"/>
      <protection locked="0"/>
    </xf>
    <xf numFmtId="3" fontId="6" fillId="0" borderId="10" xfId="0" applyNumberFormat="1" applyFont="1" applyFill="1" applyBorder="1" applyAlignment="1" applyProtection="1">
      <alignment vertical="justify"/>
      <protection locked="0"/>
    </xf>
    <xf numFmtId="3" fontId="1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7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5" fillId="0" borderId="10" xfId="0" applyNumberFormat="1" applyFont="1" applyFill="1" applyBorder="1" applyAlignment="1">
      <alignment horizontal="right" wrapText="1"/>
    </xf>
    <xf numFmtId="165" fontId="18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justify" wrapText="1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justify"/>
    </xf>
    <xf numFmtId="0" fontId="7" fillId="0" borderId="0" xfId="0" applyFont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 wrapText="1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04\1NM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4\1NM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1406267</v>
          </cell>
        </row>
        <row r="29">
          <cell r="E29">
            <v>331365</v>
          </cell>
        </row>
        <row r="50">
          <cell r="E50">
            <v>433680</v>
          </cell>
        </row>
        <row r="51">
          <cell r="E51">
            <v>0</v>
          </cell>
        </row>
        <row r="76">
          <cell r="E76">
            <v>215881</v>
          </cell>
        </row>
        <row r="137">
          <cell r="E137">
            <v>395292</v>
          </cell>
        </row>
        <row r="138">
          <cell r="E138">
            <v>390449</v>
          </cell>
        </row>
        <row r="155">
          <cell r="E155">
            <v>4843</v>
          </cell>
        </row>
        <row r="156">
          <cell r="E1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1947636</v>
          </cell>
        </row>
        <row r="28">
          <cell r="E28">
            <v>238670</v>
          </cell>
        </row>
        <row r="47">
          <cell r="E47">
            <v>1310072</v>
          </cell>
        </row>
        <row r="48">
          <cell r="E48">
            <v>0</v>
          </cell>
        </row>
        <row r="69">
          <cell r="E69">
            <v>27929</v>
          </cell>
        </row>
        <row r="121">
          <cell r="E121">
            <v>340281</v>
          </cell>
        </row>
        <row r="122">
          <cell r="E122">
            <v>335056</v>
          </cell>
        </row>
        <row r="139">
          <cell r="E139">
            <v>5225</v>
          </cell>
        </row>
        <row r="140">
          <cell r="E140">
            <v>0</v>
          </cell>
        </row>
        <row r="313">
          <cell r="E313">
            <v>-313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3.375" style="4" customWidth="1"/>
    <col min="2" max="2" width="30.25390625" style="5" customWidth="1"/>
    <col min="3" max="4" width="21.375" style="5" customWidth="1"/>
    <col min="5" max="5" width="20.00390625" style="12" customWidth="1"/>
    <col min="6" max="16384" width="9.125" style="3" customWidth="1"/>
  </cols>
  <sheetData>
    <row r="1" spans="1:5" ht="14.25" customHeight="1">
      <c r="A1" s="41">
        <v>2</v>
      </c>
      <c r="B1" s="41"/>
      <c r="C1" s="41"/>
      <c r="D1" s="41"/>
      <c r="E1" s="41"/>
    </row>
    <row r="2" spans="1:17" s="15" customFormat="1" ht="55.5" customHeight="1">
      <c r="A2" s="14"/>
      <c r="B2" s="42" t="s">
        <v>19</v>
      </c>
      <c r="C2" s="42"/>
      <c r="D2" s="42"/>
      <c r="E2" s="4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" s="5" customFormat="1" ht="14.25" customHeight="1">
      <c r="A3" s="14"/>
      <c r="E3" s="20" t="s">
        <v>10</v>
      </c>
    </row>
    <row r="4" spans="1:5" s="5" customFormat="1" ht="12.75" customHeight="1">
      <c r="A4" s="43" t="s">
        <v>11</v>
      </c>
      <c r="B4" s="44" t="s">
        <v>0</v>
      </c>
      <c r="C4" s="45" t="s">
        <v>1</v>
      </c>
      <c r="D4" s="45"/>
      <c r="E4" s="45"/>
    </row>
    <row r="5" spans="1:5" s="5" customFormat="1" ht="13.5" customHeight="1">
      <c r="A5" s="43"/>
      <c r="B5" s="44"/>
      <c r="C5" s="45"/>
      <c r="D5" s="45"/>
      <c r="E5" s="45"/>
    </row>
    <row r="6" spans="1:5" s="5" customFormat="1" ht="13.5" customHeight="1">
      <c r="A6" s="43"/>
      <c r="B6" s="44"/>
      <c r="C6" s="40" t="s">
        <v>15</v>
      </c>
      <c r="D6" s="40" t="s">
        <v>17</v>
      </c>
      <c r="E6" s="39" t="s">
        <v>18</v>
      </c>
    </row>
    <row r="7" spans="1:5" s="5" customFormat="1" ht="12" customHeight="1">
      <c r="A7" s="43"/>
      <c r="B7" s="44"/>
      <c r="C7" s="40"/>
      <c r="D7" s="40"/>
      <c r="E7" s="39"/>
    </row>
    <row r="8" spans="1:5" s="5" customFormat="1" ht="21.75" customHeight="1">
      <c r="A8" s="43"/>
      <c r="B8" s="44"/>
      <c r="C8" s="40"/>
      <c r="D8" s="40"/>
      <c r="E8" s="39"/>
    </row>
    <row r="9" spans="1:17" s="17" customFormat="1" ht="11.25" customHeight="1">
      <c r="A9" s="18"/>
      <c r="B9" s="21" t="s">
        <v>12</v>
      </c>
      <c r="C9" s="21">
        <v>1</v>
      </c>
      <c r="D9" s="21">
        <v>2</v>
      </c>
      <c r="E9" s="21">
        <v>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5" s="2" customFormat="1" ht="81" customHeight="1">
      <c r="A10" s="19">
        <v>1</v>
      </c>
      <c r="B10" s="22" t="s">
        <v>7</v>
      </c>
      <c r="C10" s="30">
        <f>'[2]Лист1'!$E$25+'[2]Лист1'!$E$313</f>
        <v>1947323</v>
      </c>
      <c r="D10" s="30">
        <f>'[1]Лист1'!$E$25</f>
        <v>1406267</v>
      </c>
      <c r="E10" s="28">
        <f>IF(C10&lt;0,C10/D10*100,D10/C10*100)</f>
        <v>72.21539518610935</v>
      </c>
    </row>
    <row r="11" spans="1:5" ht="15" customHeight="1">
      <c r="A11" s="19">
        <v>2</v>
      </c>
      <c r="B11" s="23" t="s">
        <v>2</v>
      </c>
      <c r="C11" s="31"/>
      <c r="D11" s="31"/>
      <c r="E11" s="29"/>
    </row>
    <row r="12" spans="1:5" s="2" customFormat="1" ht="18.75">
      <c r="A12" s="19">
        <f>A11+1</f>
        <v>3</v>
      </c>
      <c r="B12" s="24" t="s">
        <v>3</v>
      </c>
      <c r="C12" s="32">
        <f>'[2]Лист1'!$E$28</f>
        <v>238670</v>
      </c>
      <c r="D12" s="32">
        <f>'[1]Лист1'!$E$29</f>
        <v>331365</v>
      </c>
      <c r="E12" s="28">
        <f aca="true" t="shared" si="0" ref="E12:E18">D12/C12*100</f>
        <v>138.83814471864918</v>
      </c>
    </row>
    <row r="13" spans="1:5" s="2" customFormat="1" ht="18.75">
      <c r="A13" s="19">
        <f aca="true" t="shared" si="1" ref="A13:A19">A12+1</f>
        <v>4</v>
      </c>
      <c r="B13" s="24" t="s">
        <v>4</v>
      </c>
      <c r="C13" s="32">
        <f>'[2]Лист1'!$E$47</f>
        <v>1310072</v>
      </c>
      <c r="D13" s="32">
        <f>'[1]Лист1'!$E$50</f>
        <v>433680</v>
      </c>
      <c r="E13" s="28">
        <f>IF(C13&lt;0,C13/D13*100,D13/C13*100)</f>
        <v>33.103524081119204</v>
      </c>
    </row>
    <row r="14" spans="1:5" s="2" customFormat="1" ht="18.75">
      <c r="A14" s="19">
        <f t="shared" si="1"/>
        <v>5</v>
      </c>
      <c r="B14" s="24" t="s">
        <v>13</v>
      </c>
      <c r="C14" s="32">
        <f>'[2]Лист1'!$E$69</f>
        <v>27929</v>
      </c>
      <c r="D14" s="32">
        <f>'[1]Лист1'!$E$76</f>
        <v>215881</v>
      </c>
      <c r="E14" s="28">
        <f t="shared" si="0"/>
        <v>772.9635862365283</v>
      </c>
    </row>
    <row r="15" spans="1:5" s="2" customFormat="1" ht="34.5" customHeight="1">
      <c r="A15" s="19">
        <f t="shared" si="1"/>
        <v>6</v>
      </c>
      <c r="B15" s="24" t="s">
        <v>9</v>
      </c>
      <c r="C15" s="32">
        <f>'[2]Лист1'!$E$48</f>
        <v>0</v>
      </c>
      <c r="D15" s="32">
        <f>'[1]Лист1'!$E$51</f>
        <v>0</v>
      </c>
      <c r="E15" s="28" t="s">
        <v>16</v>
      </c>
    </row>
    <row r="16" spans="1:5" s="2" customFormat="1" ht="48" customHeight="1">
      <c r="A16" s="19">
        <f t="shared" si="1"/>
        <v>7</v>
      </c>
      <c r="B16" s="25" t="s">
        <v>8</v>
      </c>
      <c r="C16" s="32">
        <f>'[2]Лист1'!$E$121</f>
        <v>340281</v>
      </c>
      <c r="D16" s="32">
        <f>'[1]Лист1'!$E$137</f>
        <v>395292</v>
      </c>
      <c r="E16" s="28">
        <f t="shared" si="0"/>
        <v>116.1663448737955</v>
      </c>
    </row>
    <row r="17" spans="1:5" ht="18.75">
      <c r="A17" s="19">
        <f t="shared" si="1"/>
        <v>8</v>
      </c>
      <c r="B17" s="26" t="s">
        <v>5</v>
      </c>
      <c r="C17" s="31">
        <f>'[2]Лист1'!$E$139</f>
        <v>5225</v>
      </c>
      <c r="D17" s="31">
        <f>'[1]Лист1'!$E$155</f>
        <v>4843</v>
      </c>
      <c r="E17" s="29">
        <f t="shared" si="0"/>
        <v>92.68899521531101</v>
      </c>
    </row>
    <row r="18" spans="1:5" ht="31.5">
      <c r="A18" s="19">
        <f t="shared" si="1"/>
        <v>9</v>
      </c>
      <c r="B18" s="23" t="s">
        <v>6</v>
      </c>
      <c r="C18" s="31">
        <f>'[2]Лист1'!$E$122</f>
        <v>335056</v>
      </c>
      <c r="D18" s="31">
        <f>'[1]Лист1'!$E$138</f>
        <v>390449</v>
      </c>
      <c r="E18" s="29">
        <f t="shared" si="0"/>
        <v>116.5324602454515</v>
      </c>
    </row>
    <row r="19" spans="1:5" s="1" customFormat="1" ht="63" customHeight="1">
      <c r="A19" s="19">
        <f t="shared" si="1"/>
        <v>10</v>
      </c>
      <c r="B19" s="27" t="s">
        <v>14</v>
      </c>
      <c r="C19" s="31">
        <f>'[2]Лист1'!$E$140</f>
        <v>0</v>
      </c>
      <c r="D19" s="31">
        <f>'[1]Лист1'!$E$156</f>
        <v>0</v>
      </c>
      <c r="E19" s="29" t="s">
        <v>16</v>
      </c>
    </row>
    <row r="20" spans="1:5" ht="18.75">
      <c r="A20" s="33"/>
      <c r="B20" s="34"/>
      <c r="C20" s="35"/>
      <c r="D20" s="35"/>
      <c r="E20" s="36"/>
    </row>
    <row r="21" spans="2:5" ht="16.5" customHeight="1">
      <c r="B21" s="6"/>
      <c r="C21" s="37"/>
      <c r="D21" s="9"/>
      <c r="E21" s="11"/>
    </row>
    <row r="22" spans="2:5" ht="15.75">
      <c r="B22" s="7"/>
      <c r="C22" s="7"/>
      <c r="D22" s="7"/>
      <c r="E22" s="7"/>
    </row>
    <row r="23" spans="2:5" ht="13.5" customHeight="1">
      <c r="B23" s="7"/>
      <c r="C23" s="7"/>
      <c r="D23" s="10"/>
      <c r="E23" s="7"/>
    </row>
    <row r="24" spans="2:5" ht="15.75" customHeight="1">
      <c r="B24" s="7"/>
      <c r="C24" s="7"/>
      <c r="D24" s="10"/>
      <c r="E24" s="7"/>
    </row>
    <row r="25" ht="15.75" customHeight="1"/>
    <row r="26" spans="2:5" ht="15.75">
      <c r="B26" s="38"/>
      <c r="C26" s="38"/>
      <c r="D26" s="9"/>
      <c r="E26" s="9"/>
    </row>
    <row r="27" spans="2:5" ht="15.75">
      <c r="B27" s="13"/>
      <c r="C27" s="8"/>
      <c r="D27" s="9"/>
      <c r="E27" s="11"/>
    </row>
  </sheetData>
  <sheetProtection/>
  <mergeCells count="9">
    <mergeCell ref="B26:C26"/>
    <mergeCell ref="E6:E8"/>
    <mergeCell ref="C6:C8"/>
    <mergeCell ref="A1:E1"/>
    <mergeCell ref="D6:D8"/>
    <mergeCell ref="B2:E2"/>
    <mergeCell ref="A4:A8"/>
    <mergeCell ref="B4:B8"/>
    <mergeCell ref="C4:E5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2800-00-178</cp:lastModifiedBy>
  <cp:lastPrinted>2015-05-14T05:28:29Z</cp:lastPrinted>
  <dcterms:created xsi:type="dcterms:W3CDTF">2004-07-16T03:37:51Z</dcterms:created>
  <dcterms:modified xsi:type="dcterms:W3CDTF">2015-05-19T00:53:32Z</dcterms:modified>
  <cp:category/>
  <cp:version/>
  <cp:contentType/>
  <cp:contentStatus/>
</cp:coreProperties>
</file>