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15060" yWindow="135" windowWidth="13395" windowHeight="12555" activeTab="1"/>
  </bookViews>
  <sheets>
    <sheet name="Лист1" sheetId="4" r:id="rId1"/>
    <sheet name="Табл. № 10" sheetId="3" r:id="rId2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10'!$A$1:$H$31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45621"/>
</workbook>
</file>

<file path=xl/calcChain.xml><?xml version="1.0" encoding="utf-8"?>
<calcChain xmlns="http://schemas.openxmlformats.org/spreadsheetml/2006/main">
  <c r="G9" i="3" l="1"/>
  <c r="D9" i="3"/>
  <c r="D26" i="3" s="1"/>
  <c r="D3" i="4"/>
  <c r="B3" i="4"/>
  <c r="E21" i="3" l="1"/>
  <c r="E19" i="3"/>
  <c r="E11" i="3"/>
  <c r="E9" i="3" l="1"/>
  <c r="E26" i="3" s="1"/>
  <c r="D9" i="4"/>
  <c r="B9" i="4" l="1"/>
  <c r="B16" i="4" s="1"/>
  <c r="D15" i="4"/>
  <c r="D14" i="4"/>
  <c r="D16" i="4" s="1"/>
  <c r="G25" i="3"/>
  <c r="G24" i="3"/>
  <c r="G26" i="3" l="1"/>
  <c r="F16" i="4"/>
  <c r="E3" i="4" l="1"/>
  <c r="C9" i="3" l="1"/>
  <c r="C26" i="3" s="1"/>
  <c r="E9" i="4"/>
</calcChain>
</file>

<file path=xl/sharedStrings.xml><?xml version="1.0" encoding="utf-8"?>
<sst xmlns="http://schemas.openxmlformats.org/spreadsheetml/2006/main" count="58" uniqueCount="42">
  <si>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</si>
  <si>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</si>
  <si>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</si>
  <si>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</si>
  <si>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</si>
  <si>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</si>
  <si>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</si>
  <si>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</si>
  <si>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</si>
  <si>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</si>
  <si>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</si>
  <si>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</si>
  <si>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</si>
  <si>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</si>
  <si>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</si>
  <si>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</si>
  <si>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</si>
  <si>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</si>
  <si>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</si>
  <si>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Количество участников закупок, подавших заявки на участие в закупке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</si>
  <si>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</si>
  <si>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Количество осуществленных закупок всего</t>
  </si>
  <si>
    <t>Количество контрактов, не заключенных в отчетном периоде</t>
  </si>
  <si>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</si>
  <si>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</si>
  <si>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</si>
  <si>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Всего:</t>
  </si>
  <si>
    <t>единственный поставщик</t>
  </si>
  <si>
    <t>закупки малого объема</t>
  </si>
  <si>
    <t>Вычисления процента экономии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</si>
  <si>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</si>
  <si>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</si>
  <si>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</si>
  <si>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</si>
  <si>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5.2. Закупки малого объема (не превышающие 600 тыс. руб. по одной сделке)</t>
  </si>
  <si>
    <t>Приложение № 1</t>
  </si>
  <si>
    <t>1.1.Электронный конкурс</t>
  </si>
  <si>
    <t>Управления Федеральной налоговой службы по Ленинградской области</t>
  </si>
  <si>
    <t>Информация о заключенных контрактах и их существенные условия содержатся в единой информационной системе в сфере закупок (в ЕИС на сайте www.zakupki.gov.ru)</t>
  </si>
  <si>
    <t xml:space="preserve">Статистическая информация⃰ об определении поставщиков (подрядчиков, исполнителей) для обеспечения государственных нужд </t>
  </si>
  <si>
    <t>Количество заключенных контрактов и договоров по результатам определения поставщиков (подрядчиков, исполнителей)</t>
  </si>
  <si>
    <t>за 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</si>
</sst>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#,##0.0"/>
  </numFmts>
  <fonts count="21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0"/>
      <name val="Arial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3" fontId="7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/>
    <xf numFmtId="0" fontId="0" fillId="2" borderId="0" xfId="0" applyFill="1"/>
    <xf numFmtId="0" fontId="1" fillId="2" borderId="0" xfId="0" applyFont="1" applyFill="1"/>
    <xf numFmtId="0" fontId="3" fillId="0" borderId="0" xfId="0" applyFont="1"/>
    <xf numFmtId="0" fontId="2" fillId="0" borderId="0" xfId="0" applyFont="1" applyAlignment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/>
    <xf numFmtId="0" fontId="8" fillId="2" borderId="1" xfId="0" applyFont="1" applyFill="1" applyBorder="1" applyAlignment="1">
      <alignment wrapText="1"/>
    </xf>
    <xf numFmtId="0" fontId="9" fillId="0" borderId="0" xfId="0" applyFont="1"/>
    <xf numFmtId="0" fontId="9" fillId="3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5" fillId="0" borderId="0" xfId="0" applyFont="1"/>
    <xf numFmtId="3" fontId="9" fillId="0" borderId="1" xfId="0" applyNumberFormat="1" applyFont="1" applyFill="1" applyBorder="1" applyAlignment="1">
      <alignment horizontal="center" vertical="center"/>
    </xf>
    <xf numFmtId="0" fontId="10" fillId="0" borderId="0" xfId="0" applyFont="1"/>
    <xf numFmtId="2" fontId="10" fillId="4" borderId="1" xfId="0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/>
    </xf>
    <xf numFmtId="3" fontId="1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3" fontId="12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/>
    <xf numFmtId="3" fontId="14" fillId="0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13" fillId="0" borderId="0" xfId="0" applyFont="1" applyFill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Font="1" applyAlignment="1"/>
    <xf numFmtId="0" fontId="15" fillId="0" borderId="0" xfId="0" applyFont="1" applyFill="1"/>
    <xf numFmtId="0" fontId="15" fillId="0" borderId="0" xfId="0" applyFont="1" applyFill="1" applyAlignment="1"/>
    <xf numFmtId="0" fontId="15" fillId="0" borderId="1" xfId="0" applyFont="1" applyFill="1" applyBorder="1" applyAlignment="1">
      <alignment horizontal="center" vertical="center"/>
    </xf>
    <xf numFmtId="0" fontId="16" fillId="0" borderId="0" xfId="0" applyFont="1" applyFill="1"/>
    <xf numFmtId="0" fontId="16" fillId="0" borderId="1" xfId="0" applyFont="1" applyFill="1" applyBorder="1" applyAlignment="1">
      <alignment wrapText="1"/>
    </xf>
    <xf numFmtId="0" fontId="16" fillId="2" borderId="0" xfId="0" applyFont="1" applyFill="1"/>
    <xf numFmtId="0" fontId="16" fillId="2" borderId="1" xfId="0" applyFont="1" applyFill="1" applyBorder="1" applyAlignment="1">
      <alignment wrapText="1"/>
    </xf>
    <xf numFmtId="0" fontId="17" fillId="2" borderId="0" xfId="0" applyFont="1" applyFill="1" applyAlignment="1"/>
    <xf numFmtId="0" fontId="15" fillId="2" borderId="0" xfId="0" applyFont="1" applyFill="1"/>
    <xf numFmtId="0" fontId="16" fillId="0" borderId="1" xfId="0" applyFont="1" applyFill="1" applyBorder="1" applyAlignment="1">
      <alignment horizontal="right" wrapText="1"/>
    </xf>
    <xf numFmtId="0" fontId="16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164" fontId="16" fillId="0" borderId="1" xfId="0" applyNumberFormat="1" applyFont="1" applyFill="1" applyBorder="1" applyAlignment="1">
      <alignment horizontal="center" wrapText="1"/>
    </xf>
    <xf numFmtId="1" fontId="15" fillId="0" borderId="1" xfId="0" applyNumberFormat="1" applyFont="1" applyFill="1" applyBorder="1" applyAlignment="1">
      <alignment horizontal="center" wrapText="1"/>
    </xf>
    <xf numFmtId="164" fontId="16" fillId="2" borderId="1" xfId="0" applyNumberFormat="1" applyFont="1" applyFill="1" applyBorder="1" applyAlignment="1">
      <alignment horizontal="center" wrapText="1"/>
    </xf>
    <xf numFmtId="3" fontId="9" fillId="0" borderId="1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wrapText="1"/>
    </xf>
    <xf numFmtId="1" fontId="17" fillId="0" borderId="1" xfId="0" applyNumberFormat="1" applyFont="1" applyFill="1" applyBorder="1" applyAlignment="1">
      <alignment horizontal="center" wrapText="1"/>
    </xf>
    <xf numFmtId="1" fontId="18" fillId="0" borderId="1" xfId="0" applyNumberFormat="1" applyFont="1" applyFill="1" applyBorder="1" applyAlignment="1">
      <alignment horizontal="center" wrapText="1"/>
    </xf>
    <xf numFmtId="2" fontId="17" fillId="0" borderId="4" xfId="0" applyNumberFormat="1" applyFont="1" applyFill="1" applyBorder="1" applyAlignment="1"/>
    <xf numFmtId="2" fontId="18" fillId="0" borderId="4" xfId="0" applyNumberFormat="1" applyFont="1" applyFill="1" applyBorder="1" applyAlignment="1"/>
    <xf numFmtId="43" fontId="17" fillId="0" borderId="4" xfId="2" applyNumberFormat="1" applyFont="1" applyFill="1" applyBorder="1" applyAlignment="1">
      <alignment vertical="top"/>
    </xf>
    <xf numFmtId="2" fontId="17" fillId="2" borderId="4" xfId="0" applyNumberFormat="1" applyFont="1" applyFill="1" applyBorder="1" applyAlignment="1"/>
    <xf numFmtId="164" fontId="17" fillId="0" borderId="4" xfId="0" applyNumberFormat="1" applyFont="1" applyFill="1" applyBorder="1" applyAlignment="1">
      <alignment wrapText="1"/>
    </xf>
    <xf numFmtId="0" fontId="17" fillId="2" borderId="1" xfId="0" applyFont="1" applyFill="1" applyBorder="1"/>
    <xf numFmtId="0" fontId="15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top" wrapText="1"/>
    </xf>
    <xf numFmtId="1" fontId="16" fillId="0" borderId="1" xfId="0" applyNumberFormat="1" applyFont="1" applyFill="1" applyBorder="1" applyAlignment="1">
      <alignment horizontal="center" wrapText="1"/>
    </xf>
    <xf numFmtId="0" fontId="16" fillId="2" borderId="1" xfId="0" applyFont="1" applyFill="1" applyBorder="1"/>
    <xf numFmtId="2" fontId="5" fillId="0" borderId="1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Alignment="1"/>
    <xf numFmtId="0" fontId="15" fillId="0" borderId="2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vertical="top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top"/>
    </xf>
    <xf numFmtId="0" fontId="13" fillId="0" borderId="1" xfId="0" applyFont="1" applyBorder="1"/>
    <xf numFmtId="2" fontId="13" fillId="4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65" fontId="20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top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zoomScale="90" zoomScaleNormal="90" workbookViewId="0">
      <selection activeCell="B14" sqref="B14:F16"/>
    </sheetView>
  </sheetViews>
  <sheetFormatPr defaultRowHeight="15" x14ac:dyDescent="0.25"/>
  <cols>
    <col min="1" max="1" width="36.140625" style="14" customWidth="1"/>
    <col min="2" max="2" width="19.85546875" style="21" customWidth="1"/>
    <col min="3" max="3" width="23.140625" style="21" customWidth="1"/>
    <col min="4" max="4" width="18.7109375" style="21" customWidth="1"/>
    <col min="5" max="5" width="18.140625" style="21" customWidth="1"/>
    <col min="6" max="6" width="24.85546875" style="23" customWidth="1"/>
    <col min="7" max="16384" width="9.140625" style="21"/>
  </cols>
  <sheetData>
    <row r="1" spans="1:8" s="12" customFormat="1" ht="78" customHeight="1" x14ac:dyDescent="0.2">
      <c r="A1" s="9"/>
      <c r="B1" s="10" t="s">
        <v>23</v>
      </c>
      <c r="C1" s="10" t="s">
        <v>24</v>
      </c>
      <c r="D1" s="10" t="s">
        <v>25</v>
      </c>
      <c r="E1" s="10" t="s">
        <v>29</v>
      </c>
      <c r="F1" s="57" t="s">
        <v>20</v>
      </c>
      <c r="G1" s="11"/>
      <c r="H1" s="11"/>
    </row>
    <row r="2" spans="1:8" x14ac:dyDescent="0.25">
      <c r="A2" s="13" t="s">
        <v>8</v>
      </c>
      <c r="B2" s="55">
        <v>1994</v>
      </c>
      <c r="C2" s="84"/>
      <c r="D2" s="56">
        <v>1200</v>
      </c>
      <c r="E2" s="84"/>
      <c r="F2" s="29"/>
    </row>
    <row r="3" spans="1:8" s="23" customFormat="1" ht="15" customHeight="1" x14ac:dyDescent="0.25">
      <c r="A3" s="15" t="s">
        <v>0</v>
      </c>
      <c r="B3" s="28">
        <f>B2</f>
        <v>1994</v>
      </c>
      <c r="C3" s="88"/>
      <c r="D3" s="28">
        <f>D2</f>
        <v>1200</v>
      </c>
      <c r="E3" s="22">
        <f>(100)-D3*100/(B3-C3)</f>
        <v>39.819458375125379</v>
      </c>
      <c r="F3" s="29"/>
    </row>
    <row r="4" spans="1:8" ht="26.25" x14ac:dyDescent="0.25">
      <c r="A4" s="15" t="s">
        <v>5</v>
      </c>
      <c r="B4" s="30"/>
      <c r="C4" s="29"/>
      <c r="D4" s="30"/>
      <c r="E4" s="85"/>
      <c r="F4" s="29"/>
    </row>
    <row r="5" spans="1:8" ht="15" hidden="1" customHeight="1" x14ac:dyDescent="0.25">
      <c r="A5" s="16" t="s">
        <v>6</v>
      </c>
      <c r="B5" s="30"/>
      <c r="C5" s="29"/>
      <c r="D5" s="30"/>
      <c r="E5" s="85"/>
      <c r="F5" s="29"/>
    </row>
    <row r="6" spans="1:8" hidden="1" x14ac:dyDescent="0.25">
      <c r="A6" s="16" t="s">
        <v>16</v>
      </c>
      <c r="B6" s="30"/>
      <c r="C6" s="29"/>
      <c r="D6" s="30"/>
      <c r="E6" s="85"/>
      <c r="F6" s="29"/>
    </row>
    <row r="7" spans="1:8" ht="26.25" hidden="1" x14ac:dyDescent="0.25">
      <c r="A7" s="16" t="s">
        <v>17</v>
      </c>
      <c r="B7" s="30"/>
      <c r="C7" s="29"/>
      <c r="D7" s="30"/>
      <c r="E7" s="85"/>
      <c r="F7" s="29"/>
    </row>
    <row r="8" spans="1:8" ht="15" hidden="1" customHeight="1" x14ac:dyDescent="0.25">
      <c r="A8" s="16" t="s">
        <v>18</v>
      </c>
      <c r="B8" s="30"/>
      <c r="C8" s="29"/>
      <c r="D8" s="30"/>
      <c r="E8" s="85"/>
      <c r="F8" s="29"/>
    </row>
    <row r="9" spans="1:8" x14ac:dyDescent="0.25">
      <c r="A9" s="13" t="s">
        <v>9</v>
      </c>
      <c r="B9" s="28">
        <f>B10</f>
        <v>122709</v>
      </c>
      <c r="C9" s="29"/>
      <c r="D9" s="28">
        <f>D10</f>
        <v>115669</v>
      </c>
      <c r="E9" s="22">
        <f>(100)-D9*100/(B9-C9)</f>
        <v>5.7371504942587706</v>
      </c>
      <c r="F9" s="29"/>
    </row>
    <row r="10" spans="1:8" s="23" customFormat="1" ht="15.75" customHeight="1" x14ac:dyDescent="0.25">
      <c r="A10" s="15" t="s">
        <v>10</v>
      </c>
      <c r="B10" s="28">
        <v>122709</v>
      </c>
      <c r="C10" s="29"/>
      <c r="D10" s="28">
        <v>115669</v>
      </c>
      <c r="E10" s="22"/>
      <c r="F10" s="29"/>
    </row>
    <row r="11" spans="1:8" x14ac:dyDescent="0.25">
      <c r="A11" s="16" t="s">
        <v>11</v>
      </c>
      <c r="B11" s="30"/>
      <c r="C11" s="29"/>
      <c r="D11" s="30"/>
      <c r="E11" s="85"/>
      <c r="F11" s="29"/>
    </row>
    <row r="12" spans="1:8" s="23" customFormat="1" x14ac:dyDescent="0.25">
      <c r="A12" s="17" t="s">
        <v>12</v>
      </c>
      <c r="B12" s="20">
        <v>12378</v>
      </c>
      <c r="C12" s="29"/>
      <c r="D12" s="20">
        <v>8017</v>
      </c>
      <c r="E12" s="85"/>
      <c r="F12" s="29"/>
    </row>
    <row r="13" spans="1:8" s="23" customFormat="1" x14ac:dyDescent="0.25">
      <c r="A13" s="17" t="s">
        <v>13</v>
      </c>
      <c r="B13" s="30"/>
      <c r="C13" s="29"/>
      <c r="D13" s="30"/>
      <c r="E13" s="85"/>
      <c r="F13" s="29"/>
    </row>
    <row r="14" spans="1:8" s="23" customFormat="1" x14ac:dyDescent="0.25">
      <c r="A14" s="18" t="s">
        <v>27</v>
      </c>
      <c r="B14" s="20">
        <v>23232</v>
      </c>
      <c r="C14" s="25"/>
      <c r="D14" s="20">
        <f>B14</f>
        <v>23232</v>
      </c>
      <c r="E14" s="24" t="s">
        <v>1</v>
      </c>
      <c r="F14" s="25" t="s">
        <v>1</v>
      </c>
    </row>
    <row r="15" spans="1:8" s="23" customFormat="1" x14ac:dyDescent="0.25">
      <c r="A15" s="18" t="s">
        <v>28</v>
      </c>
      <c r="B15" s="20">
        <v>33245</v>
      </c>
      <c r="C15" s="25"/>
      <c r="D15" s="20">
        <f>B15</f>
        <v>33245</v>
      </c>
      <c r="E15" s="24" t="s">
        <v>1</v>
      </c>
      <c r="F15" s="25" t="s">
        <v>1</v>
      </c>
    </row>
    <row r="16" spans="1:8" s="19" customFormat="1" ht="14.25" x14ac:dyDescent="0.2">
      <c r="A16" s="27" t="s">
        <v>26</v>
      </c>
      <c r="B16" s="26">
        <f>B2+B9+B12+B13+B14+B15</f>
        <v>193558</v>
      </c>
      <c r="C16" s="26"/>
      <c r="D16" s="26">
        <f t="shared" ref="D16" si="0">D2+D9+D12+D13+D14+D15</f>
        <v>181363</v>
      </c>
      <c r="E16" s="89"/>
      <c r="F16" s="72">
        <f>(100)-D16*100/(B16-C16)</f>
        <v>6.3004370782917789</v>
      </c>
    </row>
    <row r="17" spans="2:6" x14ac:dyDescent="0.25">
      <c r="B17" s="31"/>
      <c r="C17" s="31"/>
      <c r="D17" s="31"/>
      <c r="E17" s="31"/>
      <c r="F17" s="32"/>
    </row>
  </sheetData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view="pageBreakPreview" zoomScale="90" zoomScaleSheetLayoutView="90" workbookViewId="0">
      <selection activeCell="G21" sqref="G21"/>
    </sheetView>
  </sheetViews>
  <sheetFormatPr defaultRowHeight="12.75" x14ac:dyDescent="0.2"/>
  <cols>
    <col min="1" max="1" width="2" customWidth="1"/>
    <col min="2" max="2" width="58.28515625" customWidth="1"/>
    <col min="3" max="3" width="15.5703125" style="2" customWidth="1"/>
    <col min="4" max="4" width="16.85546875" style="2" customWidth="1"/>
    <col min="5" max="5" width="13.140625" style="2" customWidth="1"/>
    <col min="6" max="6" width="13.140625" style="3" hidden="1" customWidth="1"/>
    <col min="7" max="7" width="26.28515625" style="2" customWidth="1"/>
    <col min="8" max="8" width="27.7109375" style="8" hidden="1" customWidth="1"/>
  </cols>
  <sheetData>
    <row r="1" spans="1:8" ht="15.75" x14ac:dyDescent="0.25">
      <c r="A1" s="33"/>
      <c r="B1" s="33"/>
      <c r="C1" s="34"/>
      <c r="D1" s="34"/>
      <c r="E1" s="34"/>
      <c r="F1" s="35"/>
      <c r="G1" s="34"/>
      <c r="H1" s="36" t="s">
        <v>35</v>
      </c>
    </row>
    <row r="2" spans="1:8" s="4" customFormat="1" ht="18" customHeight="1" x14ac:dyDescent="0.2">
      <c r="A2" s="90" t="s">
        <v>39</v>
      </c>
      <c r="B2" s="79"/>
      <c r="C2" s="79"/>
      <c r="D2" s="79"/>
      <c r="E2" s="79"/>
      <c r="F2" s="79"/>
      <c r="G2" s="79"/>
      <c r="H2" s="79"/>
    </row>
    <row r="3" spans="1:8" s="4" customFormat="1" ht="15.75" customHeight="1" x14ac:dyDescent="0.25">
      <c r="A3" s="73" t="s">
        <v>37</v>
      </c>
      <c r="B3" s="74"/>
      <c r="C3" s="74"/>
      <c r="D3" s="74"/>
      <c r="E3" s="74"/>
      <c r="F3" s="74"/>
      <c r="G3" s="74"/>
      <c r="H3" s="74"/>
    </row>
    <row r="4" spans="1:8" s="4" customFormat="1" ht="15.75" x14ac:dyDescent="0.25">
      <c r="A4" s="75" t="s">
        <v>41</v>
      </c>
      <c r="B4" s="76"/>
      <c r="C4" s="76"/>
      <c r="D4" s="76"/>
      <c r="E4" s="76"/>
      <c r="F4" s="76"/>
      <c r="G4" s="76"/>
      <c r="H4" s="76"/>
    </row>
    <row r="5" spans="1:8" ht="12" customHeight="1" x14ac:dyDescent="0.25">
      <c r="A5" s="37"/>
      <c r="B5" s="37"/>
      <c r="C5" s="35"/>
      <c r="D5" s="35"/>
      <c r="E5" s="35"/>
      <c r="F5" s="35"/>
      <c r="G5" s="35"/>
      <c r="H5" s="38"/>
    </row>
    <row r="6" spans="1:8" ht="46.5" customHeight="1" x14ac:dyDescent="0.25">
      <c r="A6" s="37"/>
      <c r="B6" s="80" t="s">
        <v>3</v>
      </c>
      <c r="C6" s="77" t="s">
        <v>21</v>
      </c>
      <c r="D6" s="77" t="s">
        <v>19</v>
      </c>
      <c r="E6" s="77" t="s">
        <v>4</v>
      </c>
      <c r="F6" s="77" t="s">
        <v>22</v>
      </c>
      <c r="G6" s="77" t="s">
        <v>40</v>
      </c>
      <c r="H6" s="82" t="s">
        <v>20</v>
      </c>
    </row>
    <row r="7" spans="1:8" ht="51.75" customHeight="1" x14ac:dyDescent="0.25">
      <c r="A7" s="37"/>
      <c r="B7" s="81"/>
      <c r="C7" s="78"/>
      <c r="D7" s="78"/>
      <c r="E7" s="78"/>
      <c r="F7" s="78"/>
      <c r="G7" s="83"/>
      <c r="H7" s="82"/>
    </row>
    <row r="8" spans="1:8" ht="15.75" customHeight="1" x14ac:dyDescent="0.25">
      <c r="A8" s="37"/>
      <c r="B8" s="39">
        <v>1</v>
      </c>
      <c r="C8" s="39">
        <v>2</v>
      </c>
      <c r="D8" s="39">
        <v>3</v>
      </c>
      <c r="E8" s="39">
        <v>4</v>
      </c>
      <c r="F8" s="39">
        <v>5</v>
      </c>
      <c r="G8" s="39">
        <v>5</v>
      </c>
      <c r="H8" s="39">
        <v>7</v>
      </c>
    </row>
    <row r="9" spans="1:8" s="1" customFormat="1" ht="29.25" customHeight="1" x14ac:dyDescent="0.25">
      <c r="A9" s="40"/>
      <c r="B9" s="41" t="s">
        <v>7</v>
      </c>
      <c r="C9" s="47">
        <f>C11+C12+C13+C14+C15+C16+C17+C19+C20+C21+C22</f>
        <v>29</v>
      </c>
      <c r="D9" s="47">
        <f>D11+D12+D13+D14+D15+D16+D17+D19+D20+D21+D22</f>
        <v>119</v>
      </c>
      <c r="E9" s="52">
        <f>E11+E19+E21</f>
        <v>11.6875</v>
      </c>
      <c r="F9" s="58">
        <v>0</v>
      </c>
      <c r="G9" s="47">
        <f>G11+G19+G21</f>
        <v>27</v>
      </c>
      <c r="H9" s="61"/>
    </row>
    <row r="10" spans="1:8" s="6" customFormat="1" ht="16.5" customHeight="1" x14ac:dyDescent="0.25">
      <c r="A10" s="42"/>
      <c r="B10" s="43" t="s">
        <v>8</v>
      </c>
      <c r="C10" s="71"/>
      <c r="D10" s="66"/>
      <c r="E10" s="71"/>
      <c r="F10" s="66"/>
      <c r="G10" s="66"/>
      <c r="H10" s="44"/>
    </row>
    <row r="11" spans="1:8" ht="24.95" customHeight="1" x14ac:dyDescent="0.25">
      <c r="A11" s="37"/>
      <c r="B11" s="67" t="s">
        <v>36</v>
      </c>
      <c r="C11" s="47">
        <v>1</v>
      </c>
      <c r="D11" s="47">
        <v>4</v>
      </c>
      <c r="E11" s="52">
        <f>D11/C11</f>
        <v>4</v>
      </c>
      <c r="F11" s="59">
        <v>0</v>
      </c>
      <c r="G11" s="50">
        <v>1</v>
      </c>
      <c r="H11" s="61"/>
    </row>
    <row r="12" spans="1:8" ht="35.25" hidden="1" customHeight="1" x14ac:dyDescent="0.25">
      <c r="A12" s="37"/>
      <c r="B12" s="67" t="s">
        <v>5</v>
      </c>
      <c r="C12" s="48">
        <v>0</v>
      </c>
      <c r="D12" s="48">
        <v>0</v>
      </c>
      <c r="E12" s="53">
        <v>0</v>
      </c>
      <c r="F12" s="60">
        <v>0</v>
      </c>
      <c r="G12" s="86">
        <v>0</v>
      </c>
      <c r="H12" s="61"/>
    </row>
    <row r="13" spans="1:8" ht="24.95" hidden="1" customHeight="1" x14ac:dyDescent="0.25">
      <c r="A13" s="37"/>
      <c r="B13" s="67" t="s">
        <v>6</v>
      </c>
      <c r="C13" s="48">
        <v>0</v>
      </c>
      <c r="D13" s="48">
        <v>0</v>
      </c>
      <c r="E13" s="53">
        <v>0</v>
      </c>
      <c r="F13" s="60">
        <v>0</v>
      </c>
      <c r="G13" s="86">
        <v>0</v>
      </c>
      <c r="H13" s="61"/>
    </row>
    <row r="14" spans="1:8" ht="24.95" hidden="1" customHeight="1" x14ac:dyDescent="0.25">
      <c r="A14" s="37"/>
      <c r="B14" s="67" t="s">
        <v>30</v>
      </c>
      <c r="C14" s="48">
        <v>0</v>
      </c>
      <c r="D14" s="48">
        <v>0</v>
      </c>
      <c r="E14" s="53">
        <v>0</v>
      </c>
      <c r="F14" s="60">
        <v>0</v>
      </c>
      <c r="G14" s="86">
        <v>0</v>
      </c>
      <c r="H14" s="61"/>
    </row>
    <row r="15" spans="1:8" ht="24.95" hidden="1" customHeight="1" x14ac:dyDescent="0.25">
      <c r="A15" s="37"/>
      <c r="B15" s="67" t="s">
        <v>31</v>
      </c>
      <c r="C15" s="48">
        <v>0</v>
      </c>
      <c r="D15" s="48">
        <v>0</v>
      </c>
      <c r="E15" s="53">
        <v>0</v>
      </c>
      <c r="F15" s="60">
        <v>0</v>
      </c>
      <c r="G15" s="86">
        <v>0</v>
      </c>
      <c r="H15" s="61"/>
    </row>
    <row r="16" spans="1:8" ht="32.25" hidden="1" customHeight="1" x14ac:dyDescent="0.25">
      <c r="A16" s="37"/>
      <c r="B16" s="67" t="s">
        <v>32</v>
      </c>
      <c r="C16" s="48">
        <v>0</v>
      </c>
      <c r="D16" s="48">
        <v>0</v>
      </c>
      <c r="E16" s="53">
        <v>0</v>
      </c>
      <c r="F16" s="60">
        <v>0</v>
      </c>
      <c r="G16" s="86">
        <v>0</v>
      </c>
      <c r="H16" s="61"/>
    </row>
    <row r="17" spans="1:8" ht="24.95" hidden="1" customHeight="1" x14ac:dyDescent="0.25">
      <c r="A17" s="37"/>
      <c r="B17" s="67" t="s">
        <v>33</v>
      </c>
      <c r="C17" s="48">
        <v>0</v>
      </c>
      <c r="D17" s="48">
        <v>0</v>
      </c>
      <c r="E17" s="53">
        <v>0</v>
      </c>
      <c r="F17" s="60">
        <v>0</v>
      </c>
      <c r="G17" s="86">
        <v>0</v>
      </c>
      <c r="H17" s="62"/>
    </row>
    <row r="18" spans="1:8" s="5" customFormat="1" ht="24.95" customHeight="1" x14ac:dyDescent="0.25">
      <c r="A18" s="45"/>
      <c r="B18" s="69" t="s">
        <v>9</v>
      </c>
      <c r="C18" s="71"/>
      <c r="D18" s="71"/>
      <c r="E18" s="71"/>
      <c r="F18" s="66"/>
      <c r="G18" s="66"/>
      <c r="H18" s="44"/>
    </row>
    <row r="19" spans="1:8" ht="24.95" customHeight="1" x14ac:dyDescent="0.25">
      <c r="A19" s="37"/>
      <c r="B19" s="67" t="s">
        <v>10</v>
      </c>
      <c r="C19" s="47">
        <v>12</v>
      </c>
      <c r="D19" s="47">
        <v>24</v>
      </c>
      <c r="E19" s="52">
        <f>D19/C19</f>
        <v>2</v>
      </c>
      <c r="F19" s="59">
        <v>0</v>
      </c>
      <c r="G19" s="50">
        <v>11</v>
      </c>
      <c r="H19" s="63"/>
    </row>
    <row r="20" spans="1:8" ht="24.95" customHeight="1" x14ac:dyDescent="0.25">
      <c r="A20" s="37"/>
      <c r="B20" s="67" t="s">
        <v>11</v>
      </c>
      <c r="C20" s="48">
        <v>0</v>
      </c>
      <c r="D20" s="48">
        <v>0</v>
      </c>
      <c r="E20" s="53">
        <v>0</v>
      </c>
      <c r="F20" s="60">
        <v>0</v>
      </c>
      <c r="G20" s="51">
        <v>0</v>
      </c>
      <c r="H20" s="62"/>
    </row>
    <row r="21" spans="1:8" ht="24.95" customHeight="1" x14ac:dyDescent="0.25">
      <c r="A21" s="37"/>
      <c r="B21" s="68" t="s">
        <v>12</v>
      </c>
      <c r="C21" s="47">
        <v>16</v>
      </c>
      <c r="D21" s="47">
        <v>91</v>
      </c>
      <c r="E21" s="70">
        <f>D21/C21</f>
        <v>5.6875</v>
      </c>
      <c r="F21" s="59">
        <v>0</v>
      </c>
      <c r="G21" s="50">
        <v>15</v>
      </c>
      <c r="H21" s="61"/>
    </row>
    <row r="22" spans="1:8" ht="24.95" customHeight="1" x14ac:dyDescent="0.25">
      <c r="A22" s="37"/>
      <c r="B22" s="68" t="s">
        <v>13</v>
      </c>
      <c r="C22" s="48">
        <v>0</v>
      </c>
      <c r="D22" s="48">
        <v>0</v>
      </c>
      <c r="E22" s="53">
        <v>0</v>
      </c>
      <c r="F22" s="60">
        <v>0</v>
      </c>
      <c r="G22" s="51">
        <v>0</v>
      </c>
      <c r="H22" s="61"/>
    </row>
    <row r="23" spans="1:8" s="1" customFormat="1" ht="34.5" customHeight="1" x14ac:dyDescent="0.25">
      <c r="A23" s="40"/>
      <c r="B23" s="69" t="s">
        <v>14</v>
      </c>
      <c r="C23" s="49"/>
      <c r="D23" s="49"/>
      <c r="E23" s="54"/>
      <c r="F23" s="87"/>
      <c r="G23" s="49"/>
      <c r="H23" s="64"/>
    </row>
    <row r="24" spans="1:8" ht="36" customHeight="1" x14ac:dyDescent="0.25">
      <c r="A24" s="37"/>
      <c r="B24" s="67" t="s">
        <v>15</v>
      </c>
      <c r="C24" s="48">
        <v>13</v>
      </c>
      <c r="D24" s="47" t="s">
        <v>1</v>
      </c>
      <c r="E24" s="52" t="s">
        <v>1</v>
      </c>
      <c r="F24" s="60">
        <v>0</v>
      </c>
      <c r="G24" s="51">
        <f>C24</f>
        <v>13</v>
      </c>
      <c r="H24" s="65"/>
    </row>
    <row r="25" spans="1:8" ht="30" customHeight="1" x14ac:dyDescent="0.25">
      <c r="A25" s="37"/>
      <c r="B25" s="67" t="s">
        <v>34</v>
      </c>
      <c r="C25" s="48">
        <v>181</v>
      </c>
      <c r="D25" s="47" t="s">
        <v>1</v>
      </c>
      <c r="E25" s="52" t="s">
        <v>1</v>
      </c>
      <c r="F25" s="60">
        <v>0</v>
      </c>
      <c r="G25" s="48">
        <f>C25</f>
        <v>181</v>
      </c>
      <c r="H25" s="65"/>
    </row>
    <row r="26" spans="1:8" s="1" customFormat="1" ht="15.75" x14ac:dyDescent="0.25">
      <c r="A26" s="40"/>
      <c r="B26" s="46" t="s">
        <v>2</v>
      </c>
      <c r="C26" s="47">
        <f>C9+C24+C25</f>
        <v>223</v>
      </c>
      <c r="D26" s="47">
        <f>D9</f>
        <v>119</v>
      </c>
      <c r="E26" s="52">
        <f>E9</f>
        <v>11.6875</v>
      </c>
      <c r="F26" s="59">
        <v>0</v>
      </c>
      <c r="G26" s="50">
        <f>G9+G24+G25</f>
        <v>221</v>
      </c>
      <c r="H26" s="61"/>
    </row>
    <row r="27" spans="1:8" s="7" customFormat="1" ht="30.75" customHeight="1" x14ac:dyDescent="0.25">
      <c r="A27" s="37"/>
      <c r="B27" s="79" t="s">
        <v>38</v>
      </c>
      <c r="C27" s="79"/>
      <c r="D27" s="79"/>
      <c r="E27" s="79"/>
      <c r="F27" s="79"/>
      <c r="G27" s="79"/>
      <c r="H27" s="79"/>
    </row>
  </sheetData>
  <mergeCells count="11">
    <mergeCell ref="A3:H3"/>
    <mergeCell ref="A4:H4"/>
    <mergeCell ref="A2:H2"/>
    <mergeCell ref="F6:F7"/>
    <mergeCell ref="B27:H27"/>
    <mergeCell ref="B6:B7"/>
    <mergeCell ref="H6:H7"/>
    <mergeCell ref="D6:D7"/>
    <mergeCell ref="G6:G7"/>
    <mergeCell ref="C6:C7"/>
    <mergeCell ref="E6:E7"/>
  </mergeCells>
  <phoneticPr fontId="0" type="noConversion"/>
  <printOptions horizontalCentered="1" verticalCentered="1"/>
  <pageMargins left="0" right="0" top="0" bottom="0" header="0" footer="0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Лист1</vt:lpstr>
      <vt:lpstr>Табл. № 10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4700-00-641</cp:lastModifiedBy>
  <cp:lastPrinted>2023-07-12T13:54:04Z</cp:lastPrinted>
  <dcterms:created xsi:type="dcterms:W3CDTF">1996-10-08T23:32:33Z</dcterms:created>
  <dcterms:modified xsi:type="dcterms:W3CDTF">2026-01-23T12:39:03Z</dcterms:modified>
</cp:coreProperties>
</file>