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Лист1" sheetId="1" r:id="rId1"/>
    <sheet name="анализ" sheetId="2" r:id="rId2"/>
    <sheet name="анализ 2016_2019" sheetId="3" r:id="rId3"/>
  </sheets>
  <externalReferences>
    <externalReference r:id="rId6"/>
  </externalReferences>
  <definedNames>
    <definedName name="_xlfn.IFERROR" hidden="1">#NAME?</definedName>
    <definedName name="_xlnm.Print_Area" localSheetId="2">'анализ 2016_2019'!$A$1:$H$38</definedName>
  </definedNames>
  <calcPr fullCalcOnLoad="1"/>
</workbook>
</file>

<file path=xl/sharedStrings.xml><?xml version="1.0" encoding="utf-8"?>
<sst xmlns="http://schemas.openxmlformats.org/spreadsheetml/2006/main" count="84" uniqueCount="52">
  <si>
    <t>                                ОТЧЕТНОСТЬ ФЕДЕРАЛЬНОЙ НАЛОГОВОЙ СЛУЖБЫ</t>
  </si>
  <si>
    <t>                                                                      ОТЧЕТ</t>
  </si>
  <si>
    <t>                                                   О СТРУКТУРЕ НАЧИСЛЕНИЙ</t>
  </si>
  <si>
    <t>                        ПО СБОРУ ЗА ПОЛЬЗОВАНИЕ ОБЪЕКТАМИ ЖИВОТНОГО МИРА</t>
  </si>
  <si>
    <t>                                                                  за 2020 год</t>
  </si>
  <si>
    <t>                                                                                      Форма No 5-ЖМ</t>
  </si>
  <si>
    <t>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</si>
  <si>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от 29.12.2020  № ЕД-7-1/975@</t>
  </si>
  <si>
    <t>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</si>
  <si>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</si>
  <si>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</si>
  <si>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Раздел I. Отчет о структуре начислений по сбору за пользование</t>
  </si>
  <si>
    <t>                объектами животного мира</t>
  </si>
  <si>
    <t>Показатели</t>
  </si>
  <si>
    <t>Код строки</t>
  </si>
  <si>
    <t>Значение показателей</t>
  </si>
  <si>
    <t>А</t>
  </si>
  <si>
    <t>Б</t>
  </si>
  <si>
    <t>1</t>
  </si>
  <si>
    <t>1. Количество плательщиков сбора - всего (100=110+120+130)</t>
  </si>
  <si>
    <t>100</t>
  </si>
  <si>
    <t>в том числе:</t>
  </si>
  <si>
    <t>Юридические лица</t>
  </si>
  <si>
    <t>110</t>
  </si>
  <si>
    <t>Индивидуальные предприниматели</t>
  </si>
  <si>
    <t>120</t>
  </si>
  <si>
    <t>Физические лица, кроме индивидуальных предпринимателей</t>
  </si>
  <si>
    <t>130</t>
  </si>
  <si>
    <t>2. Количество выданных разрешений - всего (200=210+220+230)</t>
  </si>
  <si>
    <t>200</t>
  </si>
  <si>
    <t>210</t>
  </si>
  <si>
    <t>220</t>
  </si>
  <si>
    <t>230</t>
  </si>
  <si>
    <t>3. Сумма сбора, подлежащая уплате в бюджет за отчетный период</t>
  </si>
  <si>
    <t>300</t>
  </si>
  <si>
    <t>4. Сумма сбора, не поступившая в бюджет в связи с предоставлением льгот по сбору, - всего (400=410+420), тыс.рублей</t>
  </si>
  <si>
    <t>400</t>
  </si>
  <si>
    <t>в том числе по льготам:</t>
  </si>
  <si>
    <t>4.1. по основаниям применения ставки сбора 0 рублей (п.3 ст.333.3 НК)</t>
  </si>
  <si>
    <t>410</t>
  </si>
  <si>
    <t>4.2. в связи с применением 50-процентной ставки сбора (п.2 ст.333.3 НК)</t>
  </si>
  <si>
    <t>420</t>
  </si>
  <si>
    <t>5. Контрольная сумма</t>
  </si>
  <si>
    <t>500</t>
  </si>
  <si>
    <t>Руководитель налогового органа ________________Житлов А.В.  </t>
  </si>
  <si>
    <t>Ф.И.О.    исполнителя   Моргачева Н. Ю.</t>
  </si>
  <si>
    <t>телефон исполнителя   47 30 81 (вн 68  1114)</t>
  </si>
  <si>
    <t>УФНС России по Тамбовской области</t>
  </si>
  <si>
    <t>Налоговый орган 6800</t>
  </si>
  <si>
    <t>14:41;19.02.2021</t>
  </si>
  <si>
    <t xml:space="preserve">откл </t>
  </si>
  <si>
    <t>откл на %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</si>
</sst>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51"/>
      <name val="Times New Roman"/>
      <family val="1"/>
    </font>
    <font>
      <b/>
      <sz val="8"/>
      <color indexed="51"/>
      <name val="Times New Roman"/>
      <family val="1"/>
    </font>
    <font>
      <b/>
      <i/>
      <sz val="8"/>
      <color indexed="5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FFC000"/>
      <name val="Times New Roman"/>
      <family val="1"/>
    </font>
    <font>
      <b/>
      <sz val="8"/>
      <color rgb="FFFFC000"/>
      <name val="Times New Roman"/>
      <family val="1"/>
    </font>
    <font>
      <b/>
      <i/>
      <sz val="8"/>
      <color rgb="FFFFC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3" fillId="0" borderId="0" xfId="52" applyFont="1" applyAlignment="1">
      <alignment horizontal="left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1" xfId="52" applyFont="1" applyBorder="1">
      <alignment/>
      <protection/>
    </xf>
    <xf numFmtId="3" fontId="3" fillId="0" borderId="11" xfId="52" applyNumberFormat="1" applyFont="1" applyBorder="1">
      <alignment/>
      <protection/>
    </xf>
    <xf numFmtId="3" fontId="3" fillId="0" borderId="11" xfId="52" applyNumberFormat="1" applyFont="1" applyFill="1" applyBorder="1">
      <alignment/>
      <protection/>
    </xf>
    <xf numFmtId="0" fontId="3" fillId="0" borderId="0" xfId="52" applyFont="1">
      <alignment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1" xfId="52" applyFont="1" applyBorder="1">
      <alignment/>
      <protection/>
    </xf>
    <xf numFmtId="0" fontId="5" fillId="0" borderId="0" xfId="52" applyFont="1" applyAlignment="1">
      <alignment horizontal="left"/>
      <protection/>
    </xf>
    <xf numFmtId="3" fontId="6" fillId="0" borderId="11" xfId="52" applyNumberFormat="1" applyFont="1" applyBorder="1">
      <alignment/>
      <protection/>
    </xf>
    <xf numFmtId="1" fontId="6" fillId="0" borderId="11" xfId="52" applyNumberFormat="1" applyFont="1" applyBorder="1">
      <alignment/>
      <protection/>
    </xf>
    <xf numFmtId="0" fontId="5" fillId="0" borderId="0" xfId="52" applyFont="1">
      <alignment/>
      <protection/>
    </xf>
    <xf numFmtId="0" fontId="6" fillId="0" borderId="0" xfId="52" applyFont="1" applyAlignment="1">
      <alignment horizontal="left"/>
      <protection/>
    </xf>
    <xf numFmtId="1" fontId="6" fillId="0" borderId="0" xfId="52" applyNumberFormat="1" applyFont="1" applyAlignment="1">
      <alignment horizontal="left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1" xfId="52" applyFont="1" applyBorder="1">
      <alignment/>
      <protection/>
    </xf>
    <xf numFmtId="0" fontId="6" fillId="0" borderId="0" xfId="52" applyFont="1">
      <alignment/>
      <protection/>
    </xf>
    <xf numFmtId="1" fontId="6" fillId="0" borderId="0" xfId="52" applyNumberFormat="1" applyFont="1">
      <alignment/>
      <protection/>
    </xf>
    <xf numFmtId="3" fontId="5" fillId="0" borderId="10" xfId="52" applyNumberFormat="1" applyFont="1" applyBorder="1" applyAlignment="1">
      <alignment horizontal="right" wrapText="1"/>
      <protection/>
    </xf>
    <xf numFmtId="3" fontId="5" fillId="0" borderId="10" xfId="0" applyNumberFormat="1" applyFont="1" applyBorder="1" applyAlignment="1">
      <alignment horizontal="right" wrapText="1"/>
    </xf>
    <xf numFmtId="49" fontId="5" fillId="0" borderId="10" xfId="52" applyNumberFormat="1" applyFont="1" applyBorder="1" applyAlignment="1">
      <alignment horizontal="left" wrapText="1"/>
      <protection/>
    </xf>
    <xf numFmtId="49" fontId="5" fillId="0" borderId="10" xfId="0" applyNumberFormat="1" applyFont="1" applyBorder="1" applyAlignment="1">
      <alignment horizontal="left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left" wrapText="1"/>
      <protection/>
    </xf>
    <xf numFmtId="49" fontId="3" fillId="0" borderId="12" xfId="52" applyNumberFormat="1" applyFont="1" applyBorder="1" applyAlignment="1">
      <alignment horizontal="left" wrapText="1"/>
      <protection/>
    </xf>
    <xf numFmtId="49" fontId="3" fillId="0" borderId="10" xfId="52" applyNumberFormat="1" applyFont="1" applyBorder="1" applyAlignment="1">
      <alignment horizontal="right" wrapText="1"/>
      <protection/>
    </xf>
    <xf numFmtId="3" fontId="3" fillId="0" borderId="12" xfId="52" applyNumberFormat="1" applyFont="1" applyBorder="1" applyAlignment="1">
      <alignment horizontal="right" wrapText="1"/>
      <protection/>
    </xf>
    <xf numFmtId="49" fontId="3" fillId="0" borderId="12" xfId="52" applyNumberFormat="1" applyFont="1" applyBorder="1" applyAlignment="1">
      <alignment horizontal="right" wrapText="1"/>
      <protection/>
    </xf>
    <xf numFmtId="3" fontId="5" fillId="4" borderId="10" xfId="52" applyNumberFormat="1" applyFont="1" applyFill="1" applyBorder="1" applyAlignment="1">
      <alignment horizontal="right" wrapText="1"/>
      <protection/>
    </xf>
    <xf numFmtId="3" fontId="5" fillId="4" borderId="10" xfId="0" applyNumberFormat="1" applyFont="1" applyFill="1" applyBorder="1" applyAlignment="1">
      <alignment horizontal="right" wrapText="1"/>
    </xf>
    <xf numFmtId="3" fontId="6" fillId="4" borderId="11" xfId="52" applyNumberFormat="1" applyFont="1" applyFill="1" applyBorder="1">
      <alignment/>
      <protection/>
    </xf>
    <xf numFmtId="1" fontId="6" fillId="4" borderId="11" xfId="52" applyNumberFormat="1" applyFont="1" applyFill="1" applyBorder="1">
      <alignment/>
      <protection/>
    </xf>
    <xf numFmtId="49" fontId="7" fillId="4" borderId="10" xfId="52" applyNumberFormat="1" applyFont="1" applyFill="1" applyBorder="1" applyAlignment="1">
      <alignment horizontal="right" wrapText="1"/>
      <protection/>
    </xf>
    <xf numFmtId="3" fontId="7" fillId="4" borderId="12" xfId="52" applyNumberFormat="1" applyFont="1" applyFill="1" applyBorder="1" applyAlignment="1">
      <alignment horizontal="right" wrapText="1"/>
      <protection/>
    </xf>
    <xf numFmtId="3" fontId="7" fillId="4" borderId="11" xfId="52" applyNumberFormat="1" applyFont="1" applyFill="1" applyBorder="1">
      <alignment/>
      <protection/>
    </xf>
    <xf numFmtId="0" fontId="3" fillId="0" borderId="0" xfId="52" applyFont="1" applyAlignment="1">
      <alignment/>
      <protection/>
    </xf>
    <xf numFmtId="0" fontId="48" fillId="0" borderId="0" xfId="52" applyFont="1" applyAlignment="1">
      <alignment horizontal="left"/>
      <protection/>
    </xf>
    <xf numFmtId="0" fontId="48" fillId="0" borderId="0" xfId="52" applyFont="1" applyAlignment="1">
      <alignment horizontal="center"/>
      <protection/>
    </xf>
    <xf numFmtId="0" fontId="3" fillId="0" borderId="10" xfId="52" applyFont="1" applyBorder="1" applyAlignment="1">
      <alignment horizontal="left" wrapText="1"/>
      <protection/>
    </xf>
    <xf numFmtId="0" fontId="48" fillId="0" borderId="0" xfId="52" applyFont="1">
      <alignment/>
      <protection/>
    </xf>
    <xf numFmtId="0" fontId="49" fillId="0" borderId="0" xfId="52" applyFont="1">
      <alignment/>
      <protection/>
    </xf>
    <xf numFmtId="0" fontId="7" fillId="0" borderId="0" xfId="52" applyFont="1" applyAlignment="1">
      <alignment/>
      <protection/>
    </xf>
    <xf numFmtId="0" fontId="7" fillId="0" borderId="0" xfId="52" applyFont="1" applyAlignment="1">
      <alignment horizontal="left"/>
      <protection/>
    </xf>
    <xf numFmtId="0" fontId="49" fillId="0" borderId="0" xfId="52" applyFont="1" applyAlignment="1">
      <alignment horizontal="left"/>
      <protection/>
    </xf>
    <xf numFmtId="1" fontId="8" fillId="0" borderId="11" xfId="52" applyNumberFormat="1" applyFont="1" applyBorder="1" applyAlignment="1">
      <alignment horizontal="center" vertical="center" wrapText="1"/>
      <protection/>
    </xf>
    <xf numFmtId="0" fontId="5" fillId="4" borderId="10" xfId="52" applyFont="1" applyFill="1" applyBorder="1" applyAlignment="1">
      <alignment horizontal="left" wrapText="1"/>
      <protection/>
    </xf>
    <xf numFmtId="0" fontId="4" fillId="0" borderId="10" xfId="52" applyFont="1" applyBorder="1" applyAlignment="1">
      <alignment horizontal="left" wrapText="1"/>
      <protection/>
    </xf>
    <xf numFmtId="0" fontId="4" fillId="0" borderId="10" xfId="52" applyFont="1" applyBorder="1" applyAlignment="1">
      <alignment horizontal="left" wrapText="1" indent="2"/>
      <protection/>
    </xf>
    <xf numFmtId="0" fontId="50" fillId="0" borderId="10" xfId="52" applyFont="1" applyBorder="1" applyAlignment="1">
      <alignment horizontal="left" wrapText="1"/>
      <protection/>
    </xf>
    <xf numFmtId="49" fontId="50" fillId="0" borderId="10" xfId="52" applyNumberFormat="1" applyFont="1" applyBorder="1" applyAlignment="1">
      <alignment horizontal="right" wrapText="1"/>
      <protection/>
    </xf>
    <xf numFmtId="3" fontId="50" fillId="0" borderId="12" xfId="52" applyNumberFormat="1" applyFont="1" applyBorder="1" applyAlignment="1">
      <alignment horizontal="right" wrapText="1"/>
      <protection/>
    </xf>
    <xf numFmtId="3" fontId="50" fillId="0" borderId="11" xfId="52" applyNumberFormat="1" applyFont="1" applyBorder="1">
      <alignment/>
      <protection/>
    </xf>
    <xf numFmtId="3" fontId="51" fillId="0" borderId="10" xfId="52" applyNumberFormat="1" applyFont="1" applyBorder="1" applyAlignment="1">
      <alignment horizontal="right" wrapText="1"/>
      <protection/>
    </xf>
    <xf numFmtId="3" fontId="51" fillId="0" borderId="10" xfId="0" applyNumberFormat="1" applyFont="1" applyBorder="1" applyAlignment="1">
      <alignment horizontal="right" wrapText="1"/>
    </xf>
    <xf numFmtId="3" fontId="52" fillId="0" borderId="11" xfId="52" applyNumberFormat="1" applyFont="1" applyBorder="1">
      <alignment/>
      <protection/>
    </xf>
    <xf numFmtId="1" fontId="52" fillId="0" borderId="11" xfId="52" applyNumberFormat="1" applyFont="1" applyBorder="1">
      <alignment/>
      <protection/>
    </xf>
    <xf numFmtId="0" fontId="50" fillId="0" borderId="0" xfId="52" applyFo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6800-app004\11-&#1054;&#1090;&#1076;&#1077;&#1083;\&#1054;&#1090;&#1095;&#1077;&#1090;&#1099;%205\2020\5-&#1046;&#1052;\5-&#1046;&#1052;%20%202016_2017_2018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2016_2019"/>
      <sheetName val="Лист3"/>
      <sheetName val="кострома"/>
      <sheetName val="белгор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tabSelected="1" view="pageBreakPreview" zoomScale="90" zoomScaleSheetLayoutView="90" zoomScalePageLayoutView="0" workbookViewId="0" topLeftCell="A28">
      <selection activeCell="H41" sqref="H41"/>
    </sheetView>
  </sheetViews>
  <sheetFormatPr defaultColWidth="9.140625" defaultRowHeight="15"/>
  <cols>
    <col min="1" max="1" width="63.421875" style="0" customWidth="1"/>
    <col min="2" max="2" width="7.7109375" style="0" customWidth="1"/>
    <col min="3" max="3" width="14.421875" style="0" customWidth="1"/>
    <col min="4" max="246" width="10.421875" style="0" customWidth="1"/>
  </cols>
  <sheetData>
    <row r="1" s="1" customFormat="1" ht="15">
      <c r="A1" s="2" t="s">
        <v>0</v>
      </c>
    </row>
    <row r="2" s="1" customFormat="1" ht="15">
      <c r="A2" s="2"/>
    </row>
    <row r="3" s="1" customFormat="1" ht="15">
      <c r="A3" s="2" t="s">
        <v>1</v>
      </c>
    </row>
    <row r="4" s="1" customFormat="1" ht="15">
      <c r="A4" s="2" t="s">
        <v>2</v>
      </c>
    </row>
    <row r="5" s="1" customFormat="1" ht="15">
      <c r="A5" s="2" t="s">
        <v>3</v>
      </c>
    </row>
    <row r="6" s="1" customFormat="1" ht="15">
      <c r="A6" s="2" t="s">
        <v>4</v>
      </c>
    </row>
    <row r="7" s="1" customFormat="1" ht="15">
      <c r="A7" s="2"/>
    </row>
    <row r="8" s="1" customFormat="1" ht="15">
      <c r="A8" s="2" t="s">
        <v>5</v>
      </c>
    </row>
    <row r="9" s="1" customFormat="1" ht="15">
      <c r="A9" s="2" t="s">
        <v>6</v>
      </c>
    </row>
    <row r="10" s="1" customFormat="1" ht="15">
      <c r="A10" s="2" t="s">
        <v>7</v>
      </c>
    </row>
    <row r="11" s="1" customFormat="1" ht="15">
      <c r="A11" s="2"/>
    </row>
    <row r="12" s="1" customFormat="1" ht="15">
      <c r="A12" s="2" t="s">
        <v>8</v>
      </c>
    </row>
    <row r="13" s="1" customFormat="1" ht="15">
      <c r="A13" s="2"/>
    </row>
    <row r="14" s="1" customFormat="1" ht="15">
      <c r="A14" s="2" t="s">
        <v>9</v>
      </c>
    </row>
    <row r="15" s="1" customFormat="1" ht="15">
      <c r="A15" s="2" t="s">
        <v>10</v>
      </c>
    </row>
    <row r="16" s="1" customFormat="1" ht="15">
      <c r="A16" s="2" t="s">
        <v>47</v>
      </c>
    </row>
    <row r="17" s="1" customFormat="1" ht="15">
      <c r="A17" s="2"/>
    </row>
    <row r="18" s="1" customFormat="1" ht="15">
      <c r="A18" s="2" t="s">
        <v>48</v>
      </c>
    </row>
    <row r="19" s="1" customFormat="1" ht="15">
      <c r="A19" s="2"/>
    </row>
    <row r="20" s="1" customFormat="1" ht="15">
      <c r="A20" s="2" t="s">
        <v>11</v>
      </c>
    </row>
    <row r="21" s="1" customFormat="1" ht="15">
      <c r="A21" s="2" t="s">
        <v>12</v>
      </c>
    </row>
    <row r="22" spans="1:3" s="3" customFormat="1" ht="25.5">
      <c r="A22" s="4" t="s">
        <v>13</v>
      </c>
      <c r="B22" s="4" t="s">
        <v>14</v>
      </c>
      <c r="C22" s="4" t="s">
        <v>15</v>
      </c>
    </row>
    <row r="23" spans="1:3" ht="15">
      <c r="A23" s="5" t="s">
        <v>16</v>
      </c>
      <c r="B23" s="6" t="s">
        <v>17</v>
      </c>
      <c r="C23" s="6" t="s">
        <v>18</v>
      </c>
    </row>
    <row r="24" spans="1:3" ht="15">
      <c r="A24" s="5" t="s">
        <v>19</v>
      </c>
      <c r="B24" s="6" t="s">
        <v>20</v>
      </c>
      <c r="C24" s="7">
        <v>798</v>
      </c>
    </row>
    <row r="25" spans="1:3" ht="15">
      <c r="A25" s="5" t="s">
        <v>21</v>
      </c>
      <c r="B25" s="6"/>
      <c r="C25" s="6"/>
    </row>
    <row r="26" spans="1:3" ht="15">
      <c r="A26" s="8" t="s">
        <v>22</v>
      </c>
      <c r="B26" s="6" t="s">
        <v>23</v>
      </c>
      <c r="C26" s="7">
        <v>0</v>
      </c>
    </row>
    <row r="27" spans="1:3" ht="15">
      <c r="A27" s="8" t="s">
        <v>24</v>
      </c>
      <c r="B27" s="6" t="s">
        <v>25</v>
      </c>
      <c r="C27" s="7">
        <v>0</v>
      </c>
    </row>
    <row r="28" spans="1:3" ht="15">
      <c r="A28" s="8" t="s">
        <v>26</v>
      </c>
      <c r="B28" s="6" t="s">
        <v>27</v>
      </c>
      <c r="C28" s="7">
        <v>798</v>
      </c>
    </row>
    <row r="29" spans="1:3" ht="15">
      <c r="A29" s="5" t="s">
        <v>28</v>
      </c>
      <c r="B29" s="6" t="s">
        <v>29</v>
      </c>
      <c r="C29" s="7">
        <v>1415</v>
      </c>
    </row>
    <row r="30" spans="1:3" ht="15">
      <c r="A30" s="5" t="s">
        <v>21</v>
      </c>
      <c r="B30" s="6"/>
      <c r="C30" s="6"/>
    </row>
    <row r="31" spans="1:3" ht="15">
      <c r="A31" s="8" t="s">
        <v>22</v>
      </c>
      <c r="B31" s="6" t="s">
        <v>30</v>
      </c>
      <c r="C31" s="7">
        <v>0</v>
      </c>
    </row>
    <row r="32" spans="1:3" ht="15">
      <c r="A32" s="8" t="s">
        <v>24</v>
      </c>
      <c r="B32" s="6" t="s">
        <v>31</v>
      </c>
      <c r="C32" s="7">
        <v>0</v>
      </c>
    </row>
    <row r="33" spans="1:3" ht="15">
      <c r="A33" s="8" t="s">
        <v>26</v>
      </c>
      <c r="B33" s="6" t="s">
        <v>32</v>
      </c>
      <c r="C33" s="7">
        <v>1415</v>
      </c>
    </row>
    <row r="34" spans="1:3" ht="15">
      <c r="A34" s="5" t="s">
        <v>33</v>
      </c>
      <c r="B34" s="6" t="s">
        <v>34</v>
      </c>
      <c r="C34" s="7">
        <v>477</v>
      </c>
    </row>
    <row r="35" spans="1:3" ht="26.25">
      <c r="A35" s="5" t="s">
        <v>35</v>
      </c>
      <c r="B35" s="6" t="s">
        <v>36</v>
      </c>
      <c r="C35" s="7">
        <v>180</v>
      </c>
    </row>
    <row r="36" spans="1:3" ht="15">
      <c r="A36" s="5" t="s">
        <v>37</v>
      </c>
      <c r="B36" s="6"/>
      <c r="C36" s="6"/>
    </row>
    <row r="37" spans="1:3" ht="26.25">
      <c r="A37" s="8" t="s">
        <v>38</v>
      </c>
      <c r="B37" s="6" t="s">
        <v>39</v>
      </c>
      <c r="C37" s="7">
        <v>99</v>
      </c>
    </row>
    <row r="38" spans="1:3" ht="26.25">
      <c r="A38" s="8" t="s">
        <v>40</v>
      </c>
      <c r="B38" s="6" t="s">
        <v>41</v>
      </c>
      <c r="C38" s="7">
        <v>81</v>
      </c>
    </row>
    <row r="39" spans="1:3" ht="15">
      <c r="A39" s="5" t="s">
        <v>42</v>
      </c>
      <c r="B39" s="6" t="s">
        <v>43</v>
      </c>
      <c r="C39" s="7">
        <v>5263</v>
      </c>
    </row>
    <row r="40" s="1" customFormat="1" ht="15">
      <c r="A40" s="2"/>
    </row>
    <row r="41" s="1" customFormat="1" ht="15">
      <c r="A41" s="2" t="s">
        <v>49</v>
      </c>
    </row>
    <row r="42" s="1" customFormat="1" ht="15">
      <c r="A42" s="2" t="s">
        <v>44</v>
      </c>
    </row>
    <row r="43" s="1" customFormat="1" ht="48" customHeight="1">
      <c r="A43" s="2"/>
    </row>
    <row r="44" s="1" customFormat="1" ht="15">
      <c r="A44" s="2" t="s">
        <v>45</v>
      </c>
    </row>
    <row r="45" s="1" customFormat="1" ht="15">
      <c r="A45" s="2" t="s">
        <v>46</v>
      </c>
    </row>
  </sheetData>
  <sheetProtection/>
  <printOptions/>
  <pageMargins left="0.7874015748031497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4" sqref="C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view="pageBreakPreview" zoomScale="80" zoomScaleSheetLayoutView="80" zoomScalePageLayoutView="0" workbookViewId="0" topLeftCell="A16">
      <selection activeCell="M35" sqref="M35"/>
    </sheetView>
  </sheetViews>
  <sheetFormatPr defaultColWidth="9.140625" defaultRowHeight="15"/>
  <cols>
    <col min="1" max="1" width="54.8515625" style="49" customWidth="1"/>
    <col min="2" max="2" width="8.57421875" style="14" customWidth="1"/>
    <col min="3" max="4" width="10.421875" style="14" customWidth="1"/>
    <col min="5" max="6" width="11.8515625" style="20" customWidth="1"/>
    <col min="7" max="7" width="11.00390625" style="25" customWidth="1"/>
    <col min="8" max="8" width="12.421875" style="26" customWidth="1"/>
    <col min="9" max="247" width="10.421875" style="49" customWidth="1"/>
    <col min="248" max="16384" width="9.140625" style="49" customWidth="1"/>
  </cols>
  <sheetData>
    <row r="1" spans="1:8" s="46" customFormat="1" ht="8.25" customHeight="1">
      <c r="A1" s="45"/>
      <c r="B1" s="9"/>
      <c r="C1" s="9"/>
      <c r="D1" s="9"/>
      <c r="E1" s="17"/>
      <c r="F1" s="17"/>
      <c r="G1" s="21"/>
      <c r="H1" s="22"/>
    </row>
    <row r="2" spans="1:8" s="53" customFormat="1" ht="19.5">
      <c r="A2" s="51" t="s">
        <v>1</v>
      </c>
      <c r="B2" s="52"/>
      <c r="C2" s="52"/>
      <c r="D2" s="52"/>
      <c r="E2" s="17"/>
      <c r="F2" s="17"/>
      <c r="G2" s="21"/>
      <c r="H2" s="22"/>
    </row>
    <row r="3" spans="1:8" s="53" customFormat="1" ht="19.5">
      <c r="A3" s="51" t="s">
        <v>2</v>
      </c>
      <c r="B3" s="52"/>
      <c r="C3" s="52"/>
      <c r="D3" s="52"/>
      <c r="E3" s="17"/>
      <c r="F3" s="17"/>
      <c r="G3" s="21"/>
      <c r="H3" s="22"/>
    </row>
    <row r="4" spans="1:8" s="53" customFormat="1" ht="19.5">
      <c r="A4" s="51" t="s">
        <v>3</v>
      </c>
      <c r="B4" s="52"/>
      <c r="C4" s="52"/>
      <c r="D4" s="52"/>
      <c r="E4" s="17"/>
      <c r="F4" s="17"/>
      <c r="G4" s="21"/>
      <c r="H4" s="22"/>
    </row>
    <row r="5" spans="1:8" s="46" customFormat="1" ht="6" customHeight="1">
      <c r="A5" s="45"/>
      <c r="B5" s="9"/>
      <c r="C5" s="9"/>
      <c r="D5" s="9"/>
      <c r="E5" s="17"/>
      <c r="F5" s="17"/>
      <c r="G5" s="21"/>
      <c r="H5" s="22"/>
    </row>
    <row r="6" spans="1:8" s="46" customFormat="1" ht="6" customHeight="1">
      <c r="A6" s="45"/>
      <c r="B6" s="9"/>
      <c r="C6" s="9"/>
      <c r="D6" s="9"/>
      <c r="E6" s="17"/>
      <c r="F6" s="17"/>
      <c r="G6" s="21"/>
      <c r="H6" s="22"/>
    </row>
    <row r="7" spans="1:8" s="46" customFormat="1" ht="19.5">
      <c r="A7" s="45" t="s">
        <v>5</v>
      </c>
      <c r="B7" s="9"/>
      <c r="C7" s="9"/>
      <c r="D7" s="9"/>
      <c r="E7" s="17"/>
      <c r="F7" s="17"/>
      <c r="G7" s="21"/>
      <c r="H7" s="22"/>
    </row>
    <row r="8" spans="1:8" s="46" customFormat="1" ht="7.5" customHeight="1">
      <c r="A8" s="45"/>
      <c r="B8" s="9"/>
      <c r="C8" s="9"/>
      <c r="D8" s="9"/>
      <c r="E8" s="17"/>
      <c r="F8" s="17"/>
      <c r="G8" s="21"/>
      <c r="H8" s="22"/>
    </row>
    <row r="9" spans="1:8" s="46" customFormat="1" ht="19.5">
      <c r="A9" s="45" t="s">
        <v>47</v>
      </c>
      <c r="B9" s="9"/>
      <c r="C9" s="9"/>
      <c r="D9" s="9"/>
      <c r="E9" s="17"/>
      <c r="F9" s="17"/>
      <c r="G9" s="21"/>
      <c r="H9" s="22"/>
    </row>
    <row r="10" spans="1:8" s="46" customFormat="1" ht="9" customHeight="1">
      <c r="A10" s="45"/>
      <c r="B10" s="9"/>
      <c r="C10" s="9"/>
      <c r="D10" s="9"/>
      <c r="E10" s="17"/>
      <c r="F10" s="17"/>
      <c r="G10" s="21"/>
      <c r="H10" s="22"/>
    </row>
    <row r="11" spans="1:8" s="46" customFormat="1" ht="19.5">
      <c r="A11" s="45" t="s">
        <v>48</v>
      </c>
      <c r="B11" s="9"/>
      <c r="C11" s="9"/>
      <c r="D11" s="9"/>
      <c r="E11" s="17"/>
      <c r="F11" s="17"/>
      <c r="G11" s="21"/>
      <c r="H11" s="22"/>
    </row>
    <row r="12" spans="1:8" s="46" customFormat="1" ht="9" customHeight="1">
      <c r="A12" s="45"/>
      <c r="B12" s="9"/>
      <c r="C12" s="9"/>
      <c r="D12" s="9"/>
      <c r="E12" s="17"/>
      <c r="F12" s="17"/>
      <c r="G12" s="21"/>
      <c r="H12" s="22"/>
    </row>
    <row r="13" spans="1:8" s="53" customFormat="1" ht="19.5">
      <c r="A13" s="51" t="s">
        <v>11</v>
      </c>
      <c r="B13" s="52"/>
      <c r="C13" s="52"/>
      <c r="D13" s="52"/>
      <c r="E13" s="17"/>
      <c r="F13" s="17"/>
      <c r="G13" s="21"/>
      <c r="H13" s="22"/>
    </row>
    <row r="14" spans="1:8" s="53" customFormat="1" ht="19.5">
      <c r="A14" s="51" t="s">
        <v>12</v>
      </c>
      <c r="B14" s="52"/>
      <c r="C14" s="52"/>
      <c r="D14" s="52"/>
      <c r="E14" s="17"/>
      <c r="F14" s="17"/>
      <c r="G14" s="21"/>
      <c r="H14" s="22"/>
    </row>
    <row r="15" spans="1:8" s="47" customFormat="1" ht="41.25" customHeight="1">
      <c r="A15" s="31" t="s">
        <v>13</v>
      </c>
      <c r="B15" s="31">
        <v>2016</v>
      </c>
      <c r="C15" s="32">
        <v>2017</v>
      </c>
      <c r="D15" s="10">
        <v>2018</v>
      </c>
      <c r="E15" s="15">
        <v>2019</v>
      </c>
      <c r="F15" s="15">
        <v>2020</v>
      </c>
      <c r="G15" s="23" t="s">
        <v>50</v>
      </c>
      <c r="H15" s="54" t="s">
        <v>51</v>
      </c>
    </row>
    <row r="16" spans="1:8" ht="19.5">
      <c r="A16" s="48" t="s">
        <v>16</v>
      </c>
      <c r="B16" s="33"/>
      <c r="C16" s="34"/>
      <c r="D16" s="11"/>
      <c r="E16" s="16"/>
      <c r="F16" s="16"/>
      <c r="G16" s="24"/>
      <c r="H16" s="19"/>
    </row>
    <row r="17" spans="1:8" s="50" customFormat="1" ht="38.25">
      <c r="A17" s="55" t="s">
        <v>19</v>
      </c>
      <c r="B17" s="42">
        <v>99</v>
      </c>
      <c r="C17" s="43">
        <v>553</v>
      </c>
      <c r="D17" s="44">
        <f>D19+D20+D21</f>
        <v>622</v>
      </c>
      <c r="E17" s="38">
        <v>906</v>
      </c>
      <c r="F17" s="39">
        <v>798</v>
      </c>
      <c r="G17" s="40">
        <f>F17-E17</f>
        <v>-108</v>
      </c>
      <c r="H17" s="41">
        <f>_xlfn.IFERROR(F17/E17*100-100," ")</f>
        <v>-11.920529801324506</v>
      </c>
    </row>
    <row r="18" spans="1:8" ht="19.5">
      <c r="A18" s="56" t="s">
        <v>21</v>
      </c>
      <c r="B18" s="35">
        <v>0</v>
      </c>
      <c r="C18" s="37"/>
      <c r="D18" s="12">
        <f>'[1]Лист3'!C25</f>
        <v>0</v>
      </c>
      <c r="E18" s="29"/>
      <c r="F18" s="30"/>
      <c r="G18" s="18">
        <f aca="true" t="shared" si="0" ref="G18:G31">F18-E18</f>
        <v>0</v>
      </c>
      <c r="H18" s="19" t="str">
        <f aca="true" t="shared" si="1" ref="H18:H31">_xlfn.IFERROR(F18/E18*100-100," ")</f>
        <v> </v>
      </c>
    </row>
    <row r="19" spans="1:8" ht="19.5">
      <c r="A19" s="57" t="s">
        <v>22</v>
      </c>
      <c r="B19" s="35">
        <v>18</v>
      </c>
      <c r="C19" s="36">
        <v>5</v>
      </c>
      <c r="D19" s="12">
        <v>3</v>
      </c>
      <c r="E19" s="27">
        <v>0</v>
      </c>
      <c r="F19" s="28">
        <v>0</v>
      </c>
      <c r="G19" s="18">
        <f t="shared" si="0"/>
        <v>0</v>
      </c>
      <c r="H19" s="19" t="str">
        <f t="shared" si="1"/>
        <v> </v>
      </c>
    </row>
    <row r="20" spans="1:8" ht="19.5">
      <c r="A20" s="57" t="s">
        <v>24</v>
      </c>
      <c r="B20" s="35">
        <v>0</v>
      </c>
      <c r="C20" s="36">
        <v>0</v>
      </c>
      <c r="D20" s="12">
        <f>'[1]Лист3'!C27</f>
        <v>0</v>
      </c>
      <c r="E20" s="27">
        <v>0</v>
      </c>
      <c r="F20" s="28">
        <v>0</v>
      </c>
      <c r="G20" s="18">
        <f t="shared" si="0"/>
        <v>0</v>
      </c>
      <c r="H20" s="19" t="str">
        <f t="shared" si="1"/>
        <v> </v>
      </c>
    </row>
    <row r="21" spans="1:8" ht="38.25">
      <c r="A21" s="57" t="s">
        <v>26</v>
      </c>
      <c r="B21" s="35">
        <v>81</v>
      </c>
      <c r="C21" s="36">
        <v>548</v>
      </c>
      <c r="D21" s="12">
        <v>619</v>
      </c>
      <c r="E21" s="27">
        <v>906</v>
      </c>
      <c r="F21" s="28">
        <v>798</v>
      </c>
      <c r="G21" s="18">
        <f t="shared" si="0"/>
        <v>-108</v>
      </c>
      <c r="H21" s="19">
        <f t="shared" si="1"/>
        <v>-11.920529801324506</v>
      </c>
    </row>
    <row r="22" spans="1:8" s="50" customFormat="1" ht="38.25">
      <c r="A22" s="55" t="s">
        <v>28</v>
      </c>
      <c r="B22" s="42">
        <v>1389</v>
      </c>
      <c r="C22" s="43">
        <v>934</v>
      </c>
      <c r="D22" s="44">
        <f>D24+D25+D26</f>
        <v>918</v>
      </c>
      <c r="E22" s="38">
        <v>1313</v>
      </c>
      <c r="F22" s="39">
        <v>1415</v>
      </c>
      <c r="G22" s="40">
        <f t="shared" si="0"/>
        <v>102</v>
      </c>
      <c r="H22" s="41">
        <f t="shared" si="1"/>
        <v>7.768469154607757</v>
      </c>
    </row>
    <row r="23" spans="1:8" ht="19.5">
      <c r="A23" s="56" t="s">
        <v>21</v>
      </c>
      <c r="B23" s="35">
        <v>0</v>
      </c>
      <c r="C23" s="37"/>
      <c r="D23" s="12">
        <f>'[1]Лист3'!C30</f>
        <v>0</v>
      </c>
      <c r="E23" s="29"/>
      <c r="F23" s="30"/>
      <c r="G23" s="18">
        <f t="shared" si="0"/>
        <v>0</v>
      </c>
      <c r="H23" s="19" t="str">
        <f t="shared" si="1"/>
        <v> </v>
      </c>
    </row>
    <row r="24" spans="1:8" ht="19.5">
      <c r="A24" s="57" t="s">
        <v>22</v>
      </c>
      <c r="B24" s="35">
        <v>1297</v>
      </c>
      <c r="C24" s="36">
        <v>98</v>
      </c>
      <c r="D24" s="13">
        <v>57</v>
      </c>
      <c r="E24" s="27">
        <v>0</v>
      </c>
      <c r="F24" s="28">
        <v>0</v>
      </c>
      <c r="G24" s="18">
        <f t="shared" si="0"/>
        <v>0</v>
      </c>
      <c r="H24" s="19" t="str">
        <f t="shared" si="1"/>
        <v> </v>
      </c>
    </row>
    <row r="25" spans="1:8" ht="19.5">
      <c r="A25" s="57" t="s">
        <v>24</v>
      </c>
      <c r="B25" s="35">
        <v>0</v>
      </c>
      <c r="C25" s="36">
        <v>0</v>
      </c>
      <c r="D25" s="12">
        <f>'[1]Лист3'!C32</f>
        <v>0</v>
      </c>
      <c r="E25" s="27">
        <v>0</v>
      </c>
      <c r="F25" s="28">
        <v>0</v>
      </c>
      <c r="G25" s="18">
        <f t="shared" si="0"/>
        <v>0</v>
      </c>
      <c r="H25" s="19" t="str">
        <f t="shared" si="1"/>
        <v> </v>
      </c>
    </row>
    <row r="26" spans="1:8" ht="38.25">
      <c r="A26" s="57" t="s">
        <v>26</v>
      </c>
      <c r="B26" s="35">
        <v>92</v>
      </c>
      <c r="C26" s="36">
        <v>836</v>
      </c>
      <c r="D26" s="12">
        <v>861</v>
      </c>
      <c r="E26" s="27">
        <v>1313</v>
      </c>
      <c r="F26" s="28">
        <v>1415</v>
      </c>
      <c r="G26" s="18">
        <f t="shared" si="0"/>
        <v>102</v>
      </c>
      <c r="H26" s="19">
        <f t="shared" si="1"/>
        <v>7.768469154607757</v>
      </c>
    </row>
    <row r="27" spans="1:8" s="50" customFormat="1" ht="38.25">
      <c r="A27" s="55" t="s">
        <v>33</v>
      </c>
      <c r="B27" s="42">
        <v>425</v>
      </c>
      <c r="C27" s="43">
        <v>316</v>
      </c>
      <c r="D27" s="44">
        <v>244</v>
      </c>
      <c r="E27" s="38">
        <v>420</v>
      </c>
      <c r="F27" s="39">
        <v>477</v>
      </c>
      <c r="G27" s="40">
        <f t="shared" si="0"/>
        <v>57</v>
      </c>
      <c r="H27" s="41">
        <f t="shared" si="1"/>
        <v>13.57142857142857</v>
      </c>
    </row>
    <row r="28" spans="1:8" ht="57">
      <c r="A28" s="56" t="s">
        <v>35</v>
      </c>
      <c r="B28" s="35">
        <v>86</v>
      </c>
      <c r="C28" s="36">
        <v>36</v>
      </c>
      <c r="D28" s="12">
        <f>D30+D31</f>
        <v>33</v>
      </c>
      <c r="E28" s="27">
        <v>7</v>
      </c>
      <c r="F28" s="28">
        <v>180</v>
      </c>
      <c r="G28" s="18">
        <f t="shared" si="0"/>
        <v>173</v>
      </c>
      <c r="H28" s="19">
        <f t="shared" si="1"/>
        <v>2471.4285714285716</v>
      </c>
    </row>
    <row r="29" spans="1:8" ht="19.5">
      <c r="A29" s="56" t="s">
        <v>37</v>
      </c>
      <c r="B29" s="35">
        <v>0</v>
      </c>
      <c r="C29" s="37"/>
      <c r="D29" s="12">
        <f>'[1]Лист3'!C36</f>
        <v>0</v>
      </c>
      <c r="E29" s="29"/>
      <c r="F29" s="30"/>
      <c r="G29" s="18">
        <f t="shared" si="0"/>
        <v>0</v>
      </c>
      <c r="H29" s="19" t="str">
        <f t="shared" si="1"/>
        <v> </v>
      </c>
    </row>
    <row r="30" spans="1:8" ht="38.25">
      <c r="A30" s="57" t="s">
        <v>38</v>
      </c>
      <c r="B30" s="35">
        <v>0</v>
      </c>
      <c r="C30" s="36">
        <v>0</v>
      </c>
      <c r="D30" s="12">
        <v>4</v>
      </c>
      <c r="E30" s="27">
        <v>0</v>
      </c>
      <c r="F30" s="28">
        <v>99</v>
      </c>
      <c r="G30" s="18">
        <f t="shared" si="0"/>
        <v>99</v>
      </c>
      <c r="H30" s="19" t="str">
        <f t="shared" si="1"/>
        <v> </v>
      </c>
    </row>
    <row r="31" spans="1:8" ht="38.25">
      <c r="A31" s="57" t="s">
        <v>40</v>
      </c>
      <c r="B31" s="35">
        <v>86</v>
      </c>
      <c r="C31" s="36">
        <v>36</v>
      </c>
      <c r="D31" s="12">
        <v>29</v>
      </c>
      <c r="E31" s="27">
        <v>7</v>
      </c>
      <c r="F31" s="28">
        <v>81</v>
      </c>
      <c r="G31" s="18">
        <f t="shared" si="0"/>
        <v>74</v>
      </c>
      <c r="H31" s="19">
        <f t="shared" si="1"/>
        <v>1057.142857142857</v>
      </c>
    </row>
    <row r="32" spans="1:8" s="66" customFormat="1" ht="15.75" customHeight="1">
      <c r="A32" s="58" t="s">
        <v>42</v>
      </c>
      <c r="B32" s="59">
        <v>3573</v>
      </c>
      <c r="C32" s="60">
        <v>3362</v>
      </c>
      <c r="D32" s="61">
        <f>SUM(D17:D31)</f>
        <v>3390</v>
      </c>
      <c r="E32" s="62">
        <v>4872</v>
      </c>
      <c r="F32" s="63">
        <v>5263</v>
      </c>
      <c r="G32" s="64">
        <f>E32-D32</f>
        <v>1482</v>
      </c>
      <c r="H32" s="65"/>
    </row>
    <row r="33" spans="1:8" s="46" customFormat="1" ht="19.5">
      <c r="A33" s="45"/>
      <c r="B33" s="9"/>
      <c r="C33" s="9"/>
      <c r="D33" s="9"/>
      <c r="E33" s="17"/>
      <c r="F33" s="17"/>
      <c r="G33" s="21"/>
      <c r="H33" s="22"/>
    </row>
    <row r="34" spans="1:8" s="46" customFormat="1" ht="19.5">
      <c r="A34" s="45"/>
      <c r="B34" s="9"/>
      <c r="C34" s="9"/>
      <c r="D34" s="9"/>
      <c r="E34" s="17"/>
      <c r="F34" s="17"/>
      <c r="G34" s="21"/>
      <c r="H34" s="22"/>
    </row>
    <row r="35" spans="1:8" s="46" customFormat="1" ht="19.5">
      <c r="A35" s="45"/>
      <c r="B35" s="9"/>
      <c r="C35" s="9"/>
      <c r="D35" s="9"/>
      <c r="E35" s="17"/>
      <c r="F35" s="17"/>
      <c r="G35" s="21"/>
      <c r="H35" s="22"/>
    </row>
    <row r="36" spans="1:8" s="46" customFormat="1" ht="94.5" customHeight="1">
      <c r="A36" s="45"/>
      <c r="B36" s="9"/>
      <c r="C36" s="9"/>
      <c r="D36" s="9"/>
      <c r="E36" s="17"/>
      <c r="F36" s="17"/>
      <c r="G36" s="21"/>
      <c r="H36" s="22"/>
    </row>
    <row r="37" spans="1:8" s="46" customFormat="1" ht="19.5">
      <c r="A37" s="45" t="s">
        <v>45</v>
      </c>
      <c r="B37" s="9"/>
      <c r="C37" s="9"/>
      <c r="D37" s="9"/>
      <c r="E37" s="17"/>
      <c r="F37" s="17"/>
      <c r="G37" s="21"/>
      <c r="H37" s="22"/>
    </row>
    <row r="38" spans="1:8" s="46" customFormat="1" ht="19.5">
      <c r="A38" s="45" t="s">
        <v>46</v>
      </c>
      <c r="B38" s="9"/>
      <c r="C38" s="9"/>
      <c r="D38" s="9"/>
      <c r="E38" s="17"/>
      <c r="F38" s="17"/>
      <c r="G38" s="21"/>
      <c r="H38" s="22"/>
    </row>
  </sheetData>
  <sheetProtection/>
  <printOptions/>
  <pageMargins left="0.5905511811023623" right="0" top="0" bottom="0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Моргачева Наталия Юрьевна</dc:creator>
  <cp:keywords/>
  <dc:description/>
  <cp:lastModifiedBy>Моргачева Наталия Юрьевна</cp:lastModifiedBy>
  <cp:lastPrinted>2021-02-19T13:44:48Z</cp:lastPrinted>
  <dcterms:created xsi:type="dcterms:W3CDTF">2021-02-19T11:28:12Z</dcterms:created>
  <dcterms:modified xsi:type="dcterms:W3CDTF">2021-02-24T09:05:57Z</dcterms:modified>
  <cp:category/>
  <cp:version/>
  <cp:contentType/>
  <cp:contentStatus/>
</cp:coreProperties>
</file>