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0" windowWidth="14220" windowHeight="8235" activeTab="1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0">Статистика!$A$1:$R$20</definedName>
    <definedName name="_xlnm.Print_Area" localSheetId="1">'тематика '!$A$2:$H$44</definedName>
  </definedNames>
  <calcPr calcId="145621"/>
</workbook>
</file>

<file path=xl/calcChain.xml><?xml version="1.0" encoding="utf-8"?>
<calcChain xmlns="http://schemas.openxmlformats.org/spreadsheetml/2006/main">
  <c r="G28" i="3" l="1"/>
  <c r="G10" i="3"/>
  <c r="G33" i="3" l="1"/>
  <c r="G8" i="3"/>
  <c r="G11" i="3"/>
  <c r="F37" i="3"/>
  <c r="G36" i="3"/>
  <c r="E37" i="3"/>
  <c r="G34" i="3"/>
  <c r="G7" i="3" l="1"/>
  <c r="G26" i="3" l="1"/>
  <c r="G32" i="3" l="1"/>
  <c r="C8" i="1"/>
  <c r="C9" i="1"/>
  <c r="C10" i="1"/>
  <c r="C11" i="1"/>
  <c r="C12" i="1"/>
  <c r="C13" i="1"/>
  <c r="C14" i="1"/>
  <c r="C15" i="1"/>
  <c r="C16" i="1"/>
  <c r="C17" i="1"/>
  <c r="C18" i="1"/>
  <c r="C20" i="1" l="1"/>
  <c r="G9" i="3"/>
  <c r="F20" i="4"/>
  <c r="F21" i="4"/>
  <c r="D20" i="4"/>
  <c r="D21" i="4"/>
  <c r="C20" i="4"/>
  <c r="K20" i="1"/>
  <c r="J20" i="1"/>
  <c r="F19" i="1"/>
  <c r="F20" i="1"/>
  <c r="C19" i="1"/>
  <c r="G29" i="3" l="1"/>
  <c r="L19" i="1" l="1"/>
  <c r="J20" i="4" l="1"/>
  <c r="H20" i="1" l="1"/>
  <c r="H19" i="1"/>
  <c r="I19" i="1"/>
  <c r="I20" i="1"/>
  <c r="C21" i="4" l="1"/>
  <c r="G35" i="3" l="1"/>
  <c r="G12" i="3" l="1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7" i="3"/>
  <c r="G30" i="3"/>
  <c r="G31" i="3"/>
  <c r="G37" i="3" l="1"/>
  <c r="L20" i="1"/>
  <c r="H11" i="3" l="1"/>
  <c r="H28" i="3"/>
  <c r="H34" i="3"/>
  <c r="H36" i="3"/>
  <c r="H33" i="3"/>
  <c r="H10" i="3"/>
  <c r="H7" i="3"/>
  <c r="H8" i="3"/>
  <c r="H9" i="3"/>
  <c r="H32" i="3"/>
  <c r="H26" i="3"/>
  <c r="H29" i="3"/>
  <c r="K20" i="4"/>
  <c r="I20" i="4"/>
  <c r="H20" i="4"/>
  <c r="G20" i="4"/>
  <c r="E20" i="4"/>
  <c r="K21" i="4"/>
  <c r="J21" i="4"/>
  <c r="I21" i="4"/>
  <c r="H21" i="4"/>
  <c r="G21" i="4"/>
  <c r="E21" i="4"/>
  <c r="P19" i="1"/>
  <c r="O20" i="1"/>
  <c r="N19" i="1"/>
  <c r="M19" i="1"/>
  <c r="K19" i="1"/>
  <c r="J19" i="1"/>
  <c r="P20" i="1"/>
  <c r="N20" i="1"/>
  <c r="M20" i="1"/>
  <c r="G20" i="1"/>
  <c r="D37" i="3" l="1"/>
  <c r="C37" i="3"/>
  <c r="H35" i="3" l="1"/>
  <c r="H23" i="3"/>
  <c r="H31" i="3"/>
  <c r="H24" i="3"/>
  <c r="H30" i="3"/>
  <c r="H16" i="3"/>
  <c r="H21" i="3"/>
  <c r="H27" i="3"/>
  <c r="H20" i="3"/>
  <c r="H18" i="3"/>
  <c r="H15" i="3"/>
  <c r="H13" i="3"/>
  <c r="H22" i="3"/>
  <c r="H19" i="3"/>
  <c r="H12" i="3"/>
  <c r="H17" i="3"/>
  <c r="H25" i="3"/>
  <c r="H14" i="3"/>
  <c r="H37" i="3" l="1"/>
</calcChain>
</file>

<file path=xl/sharedStrings.xml><?xml version="1.0" encoding="utf-8"?>
<sst xmlns="http://schemas.openxmlformats.org/spreadsheetml/2006/main" count="129" uniqueCount="93">
  <si>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</si>
  <si>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</si>
  <si>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</si>
  <si>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</si>
  <si>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</si>
  <si>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</si>
  <si>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</si>
  <si>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</si>
  <si>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</si>
  <si>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</si>
  <si>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</si>
  <si>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</si>
  <si>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</si>
  <si>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</si>
  <si>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</si>
  <si>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</si>
  <si>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</si>
  <si>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</si>
  <si>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</si>
  <si>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</si>
  <si>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</si>
  <si>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</si>
  <si>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</si>
  <si>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</si>
  <si>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</si>
  <si>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</si>
  <si>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</si>
  <si>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</si>
  <si>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</si>
  <si>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</si>
  <si>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</si>
  <si>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</si>
  <si>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</si>
  <si>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</si>
  <si>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</si>
  <si>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</si>
  <si>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</si>
  <si>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</si>
  <si>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</si>
  <si>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</si>
  <si>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</si>
  <si>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</si>
  <si>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</si>
  <si>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</si>
  <si>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</si>
  <si>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</si>
  <si>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</si>
  <si>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</si>
  <si>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</si>
  <si>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</si>
  <si>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</si>
  <si>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</si>
  <si>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</si>
  <si>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</si>
  <si>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</si>
  <si>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</si>
  <si>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</si>
  <si>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</si>
  <si>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</si>
  <si>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</si>
  <si>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</si>
  <si>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</si>
  <si>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</si>
  <si>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</si>
  <si>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</si>
  <si>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</si>
  <si>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</si>
  <si>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</si>
  <si>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x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</si>
  <si>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</si>
  <si>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</si>
  <si>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</si>
  <si>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</si>
  <si>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</si>
  <si>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</si>
  <si>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</si>
  <si>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0001.0002.0027.0132 Предоставление дополнительных документов и материалов</t>
  </si>
  <si>
    <t>0003.0008.0086.0562 Оказание услуг в электронной форме. Пользование информационными ресурсами</t>
  </si>
  <si>
    <t>0003.0008.0086.0566 Регистрация физических лиц в качестве индивидуальных предпринимателей</t>
  </si>
  <si>
    <t>0003.0008.0086.0559 Предоставление отсрочки или рассрочки по уплате налога, сбора, пени, штрафа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</si>
  <si>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01.05.2020 по 31.05.2020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</si>
  <si>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мае 2020 года  от ___________ № ___________
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</si>
  <si>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01.05.2020 по 31.05.2020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</si>
  <si>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мае 2020 года                                                 от __________ № _________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</si>
  <si>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мае 2020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</si>
  <si>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01.05.2020 по 31.05.2020</t>
  </si>
  <si>
    <t>0001.0002.0027.0122 Неполучение ответа на обращение</t>
  </si>
  <si>
    <t>0001.0002.0027.0124 Действие (бездействие) при рассмотрении обращения</t>
  </si>
  <si>
    <t>0003.0008.0086.0537 Государственная политика в налоговой сфере</t>
  </si>
  <si>
    <t>0003.0008.0086.0567 Надзор в области организации и проведения азартных игр и лотерей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</si>
  <si>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</si>
  <si>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0002.0007.0068.0279 Исчисление и уплата страховых взносов в бюджеты государственных внебюджетных фондов</t>
  </si>
  <si>
    <t>0003.0008.0086.0561 Доступ к персонифицированной информации о состоянии расчета с бюджетом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</si>
</sst>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10" fontId="5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right"/>
    </xf>
    <xf numFmtId="10" fontId="15" fillId="0" borderId="5" xfId="0" applyNumberFormat="1" applyFont="1" applyFill="1" applyBorder="1" applyAlignment="1">
      <alignment horizontal="right"/>
    </xf>
    <xf numFmtId="0" fontId="20" fillId="0" borderId="7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10" fontId="5" fillId="4" borderId="4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10" fontId="5" fillId="0" borderId="1" xfId="1" applyNumberFormat="1" applyFont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mruColors>
      <color rgb="FFFBA7A7"/>
      <color rgb="FFFFCCCC"/>
      <color rgb="FFFF7C80"/>
      <color rgb="FFF86868"/>
      <color rgb="FFF5DEA5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zoomScaleSheetLayoutView="100" workbookViewId="0">
      <selection activeCell="O15" sqref="O15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88.5" customHeight="1" x14ac:dyDescent="0.2">
      <c r="L1" s="109" t="s">
        <v>81</v>
      </c>
      <c r="M1" s="109"/>
      <c r="N1" s="109"/>
      <c r="O1" s="110"/>
      <c r="P1" s="110"/>
    </row>
    <row r="2" spans="1:17" ht="80.25" customHeight="1" x14ac:dyDescent="0.3">
      <c r="A2" s="114" t="s">
        <v>80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  <c r="P2" s="115"/>
    </row>
    <row r="3" spans="1:17" s="1" customFormat="1" ht="27" customHeight="1" x14ac:dyDescent="0.2">
      <c r="A3" s="106" t="s">
        <v>32</v>
      </c>
      <c r="B3" s="117" t="s">
        <v>33</v>
      </c>
      <c r="C3" s="111" t="s">
        <v>31</v>
      </c>
      <c r="D3" s="118" t="s">
        <v>34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1" t="s">
        <v>0</v>
      </c>
    </row>
    <row r="4" spans="1:17" s="1" customFormat="1" ht="19.5" customHeight="1" x14ac:dyDescent="0.2">
      <c r="A4" s="106"/>
      <c r="B4" s="117"/>
      <c r="C4" s="116"/>
      <c r="D4" s="119" t="s">
        <v>35</v>
      </c>
      <c r="E4" s="106" t="s">
        <v>36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12"/>
    </row>
    <row r="5" spans="1:17" s="1" customFormat="1" ht="24.75" customHeight="1" x14ac:dyDescent="0.2">
      <c r="A5" s="106"/>
      <c r="B5" s="117"/>
      <c r="C5" s="116"/>
      <c r="D5" s="119"/>
      <c r="E5" s="106" t="s">
        <v>37</v>
      </c>
      <c r="F5" s="106"/>
      <c r="G5" s="106"/>
      <c r="H5" s="106"/>
      <c r="I5" s="106"/>
      <c r="J5" s="106"/>
      <c r="K5" s="106" t="s">
        <v>38</v>
      </c>
      <c r="L5" s="106" t="s">
        <v>69</v>
      </c>
      <c r="M5" s="106" t="s">
        <v>28</v>
      </c>
      <c r="N5" s="106" t="s">
        <v>39</v>
      </c>
      <c r="O5" s="106" t="s">
        <v>29</v>
      </c>
      <c r="P5" s="113"/>
    </row>
    <row r="6" spans="1:17" s="1" customFormat="1" ht="52.5" customHeight="1" outlineLevel="1" x14ac:dyDescent="0.2">
      <c r="A6" s="106"/>
      <c r="B6" s="117"/>
      <c r="C6" s="116"/>
      <c r="D6" s="119"/>
      <c r="E6" s="25" t="s">
        <v>30</v>
      </c>
      <c r="F6" s="25" t="s">
        <v>30</v>
      </c>
      <c r="G6" s="25" t="s">
        <v>40</v>
      </c>
      <c r="H6" s="25" t="s">
        <v>70</v>
      </c>
      <c r="I6" s="25" t="s">
        <v>71</v>
      </c>
      <c r="J6" s="25" t="s">
        <v>41</v>
      </c>
      <c r="K6" s="107"/>
      <c r="L6" s="107"/>
      <c r="M6" s="107"/>
      <c r="N6" s="107"/>
      <c r="O6" s="107"/>
      <c r="P6" s="113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1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57">
        <f t="shared" ref="C8:C15" si="0">SUM(F8:O8)</f>
        <v>94</v>
      </c>
      <c r="D8" s="58"/>
      <c r="E8" s="58"/>
      <c r="F8" s="58">
        <v>22</v>
      </c>
      <c r="G8" s="58">
        <v>1</v>
      </c>
      <c r="H8" s="58" t="s">
        <v>42</v>
      </c>
      <c r="I8" s="58" t="s">
        <v>42</v>
      </c>
      <c r="J8" s="58">
        <v>10</v>
      </c>
      <c r="K8" s="58">
        <v>23</v>
      </c>
      <c r="L8" s="59">
        <v>19</v>
      </c>
      <c r="M8" s="59">
        <v>13</v>
      </c>
      <c r="N8" s="59">
        <v>6</v>
      </c>
      <c r="O8" s="59">
        <v>0</v>
      </c>
      <c r="P8" s="60">
        <v>0</v>
      </c>
    </row>
    <row r="9" spans="1:17" s="1" customFormat="1" ht="44.25" customHeight="1" outlineLevel="1" x14ac:dyDescent="0.2">
      <c r="A9" s="27">
        <v>2</v>
      </c>
      <c r="B9" s="37" t="s">
        <v>63</v>
      </c>
      <c r="C9" s="53">
        <f t="shared" si="0"/>
        <v>168</v>
      </c>
      <c r="D9" s="52"/>
      <c r="E9" s="52"/>
      <c r="F9" s="52">
        <v>18</v>
      </c>
      <c r="G9" s="52" t="s">
        <v>42</v>
      </c>
      <c r="H9" s="52">
        <v>0</v>
      </c>
      <c r="I9" s="52">
        <v>5</v>
      </c>
      <c r="J9" s="52">
        <v>127</v>
      </c>
      <c r="K9" s="52">
        <v>17</v>
      </c>
      <c r="L9" s="61">
        <v>0</v>
      </c>
      <c r="M9" s="59">
        <v>0</v>
      </c>
      <c r="N9" s="59">
        <v>1</v>
      </c>
      <c r="O9" s="59" t="s">
        <v>68</v>
      </c>
      <c r="P9" s="62">
        <v>0</v>
      </c>
    </row>
    <row r="10" spans="1:17" s="1" customFormat="1" ht="44.25" customHeight="1" outlineLevel="1" x14ac:dyDescent="0.2">
      <c r="A10" s="27">
        <v>3</v>
      </c>
      <c r="B10" s="28" t="s">
        <v>67</v>
      </c>
      <c r="C10" s="63">
        <f t="shared" si="0"/>
        <v>363</v>
      </c>
      <c r="D10" s="64"/>
      <c r="E10" s="64"/>
      <c r="F10" s="63">
        <v>34</v>
      </c>
      <c r="G10" s="52" t="s">
        <v>42</v>
      </c>
      <c r="H10" s="64">
        <v>0</v>
      </c>
      <c r="I10" s="64">
        <v>4</v>
      </c>
      <c r="J10" s="64">
        <v>233</v>
      </c>
      <c r="K10" s="64">
        <v>87</v>
      </c>
      <c r="L10" s="59">
        <v>0</v>
      </c>
      <c r="M10" s="59">
        <v>0</v>
      </c>
      <c r="N10" s="59">
        <v>5</v>
      </c>
      <c r="O10" s="59" t="s">
        <v>68</v>
      </c>
      <c r="P10" s="62">
        <v>0</v>
      </c>
    </row>
    <row r="11" spans="1:17" s="1" customFormat="1" ht="42.75" customHeight="1" outlineLevel="1" x14ac:dyDescent="0.2">
      <c r="A11" s="27">
        <v>4</v>
      </c>
      <c r="B11" s="28" t="s">
        <v>64</v>
      </c>
      <c r="C11" s="62">
        <f t="shared" si="0"/>
        <v>237</v>
      </c>
      <c r="D11" s="59"/>
      <c r="E11" s="59"/>
      <c r="F11" s="62">
        <v>16</v>
      </c>
      <c r="G11" s="52" t="s">
        <v>42</v>
      </c>
      <c r="H11" s="59">
        <v>4</v>
      </c>
      <c r="I11" s="59">
        <v>8</v>
      </c>
      <c r="J11" s="59">
        <v>150</v>
      </c>
      <c r="K11" s="59">
        <v>56</v>
      </c>
      <c r="L11" s="59">
        <v>0</v>
      </c>
      <c r="M11" s="59">
        <v>0</v>
      </c>
      <c r="N11" s="59">
        <v>3</v>
      </c>
      <c r="O11" s="59" t="s">
        <v>68</v>
      </c>
      <c r="P11" s="62">
        <v>0</v>
      </c>
    </row>
    <row r="12" spans="1:17" s="1" customFormat="1" ht="43.5" customHeight="1" outlineLevel="1" x14ac:dyDescent="0.2">
      <c r="A12" s="27">
        <v>5</v>
      </c>
      <c r="B12" s="28" t="s">
        <v>66</v>
      </c>
      <c r="C12" s="62">
        <f>SUM(F12:O12)</f>
        <v>94</v>
      </c>
      <c r="D12" s="59"/>
      <c r="E12" s="59"/>
      <c r="F12" s="62">
        <v>10</v>
      </c>
      <c r="G12" s="52" t="s">
        <v>42</v>
      </c>
      <c r="H12" s="59">
        <v>0</v>
      </c>
      <c r="I12" s="59">
        <v>4</v>
      </c>
      <c r="J12" s="59">
        <v>76</v>
      </c>
      <c r="K12" s="59">
        <v>1</v>
      </c>
      <c r="L12" s="59">
        <v>0</v>
      </c>
      <c r="M12" s="59">
        <v>0</v>
      </c>
      <c r="N12" s="59">
        <v>3</v>
      </c>
      <c r="O12" s="59" t="s">
        <v>68</v>
      </c>
      <c r="P12" s="62">
        <v>0</v>
      </c>
    </row>
    <row r="13" spans="1:17" s="1" customFormat="1" ht="43.5" customHeight="1" outlineLevel="1" x14ac:dyDescent="0.2">
      <c r="A13" s="27">
        <v>6</v>
      </c>
      <c r="B13" s="28" t="s">
        <v>65</v>
      </c>
      <c r="C13" s="60">
        <f>SUM(F13:O13)</f>
        <v>85</v>
      </c>
      <c r="D13" s="65"/>
      <c r="E13" s="65"/>
      <c r="F13" s="66">
        <v>7</v>
      </c>
      <c r="G13" s="52" t="s">
        <v>42</v>
      </c>
      <c r="H13" s="65">
        <v>0</v>
      </c>
      <c r="I13" s="65">
        <v>2</v>
      </c>
      <c r="J13" s="65">
        <v>59</v>
      </c>
      <c r="K13" s="65">
        <v>17</v>
      </c>
      <c r="L13" s="65">
        <v>0</v>
      </c>
      <c r="M13" s="65">
        <v>0</v>
      </c>
      <c r="N13" s="65">
        <v>0</v>
      </c>
      <c r="O13" s="65" t="s">
        <v>42</v>
      </c>
      <c r="P13" s="66">
        <v>0</v>
      </c>
    </row>
    <row r="14" spans="1:17" s="1" customFormat="1" ht="42.75" customHeight="1" outlineLevel="1" x14ac:dyDescent="0.2">
      <c r="A14" s="27">
        <v>7</v>
      </c>
      <c r="B14" s="28" t="s">
        <v>62</v>
      </c>
      <c r="C14" s="62">
        <f t="shared" si="0"/>
        <v>205</v>
      </c>
      <c r="D14" s="59"/>
      <c r="E14" s="59"/>
      <c r="F14" s="62">
        <v>8</v>
      </c>
      <c r="G14" s="52" t="s">
        <v>42</v>
      </c>
      <c r="H14" s="59">
        <v>0</v>
      </c>
      <c r="I14" s="59">
        <v>0</v>
      </c>
      <c r="J14" s="59">
        <v>180</v>
      </c>
      <c r="K14" s="59">
        <v>16</v>
      </c>
      <c r="L14" s="59">
        <v>1</v>
      </c>
      <c r="M14" s="59">
        <v>0</v>
      </c>
      <c r="N14" s="59">
        <v>0</v>
      </c>
      <c r="O14" s="59" t="s">
        <v>68</v>
      </c>
      <c r="P14" s="62">
        <v>0</v>
      </c>
    </row>
    <row r="15" spans="1:17" s="1" customFormat="1" ht="42.75" customHeight="1" outlineLevel="1" x14ac:dyDescent="0.2">
      <c r="A15" s="27">
        <v>8</v>
      </c>
      <c r="B15" s="28" t="s">
        <v>61</v>
      </c>
      <c r="C15" s="62">
        <f t="shared" si="0"/>
        <v>320</v>
      </c>
      <c r="D15" s="59"/>
      <c r="E15" s="59"/>
      <c r="F15" s="62">
        <v>20</v>
      </c>
      <c r="G15" s="52" t="s">
        <v>42</v>
      </c>
      <c r="H15" s="59">
        <v>1</v>
      </c>
      <c r="I15" s="59">
        <v>6</v>
      </c>
      <c r="J15" s="59">
        <v>104</v>
      </c>
      <c r="K15" s="59">
        <v>186</v>
      </c>
      <c r="L15" s="59">
        <v>0</v>
      </c>
      <c r="M15" s="59">
        <v>0</v>
      </c>
      <c r="N15" s="59">
        <v>3</v>
      </c>
      <c r="O15" s="59" t="s">
        <v>68</v>
      </c>
      <c r="P15" s="62">
        <v>0</v>
      </c>
    </row>
    <row r="16" spans="1:17" s="1" customFormat="1" ht="42.75" customHeight="1" outlineLevel="1" x14ac:dyDescent="0.2">
      <c r="A16" s="27">
        <v>9</v>
      </c>
      <c r="B16" s="28" t="s">
        <v>60</v>
      </c>
      <c r="C16" s="60">
        <f>SUM(F16:O16)</f>
        <v>475</v>
      </c>
      <c r="D16" s="59"/>
      <c r="E16" s="59"/>
      <c r="F16" s="60">
        <v>50</v>
      </c>
      <c r="G16" s="52" t="s">
        <v>42</v>
      </c>
      <c r="H16" s="59">
        <v>1</v>
      </c>
      <c r="I16" s="59">
        <v>17</v>
      </c>
      <c r="J16" s="59">
        <v>359</v>
      </c>
      <c r="K16" s="59">
        <v>38</v>
      </c>
      <c r="L16" s="59">
        <v>0</v>
      </c>
      <c r="M16" s="59">
        <v>0</v>
      </c>
      <c r="N16" s="59">
        <v>10</v>
      </c>
      <c r="O16" s="59" t="s">
        <v>68</v>
      </c>
      <c r="P16" s="60">
        <v>0</v>
      </c>
      <c r="Q16" s="44"/>
    </row>
    <row r="17" spans="1:16" s="1" customFormat="1" ht="46.5" customHeight="1" outlineLevel="1" x14ac:dyDescent="0.2">
      <c r="A17" s="27">
        <v>10</v>
      </c>
      <c r="B17" s="28" t="s">
        <v>59</v>
      </c>
      <c r="C17" s="62">
        <f>SUM(F17:O17)</f>
        <v>900</v>
      </c>
      <c r="D17" s="59"/>
      <c r="E17" s="59"/>
      <c r="F17" s="62">
        <v>105</v>
      </c>
      <c r="G17" s="52" t="s">
        <v>42</v>
      </c>
      <c r="H17" s="59">
        <v>0</v>
      </c>
      <c r="I17" s="59">
        <v>33</v>
      </c>
      <c r="J17" s="59">
        <v>599</v>
      </c>
      <c r="K17" s="59">
        <v>152</v>
      </c>
      <c r="L17" s="59">
        <v>1</v>
      </c>
      <c r="M17" s="59">
        <v>0</v>
      </c>
      <c r="N17" s="59">
        <v>10</v>
      </c>
      <c r="O17" s="59" t="s">
        <v>68</v>
      </c>
      <c r="P17" s="62">
        <v>0</v>
      </c>
    </row>
    <row r="18" spans="1:16" s="1" customFormat="1" ht="46.5" customHeight="1" outlineLevel="1" x14ac:dyDescent="0.2">
      <c r="A18" s="27">
        <v>11</v>
      </c>
      <c r="B18" s="28" t="s">
        <v>58</v>
      </c>
      <c r="C18" s="60">
        <f>SUM(F18:O18)</f>
        <v>484</v>
      </c>
      <c r="D18" s="59"/>
      <c r="E18" s="59"/>
      <c r="F18" s="62">
        <v>69</v>
      </c>
      <c r="G18" s="52" t="s">
        <v>42</v>
      </c>
      <c r="H18" s="59">
        <v>0</v>
      </c>
      <c r="I18" s="59">
        <v>15</v>
      </c>
      <c r="J18" s="59">
        <v>322</v>
      </c>
      <c r="K18" s="59">
        <v>63</v>
      </c>
      <c r="L18" s="59">
        <v>0</v>
      </c>
      <c r="M18" s="59">
        <v>0</v>
      </c>
      <c r="N18" s="59">
        <v>15</v>
      </c>
      <c r="O18" s="59" t="s">
        <v>68</v>
      </c>
      <c r="P18" s="62">
        <v>0</v>
      </c>
    </row>
    <row r="19" spans="1:16" ht="13.5" customHeight="1" x14ac:dyDescent="0.2">
      <c r="A19" s="108" t="s">
        <v>57</v>
      </c>
      <c r="B19" s="108"/>
      <c r="C19" s="46">
        <f>SUM(C9:C18)</f>
        <v>3331</v>
      </c>
      <c r="D19" s="46"/>
      <c r="E19" s="46"/>
      <c r="F19" s="46">
        <f>SUM(F9:F18)</f>
        <v>337</v>
      </c>
      <c r="G19" s="46" t="s">
        <v>42</v>
      </c>
      <c r="H19" s="46">
        <f t="shared" ref="H19:N19" si="1">SUM(H9:H18)</f>
        <v>6</v>
      </c>
      <c r="I19" s="46">
        <f t="shared" si="1"/>
        <v>94</v>
      </c>
      <c r="J19" s="46">
        <f t="shared" si="1"/>
        <v>2209</v>
      </c>
      <c r="K19" s="46">
        <f t="shared" si="1"/>
        <v>633</v>
      </c>
      <c r="L19" s="46">
        <f t="shared" si="1"/>
        <v>2</v>
      </c>
      <c r="M19" s="46">
        <f t="shared" si="1"/>
        <v>0</v>
      </c>
      <c r="N19" s="46">
        <f t="shared" si="1"/>
        <v>50</v>
      </c>
      <c r="O19" s="46" t="s">
        <v>42</v>
      </c>
      <c r="P19" s="46">
        <f>SUM(P9:P18)</f>
        <v>0</v>
      </c>
    </row>
    <row r="20" spans="1:16" ht="14.25" customHeight="1" x14ac:dyDescent="0.2">
      <c r="A20" s="108" t="s">
        <v>56</v>
      </c>
      <c r="B20" s="108"/>
      <c r="C20" s="46">
        <f>SUM(C8:C18)</f>
        <v>3425</v>
      </c>
      <c r="D20" s="46"/>
      <c r="E20" s="46"/>
      <c r="F20" s="46">
        <f>SUM(F8:F18)</f>
        <v>359</v>
      </c>
      <c r="G20" s="46">
        <f t="shared" ref="G20:N20" si="2">SUM(G8:G18)</f>
        <v>1</v>
      </c>
      <c r="H20" s="46">
        <f>SUM(H8:H18)</f>
        <v>6</v>
      </c>
      <c r="I20" s="46">
        <f>SUM(I8:I18)</f>
        <v>94</v>
      </c>
      <c r="J20" s="46">
        <f>SUM(J8:J18)</f>
        <v>2219</v>
      </c>
      <c r="K20" s="46">
        <f>SUM(K8:K18)</f>
        <v>656</v>
      </c>
      <c r="L20" s="46">
        <f t="shared" si="2"/>
        <v>21</v>
      </c>
      <c r="M20" s="46">
        <f t="shared" si="2"/>
        <v>13</v>
      </c>
      <c r="N20" s="46">
        <f t="shared" si="2"/>
        <v>56</v>
      </c>
      <c r="O20" s="46">
        <f>SUM(O8:O19)</f>
        <v>0</v>
      </c>
      <c r="P20" s="46">
        <f>SUM(P8:P18)</f>
        <v>0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  <mergeCell ref="A3:A6"/>
    <mergeCell ref="A19:B19"/>
    <mergeCell ref="A20:B20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horizontalDpi="200" verticalDpi="200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44"/>
  <sheetViews>
    <sheetView tabSelected="1" topLeftCell="A25" zoomScale="75" zoomScaleNormal="75" workbookViewId="0">
      <selection sqref="A1:H37"/>
    </sheetView>
  </sheetViews>
  <sheetFormatPr defaultRowHeight="12.75" x14ac:dyDescent="0.2"/>
  <cols>
    <col min="1" max="1" width="4" customWidth="1"/>
    <col min="2" max="2" width="55.7109375" customWidth="1"/>
    <col min="3" max="4" width="9.140625" hidden="1" customWidth="1"/>
    <col min="5" max="6" width="14.85546875" customWidth="1"/>
    <col min="7" max="7" width="14.7109375" customWidth="1"/>
    <col min="8" max="8" width="14.85546875" customWidth="1"/>
  </cols>
  <sheetData>
    <row r="1" spans="1:258" ht="75" customHeight="1" x14ac:dyDescent="0.3">
      <c r="F1" s="109" t="s">
        <v>83</v>
      </c>
      <c r="G1" s="110"/>
      <c r="H1" s="110"/>
      <c r="I1" s="10"/>
      <c r="J1" s="10"/>
      <c r="K1" s="124"/>
      <c r="L1" s="124"/>
      <c r="M1" s="124"/>
      <c r="N1" s="124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  <c r="IW1" s="123"/>
      <c r="IX1" s="123"/>
    </row>
    <row r="2" spans="1:258" ht="0.75" hidden="1" customHeight="1" x14ac:dyDescent="0.3">
      <c r="A2" s="128"/>
      <c r="B2" s="128"/>
      <c r="C2" s="128"/>
      <c r="D2" s="128"/>
      <c r="E2" s="128"/>
      <c r="F2" s="128"/>
      <c r="G2" s="128"/>
      <c r="H2" s="128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29" t="s">
        <v>82</v>
      </c>
      <c r="B3" s="129"/>
      <c r="C3" s="129"/>
      <c r="D3" s="129"/>
      <c r="E3" s="129"/>
      <c r="F3" s="129"/>
      <c r="G3" s="129"/>
      <c r="H3" s="129"/>
      <c r="I3" s="12"/>
      <c r="J3" s="12"/>
      <c r="K3" s="125"/>
      <c r="L3" s="125"/>
      <c r="M3" s="125"/>
      <c r="N3" s="125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  <c r="IX3" s="126"/>
    </row>
    <row r="4" spans="1:258" ht="0.75" hidden="1" customHeight="1" x14ac:dyDescent="0.2">
      <c r="A4" s="130"/>
      <c r="B4" s="130"/>
      <c r="C4" s="130"/>
      <c r="D4" s="130"/>
      <c r="E4" s="130"/>
      <c r="F4" s="130"/>
      <c r="G4" s="130"/>
      <c r="H4" s="130"/>
      <c r="I4" s="12"/>
      <c r="J4" s="12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  <c r="IW4" s="127"/>
      <c r="IX4" s="127"/>
    </row>
    <row r="5" spans="1:258" ht="0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91" t="s">
        <v>4</v>
      </c>
      <c r="B6" s="91" t="s">
        <v>5</v>
      </c>
      <c r="C6" s="91" t="s">
        <v>2</v>
      </c>
      <c r="D6" s="91" t="s">
        <v>3</v>
      </c>
      <c r="E6" s="91" t="s">
        <v>72</v>
      </c>
      <c r="F6" s="91" t="s">
        <v>73</v>
      </c>
      <c r="G6" s="91" t="s">
        <v>74</v>
      </c>
      <c r="H6" s="91" t="s">
        <v>75</v>
      </c>
    </row>
    <row r="7" spans="1:258" ht="27" customHeight="1" x14ac:dyDescent="0.2">
      <c r="A7" s="52">
        <v>1</v>
      </c>
      <c r="B7" s="97" t="s">
        <v>86</v>
      </c>
      <c r="C7" s="91"/>
      <c r="D7" s="91"/>
      <c r="E7" s="98">
        <v>1</v>
      </c>
      <c r="F7" s="98">
        <v>0</v>
      </c>
      <c r="G7" s="98">
        <f t="shared" ref="G7" si="0">SUM(E7:F7)</f>
        <v>1</v>
      </c>
      <c r="H7" s="100">
        <f>G7/G37</f>
        <v>2.9197080291970805E-4</v>
      </c>
    </row>
    <row r="8" spans="1:258" ht="33.75" customHeight="1" x14ac:dyDescent="0.2">
      <c r="A8" s="52">
        <v>2</v>
      </c>
      <c r="B8" s="97" t="s">
        <v>87</v>
      </c>
      <c r="C8" s="91"/>
      <c r="D8" s="91"/>
      <c r="E8" s="98">
        <v>1</v>
      </c>
      <c r="F8" s="98">
        <v>0</v>
      </c>
      <c r="G8" s="98">
        <f>SUM(E8:F8)</f>
        <v>1</v>
      </c>
      <c r="H8" s="99">
        <f>G8/G37</f>
        <v>2.9197080291970805E-4</v>
      </c>
    </row>
    <row r="9" spans="1:258" ht="36.75" customHeight="1" x14ac:dyDescent="0.25">
      <c r="A9" s="52">
        <v>3</v>
      </c>
      <c r="B9" s="85" t="s">
        <v>76</v>
      </c>
      <c r="C9" s="49"/>
      <c r="D9" s="49"/>
      <c r="E9" s="67">
        <v>0</v>
      </c>
      <c r="F9" s="68">
        <v>5</v>
      </c>
      <c r="G9" s="68">
        <f t="shared" ref="G9" si="1">SUM(E9:F9)</f>
        <v>5</v>
      </c>
      <c r="H9" s="69">
        <f>G9/G37</f>
        <v>1.4598540145985401E-3</v>
      </c>
    </row>
    <row r="10" spans="1:258" ht="50.25" customHeight="1" x14ac:dyDescent="0.25">
      <c r="A10" s="52">
        <v>4</v>
      </c>
      <c r="B10" s="85" t="s">
        <v>91</v>
      </c>
      <c r="C10" s="101"/>
      <c r="D10" s="101"/>
      <c r="E10" s="67">
        <v>0</v>
      </c>
      <c r="F10" s="68">
        <v>2</v>
      </c>
      <c r="G10" s="68">
        <f>SUM(E10:F10)</f>
        <v>2</v>
      </c>
      <c r="H10" s="69">
        <f>G10/G37</f>
        <v>5.8394160583941611E-4</v>
      </c>
    </row>
    <row r="11" spans="1:258" ht="30.75" customHeight="1" x14ac:dyDescent="0.25">
      <c r="A11" s="52">
        <v>5</v>
      </c>
      <c r="B11" s="85" t="s">
        <v>88</v>
      </c>
      <c r="C11" s="96"/>
      <c r="D11" s="96"/>
      <c r="E11" s="67">
        <v>4</v>
      </c>
      <c r="F11" s="68">
        <v>0</v>
      </c>
      <c r="G11" s="68">
        <f>SUM(E11:F11)</f>
        <v>4</v>
      </c>
      <c r="H11" s="69">
        <f>G11/G37</f>
        <v>1.1678832116788322E-3</v>
      </c>
    </row>
    <row r="12" spans="1:258" ht="33.75" customHeight="1" x14ac:dyDescent="0.25">
      <c r="A12" s="52">
        <v>6</v>
      </c>
      <c r="B12" s="88" t="s">
        <v>9</v>
      </c>
      <c r="C12" s="47"/>
      <c r="D12" s="48"/>
      <c r="E12" s="74">
        <v>16</v>
      </c>
      <c r="F12" s="74">
        <v>304</v>
      </c>
      <c r="G12" s="74">
        <f t="shared" ref="G12:G16" si="2">SUM(E12:F12)</f>
        <v>320</v>
      </c>
      <c r="H12" s="75">
        <f>G12/G37</f>
        <v>9.3430656934306563E-2</v>
      </c>
    </row>
    <row r="13" spans="1:258" ht="17.25" customHeight="1" x14ac:dyDescent="0.25">
      <c r="A13" s="52">
        <v>7</v>
      </c>
      <c r="B13" s="87" t="s">
        <v>10</v>
      </c>
      <c r="C13" s="55"/>
      <c r="D13" s="56"/>
      <c r="E13" s="72">
        <v>4</v>
      </c>
      <c r="F13" s="72">
        <v>107</v>
      </c>
      <c r="G13" s="72">
        <f t="shared" si="2"/>
        <v>111</v>
      </c>
      <c r="H13" s="73">
        <f>G13/G37</f>
        <v>3.240875912408759E-2</v>
      </c>
    </row>
    <row r="14" spans="1:258" ht="18" customHeight="1" x14ac:dyDescent="0.25">
      <c r="A14" s="52">
        <v>8</v>
      </c>
      <c r="B14" s="87" t="s">
        <v>11</v>
      </c>
      <c r="C14" s="55"/>
      <c r="D14" s="56"/>
      <c r="E14" s="72">
        <v>6</v>
      </c>
      <c r="F14" s="72">
        <v>229</v>
      </c>
      <c r="G14" s="72">
        <f t="shared" si="2"/>
        <v>235</v>
      </c>
      <c r="H14" s="73">
        <f>G14/G37</f>
        <v>6.8613138686131392E-2</v>
      </c>
    </row>
    <row r="15" spans="1:258" ht="15.75" customHeight="1" x14ac:dyDescent="0.25">
      <c r="A15" s="52">
        <v>9</v>
      </c>
      <c r="B15" s="88" t="s">
        <v>12</v>
      </c>
      <c r="C15" s="47"/>
      <c r="D15" s="48"/>
      <c r="E15" s="74">
        <v>1</v>
      </c>
      <c r="F15" s="74">
        <v>325</v>
      </c>
      <c r="G15" s="74">
        <f t="shared" si="2"/>
        <v>326</v>
      </c>
      <c r="H15" s="75">
        <f>G15/G37</f>
        <v>9.5182481751824824E-2</v>
      </c>
    </row>
    <row r="16" spans="1:258" ht="18.75" customHeight="1" x14ac:dyDescent="0.25">
      <c r="A16" s="52">
        <v>10</v>
      </c>
      <c r="B16" s="88" t="s">
        <v>13</v>
      </c>
      <c r="C16" s="47"/>
      <c r="D16" s="48"/>
      <c r="E16" s="74">
        <v>8</v>
      </c>
      <c r="F16" s="74">
        <v>337</v>
      </c>
      <c r="G16" s="74">
        <f t="shared" si="2"/>
        <v>345</v>
      </c>
      <c r="H16" s="75">
        <f>G16/G37</f>
        <v>0.10072992700729927</v>
      </c>
    </row>
    <row r="17" spans="1:8" ht="31.5" customHeight="1" x14ac:dyDescent="0.25">
      <c r="A17" s="52">
        <v>11</v>
      </c>
      <c r="B17" s="88" t="s">
        <v>25</v>
      </c>
      <c r="C17" s="92"/>
      <c r="D17" s="93"/>
      <c r="E17" s="94">
        <v>0</v>
      </c>
      <c r="F17" s="94">
        <v>451</v>
      </c>
      <c r="G17" s="94">
        <f t="shared" ref="G17" si="3">SUM(E17:F17)</f>
        <v>451</v>
      </c>
      <c r="H17" s="95">
        <f>G17/G37</f>
        <v>0.13167883211678832</v>
      </c>
    </row>
    <row r="18" spans="1:8" ht="33" customHeight="1" x14ac:dyDescent="0.25">
      <c r="A18" s="52">
        <v>12</v>
      </c>
      <c r="B18" s="89" t="s">
        <v>14</v>
      </c>
      <c r="C18" s="39"/>
      <c r="D18" s="40"/>
      <c r="E18" s="76">
        <v>3</v>
      </c>
      <c r="F18" s="76">
        <v>4</v>
      </c>
      <c r="G18" s="76">
        <f t="shared" ref="G18" si="4">SUM(E18:F18)</f>
        <v>7</v>
      </c>
      <c r="H18" s="77">
        <f>G18/G37</f>
        <v>2.0437956204379564E-3</v>
      </c>
    </row>
    <row r="19" spans="1:8" ht="34.5" customHeight="1" x14ac:dyDescent="0.25">
      <c r="A19" s="52">
        <v>13</v>
      </c>
      <c r="B19" s="87" t="s">
        <v>15</v>
      </c>
      <c r="C19" s="55"/>
      <c r="D19" s="56"/>
      <c r="E19" s="72">
        <v>1</v>
      </c>
      <c r="F19" s="72">
        <v>163</v>
      </c>
      <c r="G19" s="72">
        <f>SUM(E19:F19)</f>
        <v>164</v>
      </c>
      <c r="H19" s="73">
        <f>G19/G37</f>
        <v>4.7883211678832117E-2</v>
      </c>
    </row>
    <row r="20" spans="1:8" ht="32.25" customHeight="1" x14ac:dyDescent="0.25">
      <c r="A20" s="52">
        <v>14</v>
      </c>
      <c r="B20" s="88" t="s">
        <v>16</v>
      </c>
      <c r="C20" s="47"/>
      <c r="D20" s="48"/>
      <c r="E20" s="74">
        <v>6</v>
      </c>
      <c r="F20" s="74">
        <v>1031</v>
      </c>
      <c r="G20" s="74">
        <f>SUM(E20:F20)</f>
        <v>1037</v>
      </c>
      <c r="H20" s="75">
        <f>G20/G37</f>
        <v>0.30277372262773722</v>
      </c>
    </row>
    <row r="21" spans="1:8" ht="33.75" customHeight="1" x14ac:dyDescent="0.25">
      <c r="A21" s="52">
        <v>15</v>
      </c>
      <c r="B21" s="89" t="s">
        <v>17</v>
      </c>
      <c r="C21" s="34"/>
      <c r="D21" s="35"/>
      <c r="E21" s="78">
        <v>1</v>
      </c>
      <c r="F21" s="78">
        <v>40</v>
      </c>
      <c r="G21" s="78">
        <f t="shared" ref="G21" si="5">E21+F21</f>
        <v>41</v>
      </c>
      <c r="H21" s="79">
        <f>G21/G37</f>
        <v>1.1970802919708029E-2</v>
      </c>
    </row>
    <row r="22" spans="1:8" ht="34.5" customHeight="1" x14ac:dyDescent="0.25">
      <c r="A22" s="52">
        <v>16</v>
      </c>
      <c r="B22" s="89" t="s">
        <v>18</v>
      </c>
      <c r="C22" s="34"/>
      <c r="D22" s="35"/>
      <c r="E22" s="78">
        <v>0</v>
      </c>
      <c r="F22" s="78">
        <v>5</v>
      </c>
      <c r="G22" s="78">
        <f>SUM(E22:F22)</f>
        <v>5</v>
      </c>
      <c r="H22" s="79">
        <f>G22/G37</f>
        <v>1.4598540145985401E-3</v>
      </c>
    </row>
    <row r="23" spans="1:8" ht="32.25" customHeight="1" x14ac:dyDescent="0.25">
      <c r="A23" s="52">
        <v>17</v>
      </c>
      <c r="B23" s="89" t="s">
        <v>19</v>
      </c>
      <c r="C23" s="34">
        <v>3</v>
      </c>
      <c r="D23" s="35">
        <v>38</v>
      </c>
      <c r="E23" s="78">
        <v>1</v>
      </c>
      <c r="F23" s="78">
        <v>7</v>
      </c>
      <c r="G23" s="78">
        <f t="shared" ref="G23:G26" si="6">SUM(E23:F23)</f>
        <v>8</v>
      </c>
      <c r="H23" s="79">
        <f>G23/G37</f>
        <v>2.3357664233576644E-3</v>
      </c>
    </row>
    <row r="24" spans="1:8" ht="50.25" customHeight="1" x14ac:dyDescent="0.25">
      <c r="A24" s="52">
        <v>18</v>
      </c>
      <c r="B24" s="89" t="s">
        <v>20</v>
      </c>
      <c r="C24" s="34">
        <v>2</v>
      </c>
      <c r="D24" s="35">
        <v>70</v>
      </c>
      <c r="E24" s="78">
        <v>13</v>
      </c>
      <c r="F24" s="78">
        <v>11</v>
      </c>
      <c r="G24" s="78">
        <f t="shared" si="6"/>
        <v>24</v>
      </c>
      <c r="H24" s="79">
        <f>G24/G37</f>
        <v>7.0072992700729924E-3</v>
      </c>
    </row>
    <row r="25" spans="1:8" s="38" customFormat="1" ht="47.25" customHeight="1" x14ac:dyDescent="0.25">
      <c r="A25" s="52">
        <v>19</v>
      </c>
      <c r="B25" s="87" t="s">
        <v>21</v>
      </c>
      <c r="C25" s="55">
        <v>22</v>
      </c>
      <c r="D25" s="56">
        <v>30</v>
      </c>
      <c r="E25" s="72">
        <v>9</v>
      </c>
      <c r="F25" s="72">
        <v>229</v>
      </c>
      <c r="G25" s="72">
        <f t="shared" si="6"/>
        <v>238</v>
      </c>
      <c r="H25" s="73">
        <f>G25/G37</f>
        <v>6.9489051094890508E-2</v>
      </c>
    </row>
    <row r="26" spans="1:8" s="38" customFormat="1" ht="31.5" customHeight="1" x14ac:dyDescent="0.25">
      <c r="A26" s="52">
        <v>20</v>
      </c>
      <c r="B26" s="86" t="s">
        <v>79</v>
      </c>
      <c r="C26" s="42"/>
      <c r="D26" s="43"/>
      <c r="E26" s="70">
        <v>1</v>
      </c>
      <c r="F26" s="70">
        <v>5</v>
      </c>
      <c r="G26" s="70">
        <f t="shared" si="6"/>
        <v>6</v>
      </c>
      <c r="H26" s="71">
        <f>G26/G37</f>
        <v>1.7518248175182481E-3</v>
      </c>
    </row>
    <row r="27" spans="1:8" ht="17.25" customHeight="1" x14ac:dyDescent="0.25">
      <c r="A27" s="52">
        <v>21</v>
      </c>
      <c r="B27" s="89" t="s">
        <v>22</v>
      </c>
      <c r="C27" s="34"/>
      <c r="D27" s="35"/>
      <c r="E27" s="78">
        <v>5</v>
      </c>
      <c r="F27" s="78">
        <v>2</v>
      </c>
      <c r="G27" s="78">
        <f>SUM(E27:F27)</f>
        <v>7</v>
      </c>
      <c r="H27" s="79">
        <f>G27/G37</f>
        <v>2.0437956204379564E-3</v>
      </c>
    </row>
    <row r="28" spans="1:8" ht="37.5" customHeight="1" x14ac:dyDescent="0.25">
      <c r="A28" s="52">
        <v>22</v>
      </c>
      <c r="B28" s="89" t="s">
        <v>92</v>
      </c>
      <c r="C28" s="34"/>
      <c r="D28" s="35"/>
      <c r="E28" s="78">
        <v>0</v>
      </c>
      <c r="F28" s="78">
        <v>2</v>
      </c>
      <c r="G28" s="78">
        <f>SUM(E28:F28)</f>
        <v>2</v>
      </c>
      <c r="H28" s="79">
        <f>G28/G37</f>
        <v>5.8394160583941611E-4</v>
      </c>
    </row>
    <row r="29" spans="1:8" ht="33.75" customHeight="1" x14ac:dyDescent="0.25">
      <c r="A29" s="52">
        <v>23</v>
      </c>
      <c r="B29" s="90" t="s">
        <v>77</v>
      </c>
      <c r="C29" s="36"/>
      <c r="D29" s="36"/>
      <c r="E29" s="80">
        <v>1</v>
      </c>
      <c r="F29" s="81">
        <v>3</v>
      </c>
      <c r="G29" s="81">
        <f>SUM(E29:F29)</f>
        <v>4</v>
      </c>
      <c r="H29" s="82">
        <f>G29/G37</f>
        <v>1.1678832116788322E-3</v>
      </c>
    </row>
    <row r="30" spans="1:8" ht="47.25" customHeight="1" x14ac:dyDescent="0.25">
      <c r="A30" s="52">
        <v>24</v>
      </c>
      <c r="B30" s="89" t="s">
        <v>26</v>
      </c>
      <c r="C30" s="34"/>
      <c r="D30" s="35"/>
      <c r="E30" s="78">
        <v>2</v>
      </c>
      <c r="F30" s="78">
        <v>17</v>
      </c>
      <c r="G30" s="78">
        <f t="shared" ref="G30:G32" si="7">SUM(E30:F30)</f>
        <v>19</v>
      </c>
      <c r="H30" s="79">
        <f>G30/G37</f>
        <v>5.5474452554744522E-3</v>
      </c>
    </row>
    <row r="31" spans="1:8" ht="62.25" customHeight="1" x14ac:dyDescent="0.25">
      <c r="A31" s="52">
        <v>25</v>
      </c>
      <c r="B31" s="89" t="s">
        <v>23</v>
      </c>
      <c r="C31" s="34"/>
      <c r="D31" s="35"/>
      <c r="E31" s="78">
        <v>4</v>
      </c>
      <c r="F31" s="78">
        <v>39</v>
      </c>
      <c r="G31" s="78">
        <f t="shared" si="7"/>
        <v>43</v>
      </c>
      <c r="H31" s="79">
        <f>G31/G37</f>
        <v>1.2554744525547445E-2</v>
      </c>
    </row>
    <row r="32" spans="1:8" ht="33.75" customHeight="1" x14ac:dyDescent="0.25">
      <c r="A32" s="52">
        <v>26</v>
      </c>
      <c r="B32" s="89" t="s">
        <v>78</v>
      </c>
      <c r="C32" s="34"/>
      <c r="D32" s="35"/>
      <c r="E32" s="78">
        <v>2</v>
      </c>
      <c r="F32" s="78">
        <v>4</v>
      </c>
      <c r="G32" s="78">
        <f t="shared" si="7"/>
        <v>6</v>
      </c>
      <c r="H32" s="79">
        <f>G32/G37</f>
        <v>1.7518248175182481E-3</v>
      </c>
    </row>
    <row r="33" spans="1:8" ht="33.75" customHeight="1" x14ac:dyDescent="0.25">
      <c r="A33" s="52">
        <v>27</v>
      </c>
      <c r="B33" s="89" t="s">
        <v>19</v>
      </c>
      <c r="C33" s="34"/>
      <c r="D33" s="35"/>
      <c r="E33" s="78">
        <v>1</v>
      </c>
      <c r="F33" s="78">
        <v>0</v>
      </c>
      <c r="G33" s="78">
        <f>SUM(E33:F33)</f>
        <v>1</v>
      </c>
      <c r="H33" s="79">
        <f>G33/G37</f>
        <v>2.9197080291970805E-4</v>
      </c>
    </row>
    <row r="34" spans="1:8" ht="33.75" customHeight="1" x14ac:dyDescent="0.25">
      <c r="A34" s="52">
        <v>28</v>
      </c>
      <c r="B34" s="89" t="s">
        <v>89</v>
      </c>
      <c r="C34" s="34"/>
      <c r="D34" s="35"/>
      <c r="E34" s="78">
        <v>0</v>
      </c>
      <c r="F34" s="78">
        <v>2</v>
      </c>
      <c r="G34" s="78">
        <f>SUM(E34:F34)</f>
        <v>2</v>
      </c>
      <c r="H34" s="79">
        <f>G34/G37</f>
        <v>5.8394160583941611E-4</v>
      </c>
    </row>
    <row r="35" spans="1:8" ht="50.25" customHeight="1" x14ac:dyDescent="0.25">
      <c r="A35" s="52">
        <v>29</v>
      </c>
      <c r="B35" s="89" t="s">
        <v>24</v>
      </c>
      <c r="C35" s="34"/>
      <c r="D35" s="35"/>
      <c r="E35" s="78">
        <v>3</v>
      </c>
      <c r="F35" s="78">
        <v>6</v>
      </c>
      <c r="G35" s="78">
        <f>SUM(E35:F35)</f>
        <v>9</v>
      </c>
      <c r="H35" s="79">
        <f>G35/G37</f>
        <v>2.6277372262773721E-3</v>
      </c>
    </row>
    <row r="36" spans="1:8" ht="81" customHeight="1" x14ac:dyDescent="0.25">
      <c r="A36" s="52">
        <v>30</v>
      </c>
      <c r="B36" s="102" t="s">
        <v>90</v>
      </c>
      <c r="C36" s="103"/>
      <c r="D36" s="45"/>
      <c r="E36" s="104">
        <v>0</v>
      </c>
      <c r="F36" s="104">
        <v>1</v>
      </c>
      <c r="G36" s="104">
        <f>SUM(E36:F36)</f>
        <v>1</v>
      </c>
      <c r="H36" s="105">
        <f>G36/G37</f>
        <v>2.9197080291970805E-4</v>
      </c>
    </row>
    <row r="37" spans="1:8" ht="20.25" customHeight="1" x14ac:dyDescent="0.25">
      <c r="A37" s="121" t="s">
        <v>1</v>
      </c>
      <c r="B37" s="122"/>
      <c r="C37" s="45">
        <f>SUM(C12:C27)</f>
        <v>27</v>
      </c>
      <c r="D37" s="45">
        <f>SUM(D12:D27)</f>
        <v>138</v>
      </c>
      <c r="E37" s="83">
        <f>SUM(E7:E36)</f>
        <v>94</v>
      </c>
      <c r="F37" s="83">
        <f>SUM(F9:F36)</f>
        <v>3331</v>
      </c>
      <c r="G37" s="83">
        <f>SUM(G7:G36)</f>
        <v>3425</v>
      </c>
      <c r="H37" s="84">
        <f>SUM(H7:H36)</f>
        <v>1</v>
      </c>
    </row>
    <row r="38" spans="1:8" ht="37.9" customHeight="1" x14ac:dyDescent="0.3">
      <c r="A38" s="14"/>
      <c r="B38" s="15"/>
      <c r="C38" s="16"/>
      <c r="D38" s="17"/>
      <c r="E38" s="17"/>
      <c r="F38" s="13"/>
      <c r="G38" s="13"/>
      <c r="H38" s="18"/>
    </row>
    <row r="39" spans="1:8" ht="56.25" customHeight="1" x14ac:dyDescent="0.3">
      <c r="A39" s="14"/>
      <c r="C39" s="16"/>
      <c r="D39" s="17"/>
      <c r="E39" s="17"/>
      <c r="F39" s="13"/>
      <c r="G39" s="13"/>
      <c r="H39" s="18"/>
    </row>
    <row r="40" spans="1:8" ht="57" customHeight="1" x14ac:dyDescent="0.3">
      <c r="A40" s="14"/>
      <c r="B40" s="15"/>
      <c r="C40" s="16"/>
      <c r="D40" s="17"/>
      <c r="E40" s="17"/>
      <c r="F40" s="13"/>
      <c r="G40" s="13"/>
      <c r="H40" s="18"/>
    </row>
    <row r="41" spans="1:8" ht="45" customHeight="1" x14ac:dyDescent="0.3">
      <c r="A41" s="14"/>
      <c r="B41" s="15"/>
      <c r="C41" s="16"/>
      <c r="D41" s="17"/>
      <c r="E41" s="17"/>
      <c r="F41" s="13"/>
      <c r="G41" s="13"/>
      <c r="H41" s="18"/>
    </row>
    <row r="42" spans="1:8" ht="18.75" x14ac:dyDescent="0.3">
      <c r="A42" s="120"/>
      <c r="B42" s="120"/>
      <c r="C42" s="17"/>
      <c r="D42" s="17"/>
      <c r="E42" s="19"/>
      <c r="F42" s="19"/>
      <c r="G42" s="19"/>
      <c r="H42" s="20"/>
    </row>
    <row r="43" spans="1:8" ht="15.75" x14ac:dyDescent="0.25">
      <c r="C43" s="7"/>
      <c r="D43" s="7"/>
      <c r="E43" s="7"/>
      <c r="F43" s="8"/>
      <c r="G43" s="8"/>
      <c r="H43" s="7"/>
    </row>
    <row r="44" spans="1:8" ht="18.75" x14ac:dyDescent="0.3">
      <c r="C44" s="7"/>
      <c r="D44" s="7"/>
      <c r="E44" s="7"/>
      <c r="F44" s="13"/>
      <c r="G44" s="13"/>
      <c r="H44" s="7"/>
    </row>
  </sheetData>
  <mergeCells count="192"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A42:B42"/>
    <mergeCell ref="A37:B37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Normal="100" workbookViewId="0">
      <selection activeCell="B43" sqref="B43:B46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33" t="s">
        <v>84</v>
      </c>
      <c r="I1" s="110"/>
      <c r="J1" s="110"/>
      <c r="K1" s="110"/>
    </row>
    <row r="2" spans="1:12" ht="27" customHeight="1" x14ac:dyDescent="0.2">
      <c r="A2" s="148" t="s">
        <v>85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ht="55.5" customHeight="1" x14ac:dyDescent="0.2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2" ht="1.5" hidden="1" customHeight="1" x14ac:dyDescent="0.2">
      <c r="A4" s="21"/>
    </row>
    <row r="5" spans="1:12" ht="61.5" customHeight="1" x14ac:dyDescent="0.2">
      <c r="A5" s="139" t="s">
        <v>32</v>
      </c>
      <c r="B5" s="139" t="s">
        <v>6</v>
      </c>
      <c r="C5" s="139" t="s">
        <v>47</v>
      </c>
      <c r="D5" s="139" t="s">
        <v>48</v>
      </c>
      <c r="E5" s="139" t="s">
        <v>49</v>
      </c>
      <c r="F5" s="134" t="s">
        <v>50</v>
      </c>
      <c r="G5" s="135"/>
      <c r="H5" s="136"/>
      <c r="I5" s="134" t="s">
        <v>46</v>
      </c>
      <c r="J5" s="136"/>
      <c r="K5" s="139" t="s">
        <v>51</v>
      </c>
    </row>
    <row r="6" spans="1:12" ht="18" customHeight="1" x14ac:dyDescent="0.2">
      <c r="A6" s="140"/>
      <c r="B6" s="140"/>
      <c r="C6" s="142"/>
      <c r="D6" s="142"/>
      <c r="E6" s="142"/>
      <c r="F6" s="137" t="s">
        <v>7</v>
      </c>
      <c r="G6" s="131" t="s">
        <v>27</v>
      </c>
      <c r="H6" s="132"/>
      <c r="I6" s="137" t="s">
        <v>7</v>
      </c>
      <c r="J6" s="30" t="s">
        <v>53</v>
      </c>
      <c r="K6" s="145"/>
    </row>
    <row r="7" spans="1:12" ht="69.75" customHeight="1" x14ac:dyDescent="0.2">
      <c r="A7" s="141"/>
      <c r="B7" s="141"/>
      <c r="C7" s="143"/>
      <c r="D7" s="143"/>
      <c r="E7" s="143"/>
      <c r="F7" s="138"/>
      <c r="G7" s="31" t="s">
        <v>54</v>
      </c>
      <c r="H7" s="31" t="s">
        <v>55</v>
      </c>
      <c r="I7" s="144"/>
      <c r="J7" s="31" t="s">
        <v>52</v>
      </c>
      <c r="K7" s="144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51">
        <v>94</v>
      </c>
      <c r="D9" s="51">
        <v>91</v>
      </c>
      <c r="E9" s="51">
        <v>0</v>
      </c>
      <c r="F9" s="51">
        <v>73</v>
      </c>
      <c r="G9" s="51">
        <v>0</v>
      </c>
      <c r="H9" s="51">
        <v>3</v>
      </c>
      <c r="I9" s="51">
        <v>3</v>
      </c>
      <c r="J9" s="51">
        <v>0</v>
      </c>
      <c r="K9" s="51">
        <v>0</v>
      </c>
    </row>
    <row r="10" spans="1:12" ht="43.5" customHeight="1" x14ac:dyDescent="0.2">
      <c r="A10" s="27">
        <v>2</v>
      </c>
      <c r="B10" s="28" t="s">
        <v>63</v>
      </c>
      <c r="C10" s="52">
        <v>168</v>
      </c>
      <c r="D10" s="52">
        <v>168</v>
      </c>
      <c r="E10" s="52">
        <v>1</v>
      </c>
      <c r="F10" s="52">
        <v>135</v>
      </c>
      <c r="G10" s="52">
        <v>0</v>
      </c>
      <c r="H10" s="52">
        <v>6</v>
      </c>
      <c r="I10" s="52">
        <v>3</v>
      </c>
      <c r="J10" s="52">
        <v>0</v>
      </c>
      <c r="K10" s="52">
        <v>0</v>
      </c>
    </row>
    <row r="11" spans="1:12" ht="45.75" customHeight="1" x14ac:dyDescent="0.2">
      <c r="A11" s="27">
        <v>3</v>
      </c>
      <c r="B11" s="28" t="s">
        <v>45</v>
      </c>
      <c r="C11" s="52">
        <v>363</v>
      </c>
      <c r="D11" s="52">
        <v>340</v>
      </c>
      <c r="E11" s="52">
        <v>1</v>
      </c>
      <c r="F11" s="52">
        <v>268</v>
      </c>
      <c r="G11" s="52">
        <v>0</v>
      </c>
      <c r="H11" s="52">
        <v>0</v>
      </c>
      <c r="I11" s="52">
        <v>7</v>
      </c>
      <c r="J11" s="52">
        <v>0</v>
      </c>
      <c r="K11" s="52">
        <v>0</v>
      </c>
    </row>
    <row r="12" spans="1:12" ht="44.25" customHeight="1" x14ac:dyDescent="0.2">
      <c r="A12" s="27">
        <v>4</v>
      </c>
      <c r="B12" s="28" t="s">
        <v>64</v>
      </c>
      <c r="C12" s="52">
        <v>237</v>
      </c>
      <c r="D12" s="52">
        <v>237</v>
      </c>
      <c r="E12" s="52">
        <v>0</v>
      </c>
      <c r="F12" s="52">
        <v>186</v>
      </c>
      <c r="G12" s="52">
        <v>0</v>
      </c>
      <c r="H12" s="52">
        <v>0</v>
      </c>
      <c r="I12" s="52">
        <v>1</v>
      </c>
      <c r="J12" s="52">
        <v>0</v>
      </c>
      <c r="K12" s="52">
        <v>0</v>
      </c>
    </row>
    <row r="13" spans="1:12" ht="44.25" customHeight="1" x14ac:dyDescent="0.2">
      <c r="A13" s="27">
        <v>5</v>
      </c>
      <c r="B13" s="28" t="s">
        <v>66</v>
      </c>
      <c r="C13" s="53">
        <v>94</v>
      </c>
      <c r="D13" s="53">
        <v>94</v>
      </c>
      <c r="E13" s="53">
        <v>0</v>
      </c>
      <c r="F13" s="53">
        <v>64</v>
      </c>
      <c r="G13" s="53">
        <v>0</v>
      </c>
      <c r="H13" s="53">
        <v>0</v>
      </c>
      <c r="I13" s="53">
        <v>3</v>
      </c>
      <c r="J13" s="53">
        <v>0</v>
      </c>
      <c r="K13" s="53">
        <v>0</v>
      </c>
      <c r="L13" s="54"/>
    </row>
    <row r="14" spans="1:12" ht="43.5" customHeight="1" x14ac:dyDescent="0.2">
      <c r="A14" s="27">
        <v>6</v>
      </c>
      <c r="B14" s="28" t="s">
        <v>65</v>
      </c>
      <c r="C14" s="52">
        <v>85</v>
      </c>
      <c r="D14" s="52">
        <v>85</v>
      </c>
      <c r="E14" s="52">
        <v>1</v>
      </c>
      <c r="F14" s="52">
        <v>66</v>
      </c>
      <c r="G14" s="52">
        <v>0</v>
      </c>
      <c r="H14" s="52">
        <v>1</v>
      </c>
      <c r="I14" s="52">
        <v>2</v>
      </c>
      <c r="J14" s="52">
        <v>0</v>
      </c>
      <c r="K14" s="52">
        <v>0</v>
      </c>
    </row>
    <row r="15" spans="1:12" ht="42.75" customHeight="1" x14ac:dyDescent="0.2">
      <c r="A15" s="27">
        <v>7</v>
      </c>
      <c r="B15" s="28" t="s">
        <v>62</v>
      </c>
      <c r="C15" s="52">
        <v>205</v>
      </c>
      <c r="D15" s="52">
        <v>205</v>
      </c>
      <c r="E15" s="52">
        <v>0</v>
      </c>
      <c r="F15" s="52">
        <v>152</v>
      </c>
      <c r="G15" s="52">
        <v>0</v>
      </c>
      <c r="H15" s="52">
        <v>0</v>
      </c>
      <c r="I15" s="52">
        <v>9</v>
      </c>
      <c r="J15" s="52">
        <v>0</v>
      </c>
      <c r="K15" s="52">
        <v>0</v>
      </c>
    </row>
    <row r="16" spans="1:12" ht="44.25" customHeight="1" x14ac:dyDescent="0.2">
      <c r="A16" s="27">
        <v>8</v>
      </c>
      <c r="B16" s="28" t="s">
        <v>61</v>
      </c>
      <c r="C16" s="52">
        <v>320</v>
      </c>
      <c r="D16" s="52">
        <v>320</v>
      </c>
      <c r="E16" s="52">
        <v>0</v>
      </c>
      <c r="F16" s="52">
        <v>103</v>
      </c>
      <c r="G16" s="52">
        <v>0</v>
      </c>
      <c r="H16" s="52">
        <v>1</v>
      </c>
      <c r="I16" s="52">
        <v>0</v>
      </c>
      <c r="J16" s="52">
        <v>0</v>
      </c>
      <c r="K16" s="52">
        <v>0</v>
      </c>
    </row>
    <row r="17" spans="1:11" ht="45.75" customHeight="1" x14ac:dyDescent="0.2">
      <c r="A17" s="27">
        <v>9</v>
      </c>
      <c r="B17" s="28" t="s">
        <v>60</v>
      </c>
      <c r="C17" s="52">
        <v>475</v>
      </c>
      <c r="D17" s="52">
        <v>404</v>
      </c>
      <c r="E17" s="52">
        <v>0</v>
      </c>
      <c r="F17" s="52">
        <v>326</v>
      </c>
      <c r="G17" s="52">
        <v>0</v>
      </c>
      <c r="H17" s="52">
        <v>1</v>
      </c>
      <c r="I17" s="52">
        <v>0</v>
      </c>
      <c r="J17" s="52">
        <v>0</v>
      </c>
      <c r="K17" s="52">
        <v>0</v>
      </c>
    </row>
    <row r="18" spans="1:11" ht="42.75" customHeight="1" x14ac:dyDescent="0.2">
      <c r="A18" s="27">
        <v>10</v>
      </c>
      <c r="B18" s="28" t="s">
        <v>59</v>
      </c>
      <c r="C18" s="52">
        <v>900</v>
      </c>
      <c r="D18" s="52">
        <v>900</v>
      </c>
      <c r="E18" s="52">
        <v>1</v>
      </c>
      <c r="F18" s="52">
        <v>533</v>
      </c>
      <c r="G18" s="52">
        <v>0</v>
      </c>
      <c r="H18" s="52">
        <v>2</v>
      </c>
      <c r="I18" s="52">
        <v>6</v>
      </c>
      <c r="J18" s="52">
        <v>0</v>
      </c>
      <c r="K18" s="52">
        <v>0</v>
      </c>
    </row>
    <row r="19" spans="1:11" ht="43.5" customHeight="1" x14ac:dyDescent="0.2">
      <c r="A19" s="27">
        <v>11</v>
      </c>
      <c r="B19" s="28" t="s">
        <v>58</v>
      </c>
      <c r="C19" s="52">
        <v>484</v>
      </c>
      <c r="D19" s="52">
        <v>467</v>
      </c>
      <c r="E19" s="52">
        <v>0</v>
      </c>
      <c r="F19" s="52">
        <v>585</v>
      </c>
      <c r="G19" s="52">
        <v>0</v>
      </c>
      <c r="H19" s="52">
        <v>0</v>
      </c>
      <c r="I19" s="52">
        <v>1</v>
      </c>
      <c r="J19" s="52">
        <v>0</v>
      </c>
      <c r="K19" s="52">
        <v>0</v>
      </c>
    </row>
    <row r="20" spans="1:11" ht="26.25" customHeight="1" x14ac:dyDescent="0.2">
      <c r="A20" s="146" t="s">
        <v>43</v>
      </c>
      <c r="B20" s="147"/>
      <c r="C20" s="50">
        <f>SUM(C10:C19)</f>
        <v>3331</v>
      </c>
      <c r="D20" s="50">
        <f>SUM(D10:D19)</f>
        <v>3220</v>
      </c>
      <c r="E20" s="50">
        <f t="shared" ref="E20:K20" si="0">SUM(E11:E19)</f>
        <v>3</v>
      </c>
      <c r="F20" s="50">
        <f>SUM(F10:F19)</f>
        <v>2418</v>
      </c>
      <c r="G20" s="50">
        <f t="shared" si="0"/>
        <v>0</v>
      </c>
      <c r="H20" s="50">
        <f t="shared" si="0"/>
        <v>5</v>
      </c>
      <c r="I20" s="50">
        <f t="shared" si="0"/>
        <v>29</v>
      </c>
      <c r="J20" s="50">
        <f t="shared" si="0"/>
        <v>0</v>
      </c>
      <c r="K20" s="50">
        <f t="shared" si="0"/>
        <v>0</v>
      </c>
    </row>
    <row r="21" spans="1:11" ht="26.25" customHeight="1" x14ac:dyDescent="0.2">
      <c r="A21" s="131" t="s">
        <v>44</v>
      </c>
      <c r="B21" s="132"/>
      <c r="C21" s="46">
        <f t="shared" ref="C21:K21" si="1">SUM(C9:C19)</f>
        <v>3425</v>
      </c>
      <c r="D21" s="46">
        <f>SUM(D9:D19)</f>
        <v>3311</v>
      </c>
      <c r="E21" s="46">
        <f t="shared" si="1"/>
        <v>4</v>
      </c>
      <c r="F21" s="46">
        <f>SUM(F9:F19)</f>
        <v>2491</v>
      </c>
      <c r="G21" s="46">
        <f t="shared" si="1"/>
        <v>0</v>
      </c>
      <c r="H21" s="46">
        <f t="shared" si="1"/>
        <v>14</v>
      </c>
      <c r="I21" s="46">
        <f t="shared" si="1"/>
        <v>35</v>
      </c>
      <c r="J21" s="46">
        <f t="shared" si="1"/>
        <v>0</v>
      </c>
      <c r="K21" s="46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5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Зеленова Ольга Сергеевна</cp:lastModifiedBy>
  <cp:lastPrinted>2020-06-05T09:00:50Z</cp:lastPrinted>
  <dcterms:created xsi:type="dcterms:W3CDTF">2004-05-21T10:07:22Z</dcterms:created>
  <dcterms:modified xsi:type="dcterms:W3CDTF">2020-06-05T09:00:53Z</dcterms:modified>
</cp:coreProperties>
</file>