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45" windowWidth="14220" windowHeight="8610" activeTab="2"/>
  </bookViews>
  <sheets>
    <sheet name="Статистика" sheetId="1" r:id="rId1"/>
    <sheet name="тематика " sheetId="3" r:id="rId2"/>
    <sheet name="контроль" sheetId="4" r:id="rId3"/>
    <sheet name="Лист1" sheetId="5" r:id="rId4"/>
  </sheets>
  <definedNames>
    <definedName name="_Наименование_субъекта_Российской_Фе" localSheetId="2">#REF!</definedName>
    <definedName name="_xlnm.Print_Area" localSheetId="0">Статистика!$A$1:$Q$20</definedName>
    <definedName name="_xlnm.Print_Area" localSheetId="1">'тематика '!$A$2:$H$53</definedName>
  </definedNames>
  <calcPr calcId="145621"/>
</workbook>
</file>

<file path=xl/calcChain.xml><?xml version="1.0" encoding="utf-8"?>
<calcChain xmlns="http://schemas.openxmlformats.org/spreadsheetml/2006/main">
  <c r="D20" i="4" l="1"/>
  <c r="D21" i="4"/>
  <c r="C20" i="4"/>
  <c r="C21" i="4"/>
  <c r="C19" i="1"/>
  <c r="C20" i="1"/>
  <c r="J19" i="1"/>
  <c r="J20" i="1"/>
  <c r="C15" i="1"/>
  <c r="I19" i="1"/>
  <c r="I20" i="1"/>
  <c r="N19" i="1" l="1"/>
  <c r="N20" i="1"/>
  <c r="L19" i="1"/>
  <c r="L20" i="1"/>
  <c r="G40" i="3" l="1"/>
  <c r="G36" i="3"/>
  <c r="E46" i="3"/>
  <c r="F46" i="3"/>
  <c r="G11" i="3"/>
  <c r="G9" i="3"/>
  <c r="G7" i="3"/>
  <c r="G45" i="3"/>
  <c r="G44" i="3"/>
  <c r="G42" i="3"/>
  <c r="G41" i="3"/>
  <c r="G39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0" i="3"/>
  <c r="G8" i="3"/>
  <c r="G46" i="3" l="1"/>
  <c r="H19" i="3" s="1"/>
  <c r="K21" i="4"/>
  <c r="J21" i="4"/>
  <c r="I21" i="4"/>
  <c r="H21" i="4"/>
  <c r="G21" i="4"/>
  <c r="F21" i="4"/>
  <c r="E21" i="4"/>
  <c r="K20" i="4"/>
  <c r="J20" i="4"/>
  <c r="G20" i="4"/>
  <c r="F20" i="4"/>
  <c r="H9" i="3" l="1"/>
  <c r="H13" i="3"/>
  <c r="H17" i="3"/>
  <c r="H21" i="3"/>
  <c r="H25" i="3"/>
  <c r="H29" i="3"/>
  <c r="H33" i="3"/>
  <c r="H38" i="3"/>
  <c r="H40" i="3"/>
  <c r="H44" i="3"/>
  <c r="H10" i="3"/>
  <c r="H14" i="3"/>
  <c r="H18" i="3"/>
  <c r="H22" i="3"/>
  <c r="H26" i="3"/>
  <c r="H30" i="3"/>
  <c r="H34" i="3"/>
  <c r="H39" i="3"/>
  <c r="H41" i="3"/>
  <c r="H45" i="3"/>
  <c r="H11" i="3"/>
  <c r="H15" i="3"/>
  <c r="H23" i="3"/>
  <c r="H27" i="3"/>
  <c r="H31" i="3"/>
  <c r="H35" i="3"/>
  <c r="H8" i="3"/>
  <c r="H42" i="3"/>
  <c r="H36" i="3"/>
  <c r="H12" i="3"/>
  <c r="H16" i="3"/>
  <c r="H20" i="3"/>
  <c r="H24" i="3"/>
  <c r="H28" i="3"/>
  <c r="H32" i="3"/>
  <c r="H37" i="3"/>
  <c r="H7" i="3"/>
  <c r="H43" i="3"/>
  <c r="G43" i="3"/>
  <c r="H46" i="3" l="1"/>
  <c r="D46" i="3"/>
  <c r="C46" i="3"/>
  <c r="O20" i="1"/>
  <c r="O8" i="1"/>
</calcChain>
</file>

<file path=xl/sharedStrings.xml><?xml version="1.0" encoding="utf-8"?>
<sst xmlns="http://schemas.openxmlformats.org/spreadsheetml/2006/main" count="138" uniqueCount="102">
  <si>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</si>
  <si>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</si>
  <si>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</si>
  <si>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</si>
  <si>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</si>
  <si>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</si>
  <si>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</si>
  <si>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</si>
  <si>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</si>
  <si>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0003.0008.0086.0537 Государственная политика в налоговой сфере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</si>
  <si>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</si>
  <si>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</si>
  <si>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</si>
  <si>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</si>
  <si>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</si>
  <si>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</si>
  <si>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</si>
  <si>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</si>
  <si>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</si>
  <si>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</si>
  <si>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</si>
  <si>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</si>
  <si>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</si>
  <si>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</si>
  <si>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</si>
  <si>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</si>
  <si>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</si>
  <si>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</si>
  <si>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</si>
  <si>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</si>
  <si>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</si>
  <si>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</si>
  <si>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</si>
  <si>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</si>
  <si>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</si>
  <si>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</si>
  <si>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</si>
  <si>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</si>
  <si>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</si>
  <si>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</si>
  <si>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</si>
  <si>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</si>
  <si>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</si>
  <si>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</si>
  <si>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</si>
  <si>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</si>
  <si>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</si>
  <si>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</si>
  <si>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</si>
  <si>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</si>
  <si>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</si>
  <si>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</si>
  <si>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</si>
  <si>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</si>
  <si>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</si>
  <si>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</si>
  <si>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</si>
  <si>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</si>
  <si>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</si>
  <si>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</si>
  <si>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</si>
  <si>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</si>
  <si>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</si>
  <si>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</si>
  <si>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</si>
  <si>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</si>
  <si>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</si>
  <si>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</si>
  <si>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</si>
  <si>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</si>
  <si>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</si>
  <si>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</si>
  <si>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</si>
  <si>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</si>
  <si>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</si>
  <si>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</si>
  <si>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0001.0002.0027.0122 Неполучение ответа на обращение</t>
  </si>
  <si>
    <t>0001.0002.0027.0125 Результаты рассмотрения обращений</t>
  </si>
  <si>
    <t>0002.0007.0068.0279 Исчисление и уплата страховых взносов в бюджеты государственных внебюджетных фондов</t>
  </si>
  <si>
    <t>0003.0008.0086.0550 Налогообложение алкогольной продукции</t>
  </si>
  <si>
    <t>из вышестоящего налогового органа</t>
  </si>
  <si>
    <t>0001.0002.0027.0124 Действие (бездействие) при рассмотрении обращения</t>
  </si>
  <si>
    <t>ЖС. Обращения</t>
  </si>
  <si>
    <t>ЖС. Интернет-обращения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</si>
  <si>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I квартале 2020 года  от _______ № 02-15/_____@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</si>
  <si>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01.01.2020 по 31.03.2020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</si>
  <si>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I квартале 2020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</si>
  <si>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01.01.2020 по 31.03.2020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</si>
  <si>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I квартале 2020 года                                                 от __________ № 02-15/_______@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</si>
  <si>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</si>
  <si>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</si>
  <si>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</si>
  <si>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</si>
  <si>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0001.0002.0027.0123 Принятое по обращению решение</t>
  </si>
  <si>
    <t>0001.0002.0027.0142 Личный прием руководителями федеральных органов исполнительной власти</t>
  </si>
  <si>
    <t>0002.0006.0065.0263 Трудовые конфликты. Разрешение трудовых споров</t>
  </si>
  <si>
    <t>0002.0007.0071.0283 Перерасчет размеров пенсий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</si>
  <si>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</si>
  <si>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</si>
  <si>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01.01.2020 по 31.03.2020</t>
  </si>
  <si>
    <t>0001.0002.0027.0128 Некорректные обращения</t>
  </si>
  <si>
    <t>0003.0008.0086.0563 Маркировка товаров контрольными (идентификационными) знаками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</si>
</sst>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8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/>
    </xf>
    <xf numFmtId="10" fontId="5" fillId="6" borderId="1" xfId="1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right" wrapText="1"/>
    </xf>
    <xf numFmtId="0" fontId="5" fillId="6" borderId="4" xfId="0" applyFont="1" applyFill="1" applyBorder="1" applyAlignment="1">
      <alignment horizontal="right"/>
    </xf>
    <xf numFmtId="10" fontId="5" fillId="6" borderId="4" xfId="1" applyNumberFormat="1" applyFont="1" applyFill="1" applyBorder="1" applyAlignment="1">
      <alignment horizontal="right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7C80"/>
      <color rgb="FFF86868"/>
      <color rgb="FFF5DEA5"/>
      <color rgb="FFFFCCCC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10" zoomScaleSheetLayoutView="100" workbookViewId="0">
      <selection activeCell="B15" sqref="A15:J20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109" t="s">
        <v>84</v>
      </c>
      <c r="N1" s="109"/>
      <c r="O1" s="109"/>
      <c r="P1" s="109"/>
    </row>
    <row r="2" spans="1:17" ht="83.25" customHeight="1" x14ac:dyDescent="0.3">
      <c r="A2" s="112" t="s">
        <v>85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</row>
    <row r="3" spans="1:17" s="1" customFormat="1" ht="27" customHeight="1" x14ac:dyDescent="0.2">
      <c r="A3" s="110" t="s">
        <v>40</v>
      </c>
      <c r="B3" s="107" t="s">
        <v>41</v>
      </c>
      <c r="C3" s="105" t="s">
        <v>39</v>
      </c>
      <c r="D3" s="114" t="s">
        <v>42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05" t="s">
        <v>0</v>
      </c>
    </row>
    <row r="4" spans="1:17" s="1" customFormat="1" ht="19.5" customHeight="1" x14ac:dyDescent="0.2">
      <c r="A4" s="110"/>
      <c r="B4" s="107"/>
      <c r="C4" s="106"/>
      <c r="D4" s="108" t="s">
        <v>43</v>
      </c>
      <c r="E4" s="110" t="s">
        <v>44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5"/>
    </row>
    <row r="5" spans="1:17" s="1" customFormat="1" ht="24.75" customHeight="1" x14ac:dyDescent="0.2">
      <c r="A5" s="110"/>
      <c r="B5" s="107"/>
      <c r="C5" s="106"/>
      <c r="D5" s="108"/>
      <c r="E5" s="110" t="s">
        <v>45</v>
      </c>
      <c r="F5" s="110"/>
      <c r="G5" s="110"/>
      <c r="H5" s="110"/>
      <c r="I5" s="110"/>
      <c r="J5" s="110"/>
      <c r="K5" s="110" t="s">
        <v>46</v>
      </c>
      <c r="L5" s="110" t="s">
        <v>80</v>
      </c>
      <c r="M5" s="110" t="s">
        <v>36</v>
      </c>
      <c r="N5" s="110" t="s">
        <v>47</v>
      </c>
      <c r="O5" s="110" t="s">
        <v>37</v>
      </c>
      <c r="P5" s="116"/>
    </row>
    <row r="6" spans="1:17" s="1" customFormat="1" ht="54.75" customHeight="1" outlineLevel="1" x14ac:dyDescent="0.2">
      <c r="A6" s="110"/>
      <c r="B6" s="107"/>
      <c r="C6" s="106"/>
      <c r="D6" s="108"/>
      <c r="E6" s="25" t="s">
        <v>38</v>
      </c>
      <c r="F6" s="25" t="s">
        <v>38</v>
      </c>
      <c r="G6" s="25" t="s">
        <v>48</v>
      </c>
      <c r="H6" s="25" t="s">
        <v>82</v>
      </c>
      <c r="I6" s="25" t="s">
        <v>83</v>
      </c>
      <c r="J6" s="25" t="s">
        <v>49</v>
      </c>
      <c r="K6" s="111"/>
      <c r="L6" s="111"/>
      <c r="M6" s="111"/>
      <c r="N6" s="111"/>
      <c r="O6" s="111"/>
      <c r="P6" s="116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0">
        <v>348</v>
      </c>
      <c r="D8" s="40"/>
      <c r="E8" s="40"/>
      <c r="F8" s="46">
        <v>105</v>
      </c>
      <c r="G8" s="46">
        <v>5</v>
      </c>
      <c r="H8" s="40" t="s">
        <v>50</v>
      </c>
      <c r="I8" s="40" t="s">
        <v>50</v>
      </c>
      <c r="J8" s="46">
        <v>22</v>
      </c>
      <c r="K8" s="46">
        <v>106</v>
      </c>
      <c r="L8" s="46">
        <v>62</v>
      </c>
      <c r="M8" s="46">
        <v>10</v>
      </c>
      <c r="N8" s="46">
        <v>37</v>
      </c>
      <c r="O8" s="40">
        <f ca="1">SUM(O8:O19)</f>
        <v>1</v>
      </c>
      <c r="P8" s="46">
        <v>12</v>
      </c>
      <c r="Q8" s="35"/>
    </row>
    <row r="9" spans="1:17" s="1" customFormat="1" ht="44.25" customHeight="1" outlineLevel="1" x14ac:dyDescent="0.2">
      <c r="A9" s="27">
        <v>2</v>
      </c>
      <c r="B9" s="31" t="s">
        <v>71</v>
      </c>
      <c r="C9" s="95">
        <v>523</v>
      </c>
      <c r="D9" s="41"/>
      <c r="E9" s="41"/>
      <c r="F9" s="96">
        <v>34</v>
      </c>
      <c r="G9" s="41" t="s">
        <v>50</v>
      </c>
      <c r="H9" s="96">
        <v>3</v>
      </c>
      <c r="I9" s="96">
        <v>12</v>
      </c>
      <c r="J9" s="96">
        <v>330</v>
      </c>
      <c r="K9" s="96">
        <v>131</v>
      </c>
      <c r="L9" s="97">
        <v>0</v>
      </c>
      <c r="M9" s="98">
        <v>0</v>
      </c>
      <c r="N9" s="98">
        <v>13</v>
      </c>
      <c r="O9" s="42" t="s">
        <v>50</v>
      </c>
      <c r="P9" s="46"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75</v>
      </c>
      <c r="C10" s="47">
        <v>1142</v>
      </c>
      <c r="D10" s="43"/>
      <c r="E10" s="43"/>
      <c r="F10" s="99">
        <v>41</v>
      </c>
      <c r="G10" s="41" t="s">
        <v>50</v>
      </c>
      <c r="H10" s="100">
        <v>8</v>
      </c>
      <c r="I10" s="100">
        <v>23</v>
      </c>
      <c r="J10" s="100">
        <v>628</v>
      </c>
      <c r="K10" s="100">
        <v>411</v>
      </c>
      <c r="L10" s="98">
        <v>0</v>
      </c>
      <c r="M10" s="98">
        <v>0</v>
      </c>
      <c r="N10" s="98">
        <v>31</v>
      </c>
      <c r="O10" s="42" t="s">
        <v>50</v>
      </c>
      <c r="P10" s="46">
        <v>3</v>
      </c>
      <c r="Q10" s="35"/>
    </row>
    <row r="11" spans="1:17" s="1" customFormat="1" ht="42.75" customHeight="1" outlineLevel="1" x14ac:dyDescent="0.2">
      <c r="A11" s="27">
        <v>4</v>
      </c>
      <c r="B11" s="28" t="s">
        <v>72</v>
      </c>
      <c r="C11" s="48">
        <v>721</v>
      </c>
      <c r="D11" s="42"/>
      <c r="E11" s="42"/>
      <c r="F11" s="46">
        <v>30</v>
      </c>
      <c r="G11" s="41" t="s">
        <v>50</v>
      </c>
      <c r="H11" s="98">
        <v>11</v>
      </c>
      <c r="I11" s="98">
        <v>23</v>
      </c>
      <c r="J11" s="98">
        <v>412</v>
      </c>
      <c r="K11" s="98">
        <v>197</v>
      </c>
      <c r="L11" s="98">
        <v>0</v>
      </c>
      <c r="M11" s="98">
        <v>0</v>
      </c>
      <c r="N11" s="98">
        <v>48</v>
      </c>
      <c r="O11" s="42" t="s">
        <v>50</v>
      </c>
      <c r="P11" s="46">
        <v>12</v>
      </c>
      <c r="Q11" s="35"/>
    </row>
    <row r="12" spans="1:17" s="1" customFormat="1" ht="43.5" customHeight="1" outlineLevel="1" x14ac:dyDescent="0.2">
      <c r="A12" s="27">
        <v>5</v>
      </c>
      <c r="B12" s="28" t="s">
        <v>74</v>
      </c>
      <c r="C12" s="48">
        <v>337</v>
      </c>
      <c r="D12" s="42"/>
      <c r="E12" s="42"/>
      <c r="F12" s="46">
        <v>22</v>
      </c>
      <c r="G12" s="41" t="s">
        <v>50</v>
      </c>
      <c r="H12" s="98">
        <v>1</v>
      </c>
      <c r="I12" s="98">
        <v>6</v>
      </c>
      <c r="J12" s="98">
        <v>264</v>
      </c>
      <c r="K12" s="98">
        <v>38</v>
      </c>
      <c r="L12" s="98">
        <v>0</v>
      </c>
      <c r="M12" s="98">
        <v>0</v>
      </c>
      <c r="N12" s="98">
        <v>6</v>
      </c>
      <c r="O12" s="42" t="s">
        <v>50</v>
      </c>
      <c r="P12" s="46">
        <v>7</v>
      </c>
      <c r="Q12" s="35"/>
    </row>
    <row r="13" spans="1:17" s="1" customFormat="1" ht="43.5" customHeight="1" outlineLevel="1" x14ac:dyDescent="0.2">
      <c r="A13" s="27">
        <v>6</v>
      </c>
      <c r="B13" s="28" t="s">
        <v>73</v>
      </c>
      <c r="C13" s="49">
        <v>461</v>
      </c>
      <c r="D13" s="44"/>
      <c r="E13" s="44"/>
      <c r="F13" s="101">
        <v>26</v>
      </c>
      <c r="G13" s="41" t="s">
        <v>50</v>
      </c>
      <c r="H13" s="98">
        <v>1</v>
      </c>
      <c r="I13" s="98">
        <v>13</v>
      </c>
      <c r="J13" s="102">
        <v>247</v>
      </c>
      <c r="K13" s="102">
        <v>162</v>
      </c>
      <c r="L13" s="102">
        <v>0</v>
      </c>
      <c r="M13" s="102">
        <v>0</v>
      </c>
      <c r="N13" s="102">
        <v>12</v>
      </c>
      <c r="O13" s="42" t="s">
        <v>50</v>
      </c>
      <c r="P13" s="46">
        <v>2</v>
      </c>
      <c r="Q13" s="35"/>
    </row>
    <row r="14" spans="1:17" s="1" customFormat="1" ht="42.75" customHeight="1" outlineLevel="1" x14ac:dyDescent="0.2">
      <c r="A14" s="27">
        <v>7</v>
      </c>
      <c r="B14" s="28" t="s">
        <v>70</v>
      </c>
      <c r="C14" s="48">
        <v>552</v>
      </c>
      <c r="D14" s="42"/>
      <c r="E14" s="42"/>
      <c r="F14" s="46">
        <v>45</v>
      </c>
      <c r="G14" s="41" t="s">
        <v>50</v>
      </c>
      <c r="H14" s="98">
        <v>2</v>
      </c>
      <c r="I14" s="98">
        <v>21</v>
      </c>
      <c r="J14" s="98">
        <v>421</v>
      </c>
      <c r="K14" s="98">
        <v>56</v>
      </c>
      <c r="L14" s="98">
        <v>0</v>
      </c>
      <c r="M14" s="98">
        <v>0</v>
      </c>
      <c r="N14" s="98">
        <v>7</v>
      </c>
      <c r="O14" s="42" t="s">
        <v>50</v>
      </c>
      <c r="P14" s="46">
        <v>12</v>
      </c>
      <c r="Q14" s="35"/>
    </row>
    <row r="15" spans="1:17" s="1" customFormat="1" ht="42.75" customHeight="1" outlineLevel="1" x14ac:dyDescent="0.2">
      <c r="A15" s="146">
        <v>8</v>
      </c>
      <c r="B15" s="147" t="s">
        <v>69</v>
      </c>
      <c r="C15" s="48">
        <f>SUM(F15:O15)</f>
        <v>395</v>
      </c>
      <c r="D15" s="44"/>
      <c r="E15" s="44"/>
      <c r="F15" s="101">
        <v>36</v>
      </c>
      <c r="G15" s="148" t="s">
        <v>50</v>
      </c>
      <c r="H15" s="102">
        <v>0</v>
      </c>
      <c r="I15" s="102">
        <v>10</v>
      </c>
      <c r="J15" s="102">
        <v>261</v>
      </c>
      <c r="K15" s="98">
        <v>66</v>
      </c>
      <c r="L15" s="98">
        <v>0</v>
      </c>
      <c r="M15" s="98">
        <v>0</v>
      </c>
      <c r="N15" s="98">
        <v>22</v>
      </c>
      <c r="O15" s="42" t="s">
        <v>50</v>
      </c>
      <c r="P15" s="46">
        <v>4</v>
      </c>
      <c r="Q15" s="35"/>
    </row>
    <row r="16" spans="1:17" s="1" customFormat="1" ht="42.75" customHeight="1" outlineLevel="1" x14ac:dyDescent="0.2">
      <c r="A16" s="146">
        <v>9</v>
      </c>
      <c r="B16" s="147" t="s">
        <v>68</v>
      </c>
      <c r="C16" s="48">
        <v>1833</v>
      </c>
      <c r="D16" s="44"/>
      <c r="E16" s="44"/>
      <c r="F16" s="101">
        <v>61</v>
      </c>
      <c r="G16" s="148" t="s">
        <v>50</v>
      </c>
      <c r="H16" s="102">
        <v>11</v>
      </c>
      <c r="I16" s="102">
        <v>48</v>
      </c>
      <c r="J16" s="102">
        <v>1117</v>
      </c>
      <c r="K16" s="98">
        <v>492</v>
      </c>
      <c r="L16" s="98">
        <v>0</v>
      </c>
      <c r="M16" s="98">
        <v>0</v>
      </c>
      <c r="N16" s="98">
        <v>104</v>
      </c>
      <c r="O16" s="42" t="s">
        <v>50</v>
      </c>
      <c r="P16" s="103">
        <v>6</v>
      </c>
      <c r="Q16" s="35"/>
    </row>
    <row r="17" spans="1:17" s="1" customFormat="1" ht="46.5" customHeight="1" outlineLevel="1" x14ac:dyDescent="0.2">
      <c r="A17" s="146">
        <v>10</v>
      </c>
      <c r="B17" s="147" t="s">
        <v>67</v>
      </c>
      <c r="C17" s="48">
        <v>2111</v>
      </c>
      <c r="D17" s="44"/>
      <c r="E17" s="44"/>
      <c r="F17" s="101">
        <v>140</v>
      </c>
      <c r="G17" s="148" t="s">
        <v>50</v>
      </c>
      <c r="H17" s="102">
        <v>4</v>
      </c>
      <c r="I17" s="102">
        <v>56</v>
      </c>
      <c r="J17" s="102">
        <v>1513</v>
      </c>
      <c r="K17" s="98">
        <v>332</v>
      </c>
      <c r="L17" s="98">
        <v>3</v>
      </c>
      <c r="M17" s="98">
        <v>0</v>
      </c>
      <c r="N17" s="98">
        <v>63</v>
      </c>
      <c r="O17" s="42" t="s">
        <v>50</v>
      </c>
      <c r="P17" s="46">
        <v>3</v>
      </c>
      <c r="Q17" s="35"/>
    </row>
    <row r="18" spans="1:17" s="1" customFormat="1" ht="46.5" customHeight="1" outlineLevel="1" x14ac:dyDescent="0.2">
      <c r="A18" s="146">
        <v>11</v>
      </c>
      <c r="B18" s="147" t="s">
        <v>66</v>
      </c>
      <c r="C18" s="48">
        <v>1550</v>
      </c>
      <c r="D18" s="44"/>
      <c r="E18" s="44"/>
      <c r="F18" s="101">
        <v>114</v>
      </c>
      <c r="G18" s="148" t="s">
        <v>50</v>
      </c>
      <c r="H18" s="102">
        <v>0</v>
      </c>
      <c r="I18" s="102">
        <v>46</v>
      </c>
      <c r="J18" s="102">
        <v>981</v>
      </c>
      <c r="K18" s="98">
        <v>358</v>
      </c>
      <c r="L18" s="98">
        <v>0</v>
      </c>
      <c r="M18" s="98">
        <v>0</v>
      </c>
      <c r="N18" s="98">
        <v>51</v>
      </c>
      <c r="O18" s="42" t="s">
        <v>50</v>
      </c>
      <c r="P18" s="46">
        <v>0</v>
      </c>
      <c r="Q18" s="35"/>
    </row>
    <row r="19" spans="1:17" ht="13.5" customHeight="1" x14ac:dyDescent="0.2">
      <c r="A19" s="149" t="s">
        <v>65</v>
      </c>
      <c r="B19" s="149"/>
      <c r="C19" s="150">
        <f>SUM(C9:C18)</f>
        <v>9625</v>
      </c>
      <c r="D19" s="151"/>
      <c r="E19" s="151"/>
      <c r="F19" s="150">
        <v>549</v>
      </c>
      <c r="G19" s="151" t="s">
        <v>50</v>
      </c>
      <c r="H19" s="150">
        <v>41</v>
      </c>
      <c r="I19" s="150">
        <f>SUM(I9:I18)</f>
        <v>258</v>
      </c>
      <c r="J19" s="150">
        <f>SUM(J9:J18)</f>
        <v>6174</v>
      </c>
      <c r="K19" s="104">
        <v>2243</v>
      </c>
      <c r="L19" s="104">
        <f>SUM(L9:L18)</f>
        <v>3</v>
      </c>
      <c r="M19" s="104">
        <v>0</v>
      </c>
      <c r="N19" s="104">
        <f>SUM(N9:N18)</f>
        <v>357</v>
      </c>
      <c r="O19" s="45" t="s">
        <v>50</v>
      </c>
      <c r="P19" s="104">
        <v>49</v>
      </c>
      <c r="Q19" s="36"/>
    </row>
    <row r="20" spans="1:17" ht="14.25" customHeight="1" x14ac:dyDescent="0.2">
      <c r="A20" s="149" t="s">
        <v>64</v>
      </c>
      <c r="B20" s="149"/>
      <c r="C20" s="150">
        <f>SUM(C8:C18)</f>
        <v>9973</v>
      </c>
      <c r="D20" s="151"/>
      <c r="E20" s="151"/>
      <c r="F20" s="150">
        <v>654</v>
      </c>
      <c r="G20" s="150">
        <v>5</v>
      </c>
      <c r="H20" s="150">
        <v>41</v>
      </c>
      <c r="I20" s="150">
        <f>SUM(I9:I18)</f>
        <v>258</v>
      </c>
      <c r="J20" s="150">
        <f>SUM(J8:J18)</f>
        <v>6196</v>
      </c>
      <c r="K20" s="104">
        <v>2349</v>
      </c>
      <c r="L20" s="104">
        <f>SUM(L8:L18)</f>
        <v>65</v>
      </c>
      <c r="M20" s="104">
        <v>10</v>
      </c>
      <c r="N20" s="104">
        <f>SUM(N8:N18)</f>
        <v>394</v>
      </c>
      <c r="O20" s="45">
        <f ca="1">SUM(O8:O19)</f>
        <v>1</v>
      </c>
      <c r="P20" s="104">
        <v>61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  <mergeCell ref="A19:B19"/>
    <mergeCell ref="A20:B20"/>
    <mergeCell ref="C3:C6"/>
    <mergeCell ref="B3:B6"/>
    <mergeCell ref="D4:D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200" verticalDpi="200" r:id="rId1"/>
  <headerFooter alignWithMargins="0"/>
  <rowBreaks count="1" manualBreakCount="1">
    <brk id="20" max="22" man="1"/>
  </rowBreaks>
  <ignoredErrors>
    <ignoredError sqref="J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3"/>
  <sheetViews>
    <sheetView topLeftCell="A37" zoomScaleNormal="100" workbookViewId="0">
      <selection sqref="A1:H46"/>
    </sheetView>
  </sheetViews>
  <sheetFormatPr defaultRowHeight="12.75" x14ac:dyDescent="0.2"/>
  <cols>
    <col min="1" max="1" width="5.5703125" customWidth="1"/>
    <col min="2" max="2" width="55.7109375" customWidth="1"/>
    <col min="3" max="4" width="9.140625" hidden="1" customWidth="1"/>
    <col min="5" max="8" width="14.85546875" customWidth="1"/>
  </cols>
  <sheetData>
    <row r="1" spans="1:258" ht="78" customHeight="1" x14ac:dyDescent="0.3">
      <c r="F1" s="109" t="s">
        <v>88</v>
      </c>
      <c r="G1" s="124"/>
      <c r="H1" s="124"/>
      <c r="I1" s="10"/>
      <c r="J1" s="10"/>
      <c r="K1" s="121"/>
      <c r="L1" s="121"/>
      <c r="M1" s="121"/>
      <c r="N1" s="121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  <c r="IW1" s="120"/>
      <c r="IX1" s="120"/>
    </row>
    <row r="2" spans="1:258" ht="0.75" hidden="1" customHeight="1" x14ac:dyDescent="0.3">
      <c r="A2" s="126"/>
      <c r="B2" s="126"/>
      <c r="C2" s="126"/>
      <c r="D2" s="126"/>
      <c r="E2" s="126"/>
      <c r="F2" s="126"/>
      <c r="G2" s="126"/>
      <c r="H2" s="126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95.25" customHeight="1" x14ac:dyDescent="0.2">
      <c r="A3" s="127" t="s">
        <v>99</v>
      </c>
      <c r="B3" s="127"/>
      <c r="C3" s="127"/>
      <c r="D3" s="127"/>
      <c r="E3" s="127"/>
      <c r="F3" s="127"/>
      <c r="G3" s="127"/>
      <c r="H3" s="127"/>
      <c r="I3" s="12"/>
      <c r="J3" s="12"/>
      <c r="K3" s="122"/>
      <c r="L3" s="122"/>
      <c r="M3" s="122"/>
      <c r="N3" s="122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  <c r="IX3" s="123"/>
    </row>
    <row r="4" spans="1:258" ht="0.75" hidden="1" customHeight="1" x14ac:dyDescent="0.2">
      <c r="A4" s="128"/>
      <c r="B4" s="128"/>
      <c r="C4" s="128"/>
      <c r="D4" s="128"/>
      <c r="E4" s="128"/>
      <c r="F4" s="128"/>
      <c r="G4" s="128"/>
      <c r="H4" s="128"/>
      <c r="I4" s="12"/>
      <c r="J4" s="1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  <c r="IW4" s="125"/>
      <c r="IX4" s="125"/>
    </row>
    <row r="5" spans="1:258" ht="1.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57" t="s">
        <v>4</v>
      </c>
      <c r="B6" s="57" t="s">
        <v>5</v>
      </c>
      <c r="C6" s="57" t="s">
        <v>2</v>
      </c>
      <c r="D6" s="57" t="s">
        <v>3</v>
      </c>
      <c r="E6" s="57" t="s">
        <v>89</v>
      </c>
      <c r="F6" s="57" t="s">
        <v>90</v>
      </c>
      <c r="G6" s="57" t="s">
        <v>91</v>
      </c>
      <c r="H6" s="57" t="s">
        <v>92</v>
      </c>
    </row>
    <row r="7" spans="1:258" ht="17.25" customHeight="1" x14ac:dyDescent="0.2">
      <c r="A7" s="52">
        <v>1</v>
      </c>
      <c r="B7" s="58" t="s">
        <v>76</v>
      </c>
      <c r="C7" s="57"/>
      <c r="D7" s="57"/>
      <c r="E7" s="59">
        <v>2</v>
      </c>
      <c r="F7" s="59">
        <v>0</v>
      </c>
      <c r="G7" s="59">
        <f t="shared" ref="G7" si="0">SUM(E7:F7)</f>
        <v>2</v>
      </c>
      <c r="H7" s="74">
        <f>G7/G46</f>
        <v>2.0054146194725759E-4</v>
      </c>
    </row>
    <row r="8" spans="1:258" ht="18" customHeight="1" x14ac:dyDescent="0.25">
      <c r="A8" s="52">
        <v>2</v>
      </c>
      <c r="B8" s="60" t="s">
        <v>93</v>
      </c>
      <c r="C8" s="57"/>
      <c r="D8" s="57"/>
      <c r="E8" s="61">
        <v>2</v>
      </c>
      <c r="F8" s="62">
        <v>0</v>
      </c>
      <c r="G8" s="62">
        <f t="shared" ref="G8:G26" si="1">SUM(E8:F8)</f>
        <v>2</v>
      </c>
      <c r="H8" s="75">
        <f>G8/G46</f>
        <v>2.0054146194725759E-4</v>
      </c>
    </row>
    <row r="9" spans="1:258" ht="33" customHeight="1" x14ac:dyDescent="0.25">
      <c r="A9" s="52">
        <v>3</v>
      </c>
      <c r="B9" s="60" t="s">
        <v>81</v>
      </c>
      <c r="C9" s="57"/>
      <c r="D9" s="57"/>
      <c r="E9" s="61">
        <v>1</v>
      </c>
      <c r="F9" s="62">
        <v>0</v>
      </c>
      <c r="G9" s="62">
        <f t="shared" ref="G9" si="2">SUM(E9:F9)</f>
        <v>1</v>
      </c>
      <c r="H9" s="75">
        <f>G9/G46</f>
        <v>1.0027073097362879E-4</v>
      </c>
    </row>
    <row r="10" spans="1:258" ht="15" customHeight="1" x14ac:dyDescent="0.25">
      <c r="A10" s="52">
        <v>4</v>
      </c>
      <c r="B10" s="60" t="s">
        <v>77</v>
      </c>
      <c r="C10" s="57"/>
      <c r="D10" s="57"/>
      <c r="E10" s="61">
        <v>2</v>
      </c>
      <c r="F10" s="62">
        <v>0</v>
      </c>
      <c r="G10" s="62">
        <f t="shared" si="1"/>
        <v>2</v>
      </c>
      <c r="H10" s="75">
        <f>G10/G46</f>
        <v>2.0054146194725759E-4</v>
      </c>
    </row>
    <row r="11" spans="1:258" ht="15" customHeight="1" x14ac:dyDescent="0.25">
      <c r="A11" s="52">
        <v>5</v>
      </c>
      <c r="B11" s="60" t="s">
        <v>100</v>
      </c>
      <c r="C11" s="57"/>
      <c r="D11" s="57"/>
      <c r="E11" s="61">
        <v>0</v>
      </c>
      <c r="F11" s="62">
        <v>1</v>
      </c>
      <c r="G11" s="62">
        <f t="shared" ref="G11" si="3">SUM(E11:F11)</f>
        <v>1</v>
      </c>
      <c r="H11" s="75">
        <f>G11/G46</f>
        <v>1.0027073097362879E-4</v>
      </c>
    </row>
    <row r="12" spans="1:258" ht="32.25" customHeight="1" x14ac:dyDescent="0.25">
      <c r="A12" s="52">
        <v>6</v>
      </c>
      <c r="B12" s="60" t="s">
        <v>94</v>
      </c>
      <c r="C12" s="57"/>
      <c r="D12" s="57"/>
      <c r="E12" s="61">
        <v>1</v>
      </c>
      <c r="F12" s="62">
        <v>0</v>
      </c>
      <c r="G12" s="62">
        <f t="shared" si="1"/>
        <v>1</v>
      </c>
      <c r="H12" s="75">
        <f>G12/G46</f>
        <v>1.0027073097362879E-4</v>
      </c>
    </row>
    <row r="13" spans="1:258" ht="32.25" customHeight="1" x14ac:dyDescent="0.2">
      <c r="A13" s="52">
        <v>7</v>
      </c>
      <c r="B13" s="63" t="s">
        <v>32</v>
      </c>
      <c r="C13" s="52"/>
      <c r="D13" s="52"/>
      <c r="E13" s="59">
        <v>0</v>
      </c>
      <c r="F13" s="59">
        <v>9</v>
      </c>
      <c r="G13" s="59">
        <f t="shared" si="1"/>
        <v>9</v>
      </c>
      <c r="H13" s="74">
        <f>G13/G46</f>
        <v>9.0243657876265917E-4</v>
      </c>
    </row>
    <row r="14" spans="1:258" ht="32.25" customHeight="1" x14ac:dyDescent="0.25">
      <c r="A14" s="52">
        <v>8</v>
      </c>
      <c r="B14" s="64" t="s">
        <v>95</v>
      </c>
      <c r="C14" s="65"/>
      <c r="D14" s="66"/>
      <c r="E14" s="66">
        <v>2</v>
      </c>
      <c r="F14" s="66">
        <v>0</v>
      </c>
      <c r="G14" s="66">
        <f t="shared" si="1"/>
        <v>2</v>
      </c>
      <c r="H14" s="76">
        <f>G14/G46</f>
        <v>2.0054146194725759E-4</v>
      </c>
    </row>
    <row r="15" spans="1:258" ht="46.5" customHeight="1" x14ac:dyDescent="0.25">
      <c r="A15" s="52">
        <v>9</v>
      </c>
      <c r="B15" s="64" t="s">
        <v>78</v>
      </c>
      <c r="C15" s="65"/>
      <c r="D15" s="66"/>
      <c r="E15" s="66">
        <v>1</v>
      </c>
      <c r="F15" s="66">
        <v>7</v>
      </c>
      <c r="G15" s="66">
        <f t="shared" si="1"/>
        <v>8</v>
      </c>
      <c r="H15" s="76">
        <f>G15/G46</f>
        <v>8.0216584778903036E-4</v>
      </c>
    </row>
    <row r="16" spans="1:258" ht="18" customHeight="1" x14ac:dyDescent="0.25">
      <c r="A16" s="52">
        <v>10</v>
      </c>
      <c r="B16" s="64" t="s">
        <v>96</v>
      </c>
      <c r="C16" s="65"/>
      <c r="D16" s="66"/>
      <c r="E16" s="66">
        <v>1</v>
      </c>
      <c r="F16" s="66">
        <v>0</v>
      </c>
      <c r="G16" s="66">
        <f t="shared" si="1"/>
        <v>1</v>
      </c>
      <c r="H16" s="76">
        <f>G16/G46</f>
        <v>1.0027073097362879E-4</v>
      </c>
    </row>
    <row r="17" spans="1:8" ht="33" customHeight="1" x14ac:dyDescent="0.25">
      <c r="A17" s="52">
        <v>11</v>
      </c>
      <c r="B17" s="64" t="s">
        <v>9</v>
      </c>
      <c r="C17" s="65"/>
      <c r="D17" s="66"/>
      <c r="E17" s="66">
        <v>2</v>
      </c>
      <c r="F17" s="66">
        <v>1</v>
      </c>
      <c r="G17" s="66">
        <f t="shared" si="1"/>
        <v>3</v>
      </c>
      <c r="H17" s="76">
        <f>G17/G46</f>
        <v>3.0081219292088637E-4</v>
      </c>
    </row>
    <row r="18" spans="1:8" ht="34.5" customHeight="1" x14ac:dyDescent="0.25">
      <c r="A18" s="87">
        <v>12</v>
      </c>
      <c r="B18" s="88" t="s">
        <v>10</v>
      </c>
      <c r="C18" s="89"/>
      <c r="D18" s="90"/>
      <c r="E18" s="90">
        <v>7</v>
      </c>
      <c r="F18" s="90">
        <v>150</v>
      </c>
      <c r="G18" s="90">
        <f t="shared" si="1"/>
        <v>157</v>
      </c>
      <c r="H18" s="91">
        <f>G18/G46</f>
        <v>1.5742504762859721E-2</v>
      </c>
    </row>
    <row r="19" spans="1:8" ht="19.5" customHeight="1" x14ac:dyDescent="0.25">
      <c r="A19" s="79">
        <v>13</v>
      </c>
      <c r="B19" s="80" t="s">
        <v>11</v>
      </c>
      <c r="C19" s="84"/>
      <c r="D19" s="85"/>
      <c r="E19" s="85">
        <v>11</v>
      </c>
      <c r="F19" s="85">
        <v>795</v>
      </c>
      <c r="G19" s="85">
        <f t="shared" si="1"/>
        <v>806</v>
      </c>
      <c r="H19" s="86">
        <f>G19/G46</f>
        <v>8.0818209164744817E-2</v>
      </c>
    </row>
    <row r="20" spans="1:8" ht="20.25" customHeight="1" x14ac:dyDescent="0.25">
      <c r="A20" s="52">
        <v>14</v>
      </c>
      <c r="B20" s="64" t="s">
        <v>33</v>
      </c>
      <c r="C20" s="65"/>
      <c r="D20" s="66"/>
      <c r="E20" s="66">
        <v>1</v>
      </c>
      <c r="F20" s="66">
        <v>2</v>
      </c>
      <c r="G20" s="66">
        <f t="shared" si="1"/>
        <v>3</v>
      </c>
      <c r="H20" s="76">
        <f>G20/G46</f>
        <v>3.0081219292088637E-4</v>
      </c>
    </row>
    <row r="21" spans="1:8" ht="20.25" customHeight="1" x14ac:dyDescent="0.25">
      <c r="A21" s="79">
        <v>15</v>
      </c>
      <c r="B21" s="80" t="s">
        <v>12</v>
      </c>
      <c r="C21" s="84"/>
      <c r="D21" s="85"/>
      <c r="E21" s="85">
        <v>24</v>
      </c>
      <c r="F21" s="85">
        <v>1191</v>
      </c>
      <c r="G21" s="85">
        <f t="shared" si="1"/>
        <v>1215</v>
      </c>
      <c r="H21" s="86">
        <f>G21/G46</f>
        <v>0.12182893813295899</v>
      </c>
    </row>
    <row r="22" spans="1:8" ht="18" customHeight="1" x14ac:dyDescent="0.25">
      <c r="A22" s="79">
        <v>16</v>
      </c>
      <c r="B22" s="80" t="s">
        <v>13</v>
      </c>
      <c r="C22" s="84"/>
      <c r="D22" s="85"/>
      <c r="E22" s="85">
        <v>21</v>
      </c>
      <c r="F22" s="85">
        <v>1651</v>
      </c>
      <c r="G22" s="85">
        <f t="shared" si="1"/>
        <v>1672</v>
      </c>
      <c r="H22" s="86">
        <f>G22/G46</f>
        <v>0.16765266218790734</v>
      </c>
    </row>
    <row r="23" spans="1:8" ht="18" customHeight="1" x14ac:dyDescent="0.25">
      <c r="A23" s="79">
        <v>17</v>
      </c>
      <c r="B23" s="80" t="s">
        <v>14</v>
      </c>
      <c r="C23" s="84"/>
      <c r="D23" s="85"/>
      <c r="E23" s="85">
        <v>19</v>
      </c>
      <c r="F23" s="85">
        <v>625</v>
      </c>
      <c r="G23" s="85">
        <f t="shared" si="1"/>
        <v>644</v>
      </c>
      <c r="H23" s="86">
        <f>G23/G46</f>
        <v>6.4574350747016951E-2</v>
      </c>
    </row>
    <row r="24" spans="1:8" ht="18" customHeight="1" x14ac:dyDescent="0.25">
      <c r="A24" s="52">
        <v>18</v>
      </c>
      <c r="B24" s="64" t="s">
        <v>97</v>
      </c>
      <c r="C24" s="65"/>
      <c r="D24" s="66"/>
      <c r="E24" s="66">
        <v>1</v>
      </c>
      <c r="F24" s="66">
        <v>1</v>
      </c>
      <c r="G24" s="66">
        <f t="shared" si="1"/>
        <v>2</v>
      </c>
      <c r="H24" s="76">
        <f>G24/G46</f>
        <v>2.0054146194725759E-4</v>
      </c>
    </row>
    <row r="25" spans="1:8" ht="33" customHeight="1" x14ac:dyDescent="0.25">
      <c r="A25" s="87">
        <v>19</v>
      </c>
      <c r="B25" s="88" t="s">
        <v>31</v>
      </c>
      <c r="C25" s="89"/>
      <c r="D25" s="90"/>
      <c r="E25" s="90">
        <v>10</v>
      </c>
      <c r="F25" s="90">
        <v>342</v>
      </c>
      <c r="G25" s="90">
        <f t="shared" si="1"/>
        <v>352</v>
      </c>
      <c r="H25" s="91">
        <f>G25/G46</f>
        <v>3.5295297302717334E-2</v>
      </c>
    </row>
    <row r="26" spans="1:8" ht="32.25" customHeight="1" x14ac:dyDescent="0.25">
      <c r="A26" s="52">
        <v>20</v>
      </c>
      <c r="B26" s="67" t="s">
        <v>15</v>
      </c>
      <c r="C26" s="65"/>
      <c r="D26" s="66"/>
      <c r="E26" s="66">
        <v>0</v>
      </c>
      <c r="F26" s="66">
        <v>9</v>
      </c>
      <c r="G26" s="66">
        <f t="shared" si="1"/>
        <v>9</v>
      </c>
      <c r="H26" s="76">
        <f>G26/G46</f>
        <v>9.0243657876265917E-4</v>
      </c>
    </row>
    <row r="27" spans="1:8" ht="34.5" customHeight="1" x14ac:dyDescent="0.25">
      <c r="A27" s="52">
        <v>21</v>
      </c>
      <c r="B27" s="67" t="s">
        <v>79</v>
      </c>
      <c r="C27" s="68"/>
      <c r="D27" s="69"/>
      <c r="E27" s="69">
        <v>0</v>
      </c>
      <c r="F27" s="69">
        <v>1</v>
      </c>
      <c r="G27" s="69">
        <f>SUM(E27:F27)</f>
        <v>1</v>
      </c>
      <c r="H27" s="77">
        <f>G27/G46</f>
        <v>1.0027073097362879E-4</v>
      </c>
    </row>
    <row r="28" spans="1:8" ht="36" customHeight="1" x14ac:dyDescent="0.25">
      <c r="A28" s="79">
        <v>22</v>
      </c>
      <c r="B28" s="80" t="s">
        <v>16</v>
      </c>
      <c r="C28" s="81"/>
      <c r="D28" s="82"/>
      <c r="E28" s="82">
        <v>10</v>
      </c>
      <c r="F28" s="82">
        <v>669</v>
      </c>
      <c r="G28" s="82">
        <f>SUM(E28:F28)</f>
        <v>679</v>
      </c>
      <c r="H28" s="83">
        <f>G28/G46</f>
        <v>6.8083826331093958E-2</v>
      </c>
    </row>
    <row r="29" spans="1:8" ht="36" customHeight="1" x14ac:dyDescent="0.25">
      <c r="A29" s="79">
        <v>23</v>
      </c>
      <c r="B29" s="80" t="s">
        <v>17</v>
      </c>
      <c r="C29" s="81"/>
      <c r="D29" s="82"/>
      <c r="E29" s="82">
        <v>34</v>
      </c>
      <c r="F29" s="82">
        <v>2196</v>
      </c>
      <c r="G29" s="82">
        <f>SUM(E29:F29)</f>
        <v>2230</v>
      </c>
      <c r="H29" s="83">
        <f>G29/G46</f>
        <v>0.22360373007119222</v>
      </c>
    </row>
    <row r="30" spans="1:8" ht="36.75" customHeight="1" x14ac:dyDescent="0.25">
      <c r="A30" s="87">
        <v>24</v>
      </c>
      <c r="B30" s="88" t="s">
        <v>18</v>
      </c>
      <c r="C30" s="92"/>
      <c r="D30" s="93"/>
      <c r="E30" s="93">
        <v>8</v>
      </c>
      <c r="F30" s="93">
        <v>175</v>
      </c>
      <c r="G30" s="93">
        <f t="shared" ref="G30" si="4">E30+F30</f>
        <v>183</v>
      </c>
      <c r="H30" s="94">
        <f>G30/G46</f>
        <v>1.8349543768174069E-2</v>
      </c>
    </row>
    <row r="31" spans="1:8" ht="35.25" customHeight="1" x14ac:dyDescent="0.25">
      <c r="A31" s="52">
        <v>25</v>
      </c>
      <c r="B31" s="64" t="s">
        <v>19</v>
      </c>
      <c r="C31" s="65"/>
      <c r="D31" s="66"/>
      <c r="E31" s="66">
        <v>8</v>
      </c>
      <c r="F31" s="66">
        <v>22</v>
      </c>
      <c r="G31" s="66">
        <f>SUM(E31:F31)</f>
        <v>30</v>
      </c>
      <c r="H31" s="76">
        <f>G31/G46</f>
        <v>3.0081219292088638E-3</v>
      </c>
    </row>
    <row r="32" spans="1:8" ht="16.5" customHeight="1" x14ac:dyDescent="0.25">
      <c r="A32" s="52">
        <v>26</v>
      </c>
      <c r="B32" s="64" t="s">
        <v>20</v>
      </c>
      <c r="C32" s="65"/>
      <c r="D32" s="66"/>
      <c r="E32" s="66">
        <v>4</v>
      </c>
      <c r="F32" s="66">
        <v>2</v>
      </c>
      <c r="G32" s="66">
        <f>SUM(E32:F32)</f>
        <v>6</v>
      </c>
      <c r="H32" s="76">
        <f>G32/G46</f>
        <v>6.0162438584177274E-4</v>
      </c>
    </row>
    <row r="33" spans="1:8" ht="33" customHeight="1" x14ac:dyDescent="0.25">
      <c r="A33" s="52">
        <v>27</v>
      </c>
      <c r="B33" s="64" t="s">
        <v>21</v>
      </c>
      <c r="C33" s="65">
        <v>3</v>
      </c>
      <c r="D33" s="66">
        <v>38</v>
      </c>
      <c r="E33" s="66">
        <v>8</v>
      </c>
      <c r="F33" s="66">
        <v>24</v>
      </c>
      <c r="G33" s="66">
        <f t="shared" ref="G33:G36" si="5">SUM(E33:F33)</f>
        <v>32</v>
      </c>
      <c r="H33" s="76">
        <f>G33/G46</f>
        <v>3.2086633911561214E-3</v>
      </c>
    </row>
    <row r="34" spans="1:8" ht="48" customHeight="1" x14ac:dyDescent="0.25">
      <c r="A34" s="87">
        <v>28</v>
      </c>
      <c r="B34" s="88" t="s">
        <v>22</v>
      </c>
      <c r="C34" s="89">
        <v>2</v>
      </c>
      <c r="D34" s="90">
        <v>70</v>
      </c>
      <c r="E34" s="90">
        <v>30</v>
      </c>
      <c r="F34" s="90">
        <v>431</v>
      </c>
      <c r="G34" s="90">
        <f t="shared" si="5"/>
        <v>461</v>
      </c>
      <c r="H34" s="91">
        <f>G34/G46</f>
        <v>4.6224806978842875E-2</v>
      </c>
    </row>
    <row r="35" spans="1:8" ht="48" customHeight="1" x14ac:dyDescent="0.25">
      <c r="A35" s="79">
        <v>29</v>
      </c>
      <c r="B35" s="80" t="s">
        <v>23</v>
      </c>
      <c r="C35" s="84">
        <v>22</v>
      </c>
      <c r="D35" s="85">
        <v>30</v>
      </c>
      <c r="E35" s="85">
        <v>49</v>
      </c>
      <c r="F35" s="85">
        <v>1088</v>
      </c>
      <c r="G35" s="85">
        <f t="shared" si="5"/>
        <v>1137</v>
      </c>
      <c r="H35" s="86">
        <f>G35/G46</f>
        <v>0.11400782111701595</v>
      </c>
    </row>
    <row r="36" spans="1:8" ht="33" customHeight="1" x14ac:dyDescent="0.25">
      <c r="A36" s="52">
        <v>30</v>
      </c>
      <c r="B36" s="64" t="s">
        <v>24</v>
      </c>
      <c r="C36" s="65"/>
      <c r="D36" s="66"/>
      <c r="E36" s="66">
        <v>0</v>
      </c>
      <c r="F36" s="66">
        <v>1</v>
      </c>
      <c r="G36" s="66">
        <f t="shared" si="5"/>
        <v>1</v>
      </c>
      <c r="H36" s="76">
        <f>G36/G46</f>
        <v>1.0027073097362879E-4</v>
      </c>
    </row>
    <row r="37" spans="1:8" ht="15.75" customHeight="1" x14ac:dyDescent="0.25">
      <c r="A37" s="52">
        <v>31</v>
      </c>
      <c r="B37" s="64" t="s">
        <v>25</v>
      </c>
      <c r="C37" s="65"/>
      <c r="D37" s="66"/>
      <c r="E37" s="66">
        <v>17</v>
      </c>
      <c r="F37" s="66">
        <v>7</v>
      </c>
      <c r="G37" s="66">
        <f>SUM(E37:F37)</f>
        <v>24</v>
      </c>
      <c r="H37" s="76">
        <f>G37/G46</f>
        <v>2.406497543367091E-3</v>
      </c>
    </row>
    <row r="38" spans="1:8" ht="34.5" customHeight="1" x14ac:dyDescent="0.25">
      <c r="A38" s="52">
        <v>32</v>
      </c>
      <c r="B38" s="64" t="s">
        <v>26</v>
      </c>
      <c r="C38" s="65"/>
      <c r="D38" s="66"/>
      <c r="E38" s="66">
        <v>2</v>
      </c>
      <c r="F38" s="66">
        <v>90</v>
      </c>
      <c r="G38" s="66">
        <f t="shared" ref="G38" si="6">SUM(E38:F38)</f>
        <v>92</v>
      </c>
      <c r="H38" s="76">
        <f>G38/G46</f>
        <v>9.2249072495738486E-3</v>
      </c>
    </row>
    <row r="39" spans="1:8" s="32" customFormat="1" ht="34.5" customHeight="1" x14ac:dyDescent="0.25">
      <c r="A39" s="52">
        <v>33</v>
      </c>
      <c r="B39" s="64" t="s">
        <v>27</v>
      </c>
      <c r="C39" s="65"/>
      <c r="D39" s="66"/>
      <c r="E39" s="66">
        <v>12</v>
      </c>
      <c r="F39" s="66">
        <v>26</v>
      </c>
      <c r="G39" s="66">
        <f>SUM(E39:F39)</f>
        <v>38</v>
      </c>
      <c r="H39" s="76">
        <f>G39/G46</f>
        <v>3.8102877769978943E-3</v>
      </c>
    </row>
    <row r="40" spans="1:8" s="32" customFormat="1" ht="31.5" customHeight="1" x14ac:dyDescent="0.25">
      <c r="A40" s="52">
        <v>34</v>
      </c>
      <c r="B40" s="64" t="s">
        <v>101</v>
      </c>
      <c r="C40" s="65"/>
      <c r="D40" s="66"/>
      <c r="E40" s="66">
        <v>2</v>
      </c>
      <c r="F40" s="66">
        <v>0</v>
      </c>
      <c r="G40" s="66">
        <f>SUM(E40:F40)</f>
        <v>2</v>
      </c>
      <c r="H40" s="76">
        <f>G40/G46</f>
        <v>2.0054146194725759E-4</v>
      </c>
    </row>
    <row r="41" spans="1:8" ht="46.5" customHeight="1" x14ac:dyDescent="0.25">
      <c r="A41" s="52">
        <v>35</v>
      </c>
      <c r="B41" s="64" t="s">
        <v>34</v>
      </c>
      <c r="C41" s="65"/>
      <c r="D41" s="66"/>
      <c r="E41" s="66">
        <v>11</v>
      </c>
      <c r="F41" s="66">
        <v>45</v>
      </c>
      <c r="G41" s="66">
        <f t="shared" ref="G41:G42" si="7">SUM(E41:F41)</f>
        <v>56</v>
      </c>
      <c r="H41" s="76">
        <f>G41/G46</f>
        <v>5.6151609345232124E-3</v>
      </c>
    </row>
    <row r="42" spans="1:8" ht="61.5" customHeight="1" x14ac:dyDescent="0.25">
      <c r="A42" s="52">
        <v>36</v>
      </c>
      <c r="B42" s="64" t="s">
        <v>28</v>
      </c>
      <c r="C42" s="65"/>
      <c r="D42" s="66"/>
      <c r="E42" s="66">
        <v>12</v>
      </c>
      <c r="F42" s="66">
        <v>39</v>
      </c>
      <c r="G42" s="66">
        <f t="shared" si="7"/>
        <v>51</v>
      </c>
      <c r="H42" s="76">
        <f>G42/G46</f>
        <v>5.1138072796550688E-3</v>
      </c>
    </row>
    <row r="43" spans="1:8" ht="33.75" customHeight="1" x14ac:dyDescent="0.25">
      <c r="A43" s="52">
        <v>37</v>
      </c>
      <c r="B43" s="64" t="s">
        <v>29</v>
      </c>
      <c r="C43" s="65"/>
      <c r="D43" s="66"/>
      <c r="E43" s="66">
        <v>2</v>
      </c>
      <c r="F43" s="66">
        <v>3</v>
      </c>
      <c r="G43" s="66">
        <f>SUM(E43:F43)</f>
        <v>5</v>
      </c>
      <c r="H43" s="76">
        <f>G43/G46</f>
        <v>5.0135365486814404E-4</v>
      </c>
    </row>
    <row r="44" spans="1:8" ht="47.25" customHeight="1" x14ac:dyDescent="0.25">
      <c r="A44" s="52">
        <v>38</v>
      </c>
      <c r="B44" s="70" t="s">
        <v>30</v>
      </c>
      <c r="C44" s="71"/>
      <c r="D44" s="71"/>
      <c r="E44" s="65">
        <v>26</v>
      </c>
      <c r="F44" s="67">
        <v>6</v>
      </c>
      <c r="G44" s="67">
        <f>SUM(E44:F44)</f>
        <v>32</v>
      </c>
      <c r="H44" s="78">
        <f>G44/G46</f>
        <v>3.2086633911561214E-3</v>
      </c>
    </row>
    <row r="45" spans="1:8" ht="81.75" customHeight="1" x14ac:dyDescent="0.25">
      <c r="A45" s="52">
        <v>39</v>
      </c>
      <c r="B45" s="64" t="s">
        <v>98</v>
      </c>
      <c r="C45" s="65"/>
      <c r="D45" s="66"/>
      <c r="E45" s="66">
        <v>5</v>
      </c>
      <c r="F45" s="66">
        <v>16</v>
      </c>
      <c r="G45" s="66">
        <f>SUM(E45:F45)</f>
        <v>21</v>
      </c>
      <c r="H45" s="76">
        <f>G45/G46</f>
        <v>2.1056853504462045E-3</v>
      </c>
    </row>
    <row r="46" spans="1:8" ht="20.25" customHeight="1" x14ac:dyDescent="0.25">
      <c r="A46" s="118" t="s">
        <v>1</v>
      </c>
      <c r="B46" s="119"/>
      <c r="C46" s="66">
        <f>SUM(C14:C45)</f>
        <v>27</v>
      </c>
      <c r="D46" s="66">
        <f>SUM(D14:D45)</f>
        <v>138</v>
      </c>
      <c r="E46" s="72">
        <f>SUM(E7:E45)</f>
        <v>348</v>
      </c>
      <c r="F46" s="72">
        <f>SUM(F7:F45)</f>
        <v>9625</v>
      </c>
      <c r="G46" s="72">
        <f>SUM(G7:G45)</f>
        <v>9973</v>
      </c>
      <c r="H46" s="73">
        <f>SUM(H7:H45)</f>
        <v>0.99999999999999989</v>
      </c>
    </row>
    <row r="47" spans="1:8" ht="37.9" customHeight="1" x14ac:dyDescent="0.3">
      <c r="A47" s="14"/>
      <c r="B47" s="15"/>
      <c r="C47" s="16"/>
      <c r="D47" s="17"/>
      <c r="E47" s="17"/>
      <c r="F47" s="13"/>
      <c r="G47" s="13"/>
      <c r="H47" s="18"/>
    </row>
    <row r="48" spans="1:8" ht="56.25" customHeight="1" x14ac:dyDescent="0.3">
      <c r="A48" s="14"/>
      <c r="C48" s="16"/>
      <c r="D48" s="17"/>
      <c r="E48" s="17"/>
      <c r="F48" s="13"/>
      <c r="G48" s="13"/>
      <c r="H48" s="18"/>
    </row>
    <row r="49" spans="1:8" ht="57" customHeight="1" x14ac:dyDescent="0.3">
      <c r="A49" s="14"/>
      <c r="B49" s="15"/>
      <c r="C49" s="16"/>
      <c r="D49" s="17"/>
      <c r="E49" s="17"/>
      <c r="F49" s="13"/>
      <c r="G49" s="13"/>
      <c r="H49" s="18"/>
    </row>
    <row r="50" spans="1:8" ht="45" customHeight="1" x14ac:dyDescent="0.3">
      <c r="A50" s="14"/>
      <c r="B50" s="15"/>
      <c r="C50" s="16"/>
      <c r="D50" s="17"/>
      <c r="E50" s="17"/>
      <c r="F50" s="13"/>
      <c r="G50" s="13"/>
      <c r="H50" s="18"/>
    </row>
    <row r="51" spans="1:8" ht="18.75" x14ac:dyDescent="0.3">
      <c r="A51" s="117"/>
      <c r="B51" s="117"/>
      <c r="C51" s="17"/>
      <c r="D51" s="17"/>
      <c r="E51" s="19"/>
      <c r="F51" s="19"/>
      <c r="G51" s="19"/>
      <c r="H51" s="20"/>
    </row>
    <row r="52" spans="1:8" ht="15.75" x14ac:dyDescent="0.25">
      <c r="C52" s="7"/>
      <c r="D52" s="7"/>
      <c r="E52" s="7"/>
      <c r="F52" s="8"/>
      <c r="G52" s="8"/>
      <c r="H52" s="7"/>
    </row>
    <row r="53" spans="1:8" ht="18.75" x14ac:dyDescent="0.3">
      <c r="C53" s="7"/>
      <c r="D53" s="7"/>
      <c r="E53" s="7"/>
      <c r="F53" s="13"/>
      <c r="G53" s="13"/>
      <c r="H53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51:B51"/>
    <mergeCell ref="A46:B46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6" zoomScaleNormal="100" workbookViewId="0">
      <selection activeCell="B16" sqref="A16:D2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31" t="s">
        <v>86</v>
      </c>
      <c r="I1" s="124"/>
      <c r="J1" s="124"/>
      <c r="K1" s="124"/>
    </row>
    <row r="2" spans="1:12" ht="27" customHeight="1" x14ac:dyDescent="0.2">
      <c r="A2" s="144" t="s">
        <v>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55.5" customHeight="1" x14ac:dyDescent="0.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.5" hidden="1" customHeight="1" x14ac:dyDescent="0.2">
      <c r="A4" s="21"/>
    </row>
    <row r="5" spans="1:12" ht="61.5" customHeight="1" x14ac:dyDescent="0.2">
      <c r="A5" s="137" t="s">
        <v>40</v>
      </c>
      <c r="B5" s="137" t="s">
        <v>6</v>
      </c>
      <c r="C5" s="137" t="s">
        <v>55</v>
      </c>
      <c r="D5" s="137" t="s">
        <v>56</v>
      </c>
      <c r="E5" s="137" t="s">
        <v>57</v>
      </c>
      <c r="F5" s="132" t="s">
        <v>58</v>
      </c>
      <c r="G5" s="133"/>
      <c r="H5" s="134"/>
      <c r="I5" s="132" t="s">
        <v>54</v>
      </c>
      <c r="J5" s="134"/>
      <c r="K5" s="137" t="s">
        <v>59</v>
      </c>
    </row>
    <row r="6" spans="1:12" ht="18" customHeight="1" x14ac:dyDescent="0.2">
      <c r="A6" s="138"/>
      <c r="B6" s="138"/>
      <c r="C6" s="140"/>
      <c r="D6" s="140"/>
      <c r="E6" s="140"/>
      <c r="F6" s="135" t="s">
        <v>7</v>
      </c>
      <c r="G6" s="129" t="s">
        <v>35</v>
      </c>
      <c r="H6" s="130"/>
      <c r="I6" s="135" t="s">
        <v>7</v>
      </c>
      <c r="J6" s="37" t="s">
        <v>61</v>
      </c>
      <c r="K6" s="143"/>
    </row>
    <row r="7" spans="1:12" ht="69.75" customHeight="1" x14ac:dyDescent="0.2">
      <c r="A7" s="139"/>
      <c r="B7" s="139"/>
      <c r="C7" s="141"/>
      <c r="D7" s="141"/>
      <c r="E7" s="141"/>
      <c r="F7" s="136"/>
      <c r="G7" s="38" t="s">
        <v>62</v>
      </c>
      <c r="H7" s="38" t="s">
        <v>63</v>
      </c>
      <c r="I7" s="142"/>
      <c r="J7" s="38" t="s">
        <v>60</v>
      </c>
      <c r="K7" s="142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51">
        <v>348</v>
      </c>
      <c r="D9" s="51">
        <v>336</v>
      </c>
      <c r="E9" s="51">
        <v>4</v>
      </c>
      <c r="F9" s="51">
        <v>327</v>
      </c>
      <c r="G9" s="51">
        <v>0</v>
      </c>
      <c r="H9" s="51">
        <v>3</v>
      </c>
      <c r="I9" s="51">
        <v>6</v>
      </c>
      <c r="J9" s="51">
        <v>0</v>
      </c>
      <c r="K9" s="51">
        <v>0</v>
      </c>
    </row>
    <row r="10" spans="1:12" ht="43.5" customHeight="1" x14ac:dyDescent="0.2">
      <c r="A10" s="27">
        <v>2</v>
      </c>
      <c r="B10" s="28" t="s">
        <v>71</v>
      </c>
      <c r="C10" s="96">
        <v>523</v>
      </c>
      <c r="D10" s="52">
        <v>523</v>
      </c>
      <c r="E10" s="52">
        <v>17</v>
      </c>
      <c r="F10" s="52">
        <v>525</v>
      </c>
      <c r="G10" s="52">
        <v>0</v>
      </c>
      <c r="H10" s="52">
        <v>28</v>
      </c>
      <c r="I10" s="52">
        <v>3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53</v>
      </c>
      <c r="C11" s="52">
        <v>1142</v>
      </c>
      <c r="D11" s="52">
        <v>1069</v>
      </c>
      <c r="E11" s="52">
        <v>25</v>
      </c>
      <c r="F11" s="52">
        <v>1025</v>
      </c>
      <c r="G11" s="52">
        <v>0</v>
      </c>
      <c r="H11" s="52">
        <v>26</v>
      </c>
      <c r="I11" s="52">
        <v>74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72</v>
      </c>
      <c r="C12" s="52">
        <v>721</v>
      </c>
      <c r="D12" s="52">
        <v>720</v>
      </c>
      <c r="E12" s="52">
        <v>0</v>
      </c>
      <c r="F12" s="52">
        <v>639</v>
      </c>
      <c r="G12" s="52">
        <v>0</v>
      </c>
      <c r="H12" s="52">
        <v>0</v>
      </c>
      <c r="I12" s="52">
        <v>11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74</v>
      </c>
      <c r="C13" s="53">
        <v>337</v>
      </c>
      <c r="D13" s="53">
        <v>337</v>
      </c>
      <c r="E13" s="53">
        <v>0</v>
      </c>
      <c r="F13" s="53">
        <v>270</v>
      </c>
      <c r="G13" s="53">
        <v>0</v>
      </c>
      <c r="H13" s="53">
        <v>0</v>
      </c>
      <c r="I13" s="53">
        <v>19</v>
      </c>
      <c r="J13" s="53">
        <v>0</v>
      </c>
      <c r="K13" s="53">
        <v>0</v>
      </c>
      <c r="L13" s="54"/>
    </row>
    <row r="14" spans="1:12" ht="43.5" customHeight="1" x14ac:dyDescent="0.2">
      <c r="A14" s="27">
        <v>6</v>
      </c>
      <c r="B14" s="28" t="s">
        <v>73</v>
      </c>
      <c r="C14" s="52">
        <v>461</v>
      </c>
      <c r="D14" s="52">
        <v>461</v>
      </c>
      <c r="E14" s="52">
        <v>10</v>
      </c>
      <c r="F14" s="52">
        <v>350</v>
      </c>
      <c r="G14" s="52">
        <v>0</v>
      </c>
      <c r="H14" s="52">
        <v>7</v>
      </c>
      <c r="I14" s="52">
        <v>10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70</v>
      </c>
      <c r="C15" s="52">
        <v>552</v>
      </c>
      <c r="D15" s="52">
        <v>551</v>
      </c>
      <c r="E15" s="52">
        <v>0</v>
      </c>
      <c r="F15" s="52">
        <v>532</v>
      </c>
      <c r="G15" s="52">
        <v>0</v>
      </c>
      <c r="H15" s="52">
        <v>0</v>
      </c>
      <c r="I15" s="52">
        <v>15</v>
      </c>
      <c r="J15" s="52">
        <v>0</v>
      </c>
      <c r="K15" s="52">
        <v>0</v>
      </c>
    </row>
    <row r="16" spans="1:12" ht="44.25" customHeight="1" x14ac:dyDescent="0.2">
      <c r="A16" s="146">
        <v>8</v>
      </c>
      <c r="B16" s="147" t="s">
        <v>69</v>
      </c>
      <c r="C16" s="152">
        <v>395</v>
      </c>
      <c r="D16" s="152">
        <v>395</v>
      </c>
      <c r="E16" s="52">
        <v>1</v>
      </c>
      <c r="F16" s="52">
        <v>385</v>
      </c>
      <c r="G16" s="52">
        <v>0</v>
      </c>
      <c r="H16" s="52">
        <v>1</v>
      </c>
      <c r="I16" s="52">
        <v>12</v>
      </c>
      <c r="J16" s="52">
        <v>0</v>
      </c>
      <c r="K16" s="52">
        <v>0</v>
      </c>
    </row>
    <row r="17" spans="1:11" ht="42.75" customHeight="1" x14ac:dyDescent="0.2">
      <c r="A17" s="146">
        <v>9</v>
      </c>
      <c r="B17" s="147" t="s">
        <v>68</v>
      </c>
      <c r="C17" s="152">
        <v>1833</v>
      </c>
      <c r="D17" s="152">
        <v>1751</v>
      </c>
      <c r="E17" s="52">
        <v>0</v>
      </c>
      <c r="F17" s="52">
        <v>1709</v>
      </c>
      <c r="G17" s="52">
        <v>0</v>
      </c>
      <c r="H17" s="52">
        <v>7</v>
      </c>
      <c r="I17" s="52">
        <v>1</v>
      </c>
      <c r="J17" s="52">
        <v>0</v>
      </c>
      <c r="K17" s="52">
        <v>0</v>
      </c>
    </row>
    <row r="18" spans="1:11" ht="42" customHeight="1" x14ac:dyDescent="0.2">
      <c r="A18" s="146">
        <v>10</v>
      </c>
      <c r="B18" s="147" t="s">
        <v>67</v>
      </c>
      <c r="C18" s="152">
        <v>2111</v>
      </c>
      <c r="D18" s="152">
        <v>2110</v>
      </c>
      <c r="E18" s="52">
        <v>1</v>
      </c>
      <c r="F18" s="52">
        <v>1990</v>
      </c>
      <c r="G18" s="52">
        <v>0</v>
      </c>
      <c r="H18" s="52">
        <v>0</v>
      </c>
      <c r="I18" s="52">
        <v>25</v>
      </c>
      <c r="J18" s="52">
        <v>0</v>
      </c>
      <c r="K18" s="52">
        <v>0</v>
      </c>
    </row>
    <row r="19" spans="1:11" ht="43.5" customHeight="1" x14ac:dyDescent="0.2">
      <c r="A19" s="146">
        <v>11</v>
      </c>
      <c r="B19" s="147" t="s">
        <v>66</v>
      </c>
      <c r="C19" s="152">
        <v>1550</v>
      </c>
      <c r="D19" s="152">
        <v>1487</v>
      </c>
      <c r="E19" s="52">
        <v>0</v>
      </c>
      <c r="F19" s="52">
        <v>1314</v>
      </c>
      <c r="G19" s="52">
        <v>0</v>
      </c>
      <c r="H19" s="52">
        <v>1</v>
      </c>
      <c r="I19" s="52">
        <v>15</v>
      </c>
      <c r="J19" s="52">
        <v>0</v>
      </c>
      <c r="K19" s="52">
        <v>0</v>
      </c>
    </row>
    <row r="20" spans="1:11" ht="26.25" customHeight="1" x14ac:dyDescent="0.2">
      <c r="A20" s="153" t="s">
        <v>51</v>
      </c>
      <c r="B20" s="154"/>
      <c r="C20" s="150">
        <f>SUM(C10:C19)</f>
        <v>9625</v>
      </c>
      <c r="D20" s="155">
        <f>SUM(D10:D19)</f>
        <v>9404</v>
      </c>
      <c r="E20" s="55">
        <v>54</v>
      </c>
      <c r="F20" s="55">
        <f>SUM(F10:F19)</f>
        <v>8739</v>
      </c>
      <c r="G20" s="55">
        <f t="shared" ref="G20:K20" si="0">SUM(G11:G19)</f>
        <v>0</v>
      </c>
      <c r="H20" s="55">
        <v>70</v>
      </c>
      <c r="I20" s="55">
        <v>185</v>
      </c>
      <c r="J20" s="55">
        <f t="shared" si="0"/>
        <v>0</v>
      </c>
      <c r="K20" s="55">
        <f t="shared" si="0"/>
        <v>0</v>
      </c>
    </row>
    <row r="21" spans="1:11" ht="26.25" customHeight="1" x14ac:dyDescent="0.2">
      <c r="A21" s="156" t="s">
        <v>52</v>
      </c>
      <c r="B21" s="157"/>
      <c r="C21" s="150">
        <f>SUM(C9:C19)</f>
        <v>9973</v>
      </c>
      <c r="D21" s="158">
        <f>SUM(D9:D19)</f>
        <v>9740</v>
      </c>
      <c r="E21" s="56">
        <f t="shared" ref="E21:K21" si="1">SUM(E9:E19)</f>
        <v>58</v>
      </c>
      <c r="F21" s="56">
        <f>SUM(F9:F19)</f>
        <v>9066</v>
      </c>
      <c r="G21" s="56">
        <f t="shared" si="1"/>
        <v>0</v>
      </c>
      <c r="H21" s="56">
        <f t="shared" si="1"/>
        <v>73</v>
      </c>
      <c r="I21" s="56">
        <f t="shared" si="1"/>
        <v>191</v>
      </c>
      <c r="J21" s="56">
        <f t="shared" si="1"/>
        <v>0</v>
      </c>
      <c r="K21" s="5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61" orientation="portrait" r:id="rId1"/>
  <ignoredErrors>
    <ignoredError sqref="E20:K20 C21 E21:K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P13"/>
    </sheetView>
  </sheetViews>
  <sheetFormatPr defaultRowHeight="12.75" x14ac:dyDescent="0.2"/>
  <cols>
    <col min="6" max="6" width="9.140625" customWidth="1"/>
    <col min="8" max="8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Статистика</vt:lpstr>
      <vt:lpstr>тематика </vt:lpstr>
      <vt:lpstr>контроль</vt:lpstr>
      <vt:lpstr>Лист1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2020-04-09T12:58:22Z</cp:lastPrinted>
  <dcterms:created xsi:type="dcterms:W3CDTF">2004-05-21T10:07:22Z</dcterms:created>
  <dcterms:modified xsi:type="dcterms:W3CDTF">2020-04-09T12:58:40Z</dcterms:modified>
</cp:coreProperties>
</file>