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45" windowWidth="14220" windowHeight="8610" activeTab="1"/>
  </bookViews>
  <sheets>
    <sheet name="Статистика" sheetId="1" r:id="rId1"/>
    <sheet name="тематика " sheetId="3" r:id="rId2"/>
    <sheet name="контроль" sheetId="4" r:id="rId3"/>
    <sheet name="Лист1" sheetId="5" r:id="rId4"/>
  </sheets>
  <definedNames>
    <definedName name="_Наименование_субъекта_Российской_Фе" localSheetId="2">#REF!</definedName>
    <definedName name="_xlnm.Print_Area" localSheetId="0">Статистика!$A$1:$Q$20</definedName>
    <definedName name="_xlnm.Print_Area" localSheetId="1">'тематика '!$A$2:$H$49</definedName>
  </definedNames>
  <calcPr calcId="145621"/>
</workbook>
</file>

<file path=xl/calcChain.xml><?xml version="1.0" encoding="utf-8"?>
<calcChain xmlns="http://schemas.openxmlformats.org/spreadsheetml/2006/main">
  <c r="E42" i="3" l="1"/>
  <c r="F42" i="3" l="1"/>
  <c r="G39" i="3"/>
  <c r="G10" i="3" l="1"/>
  <c r="G13" i="3"/>
  <c r="G7" i="3" l="1"/>
  <c r="G8" i="3"/>
  <c r="G9" i="3"/>
  <c r="G11" i="3"/>
  <c r="G12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40" i="3"/>
  <c r="G41" i="3"/>
  <c r="G42" i="3" l="1"/>
  <c r="H39" i="3" s="1"/>
  <c r="F19" i="1"/>
  <c r="H19" i="1"/>
  <c r="I19" i="1"/>
  <c r="J19" i="1"/>
  <c r="K19" i="1"/>
  <c r="L19" i="1"/>
  <c r="M19" i="1"/>
  <c r="N19" i="1"/>
  <c r="P19" i="1"/>
  <c r="P20" i="1"/>
  <c r="N20" i="1"/>
  <c r="M20" i="1"/>
  <c r="L20" i="1"/>
  <c r="K20" i="1"/>
  <c r="J20" i="1"/>
  <c r="I20" i="1"/>
  <c r="H20" i="1"/>
  <c r="G20" i="1"/>
  <c r="F20" i="1"/>
  <c r="C18" i="1"/>
  <c r="C17" i="1"/>
  <c r="C16" i="1"/>
  <c r="C15" i="1"/>
  <c r="C14" i="1"/>
  <c r="C13" i="1"/>
  <c r="C12" i="1"/>
  <c r="C11" i="1"/>
  <c r="C10" i="1"/>
  <c r="C9" i="1"/>
  <c r="C8" i="1"/>
  <c r="C19" i="1" l="1"/>
  <c r="C20" i="1"/>
  <c r="D20" i="4"/>
  <c r="D21" i="4"/>
  <c r="C20" i="4"/>
  <c r="C21" i="4"/>
  <c r="H10" i="3" l="1"/>
  <c r="K21" i="4"/>
  <c r="J21" i="4"/>
  <c r="I21" i="4"/>
  <c r="H21" i="4"/>
  <c r="G21" i="4"/>
  <c r="F21" i="4"/>
  <c r="E21" i="4"/>
  <c r="K20" i="4"/>
  <c r="J20" i="4"/>
  <c r="G20" i="4"/>
  <c r="F20" i="4"/>
  <c r="H16" i="3" l="1"/>
  <c r="H13" i="3"/>
  <c r="H8" i="3"/>
  <c r="H9" i="3"/>
  <c r="H14" i="3"/>
  <c r="H18" i="3"/>
  <c r="H22" i="3"/>
  <c r="H25" i="3"/>
  <c r="H29" i="3"/>
  <c r="H34" i="3"/>
  <c r="H40" i="3"/>
  <c r="H11" i="3"/>
  <c r="H15" i="3"/>
  <c r="H19" i="3"/>
  <c r="H23" i="3"/>
  <c r="H26" i="3"/>
  <c r="H30" i="3"/>
  <c r="H35" i="3"/>
  <c r="H36" i="3"/>
  <c r="H41" i="3"/>
  <c r="H12" i="3"/>
  <c r="H20" i="3"/>
  <c r="H27" i="3"/>
  <c r="H31" i="3"/>
  <c r="H37" i="3"/>
  <c r="H32" i="3"/>
  <c r="H17" i="3"/>
  <c r="H21" i="3"/>
  <c r="H24" i="3"/>
  <c r="H28" i="3"/>
  <c r="H33" i="3"/>
  <c r="H7" i="3"/>
  <c r="H38" i="3"/>
  <c r="H42" i="3" l="1"/>
  <c r="D42" i="3"/>
  <c r="C42" i="3"/>
</calcChain>
</file>

<file path=xl/sharedStrings.xml><?xml version="1.0" encoding="utf-8"?>
<sst xmlns="http://schemas.openxmlformats.org/spreadsheetml/2006/main" count="136" uniqueCount="99">
  <si>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</si>
  <si>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</si>
  <si>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</si>
  <si>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</si>
  <si>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</si>
  <si>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</si>
  <si>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</si>
  <si>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</si>
  <si>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</si>
  <si>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0003.0008.0086.0537 Государственная политика в налоговой сфере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</si>
  <si>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</si>
  <si>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</si>
  <si>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</si>
  <si>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</si>
  <si>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</si>
  <si>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</si>
  <si>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</si>
  <si>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</si>
  <si>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</si>
  <si>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</si>
  <si>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</si>
  <si>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</si>
  <si>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</si>
  <si>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</si>
  <si>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0003.0008.0086.0559 Предоставление отсрочки или рассрочки по уплате налога, сбора, пени, штрафа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</si>
  <si>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</si>
  <si>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</si>
  <si>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0003.0008.0086.0562 Оказание услуг в электронной форме. Пользование информационными ресурсами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</si>
  <si>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</si>
  <si>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индивидуальных предпринимателей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</si>
  <si>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</si>
  <si>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</si>
  <si>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0001.0002.0027.0132 Предоставление дополнительных документов и материалов</t>
  </si>
  <si>
    <t>0003.0008.0086.0541 Налог на добавленную стоимость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</si>
  <si>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</si>
  <si>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</si>
  <si>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</si>
  <si>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</si>
  <si>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</si>
  <si>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</si>
  <si>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</si>
  <si>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</si>
  <si>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</si>
  <si>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</si>
  <si>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</si>
  <si>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</si>
  <si>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</si>
  <si>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</si>
  <si>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</si>
  <si>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</si>
  <si>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</si>
  <si>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</si>
  <si>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</si>
  <si>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</si>
  <si>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</si>
  <si>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</si>
  <si>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</si>
  <si>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</si>
  <si>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</si>
  <si>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</si>
  <si>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</si>
  <si>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</si>
  <si>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</si>
  <si>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</si>
  <si>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</si>
  <si>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</si>
  <si>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</si>
  <si>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</si>
  <si>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</si>
  <si>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</si>
  <si>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</si>
  <si>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</si>
  <si>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</si>
  <si>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</si>
  <si>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</si>
  <si>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</si>
  <si>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0001.0002.0027.0122 Неполучение ответа на обращение</t>
  </si>
  <si>
    <t>0002.0007.0068.0279 Исчисление и уплата страховых взносов в бюджеты государственных внебюджетных фондов</t>
  </si>
  <si>
    <t>из вышестоящего налогового органа</t>
  </si>
  <si>
    <t>0001.0002.0027.0124 Действие (бездействие) при рассмотрении обращения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</si>
  <si>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</si>
  <si>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</si>
  <si>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</si>
  <si>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</si>
  <si>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</si>
  <si>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</si>
  <si>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0002.0006.0065.0263 Трудовые конфликты. Разрешение трудовых споров</t>
  </si>
  <si>
    <t>0003.0008.0086.0547 Госпошлины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</si>
  <si>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</si>
  <si>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во II квартале 2020 года  от _______ № 02-15/_____@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</si>
  <si>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01.04.2020 по 30.06.2020</t>
  </si>
  <si>
    <t>0</t>
  </si>
  <si>
    <t xml:space="preserve">Приложение № 3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во II квартале 2020 года  от _______ № 02-15/_____@                                   </t>
  </si>
  <si>
    <t>Справка об исполнении обращений граждан, поступившим в Управление Федеральной налоговой службы по Тверской области и подведомственные инспекции за период c 01.04.2020 по 30.06.2020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</si>
  <si>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во II квартале 2020 года                                                 от __________ № 02-15/_______@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</si>
  <si>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01.04.2020 по 30.06.2020</t>
  </si>
  <si>
    <t>0002.0007.0072.0288 Просьбы об оказании финансовой помощи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</si>
  <si>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</si>
  <si>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0003.0008.0086.0567 Надзор в области организации и проведения азартных игр и лотерей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</si>
</sst>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/>
    <xf numFmtId="49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8" fillId="0" borderId="7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right"/>
    </xf>
    <xf numFmtId="10" fontId="19" fillId="0" borderId="1" xfId="0" applyNumberFormat="1" applyFont="1" applyFill="1" applyBorder="1" applyAlignment="1">
      <alignment horizontal="right"/>
    </xf>
    <xf numFmtId="10" fontId="5" fillId="0" borderId="1" xfId="1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wrapText="1"/>
    </xf>
    <xf numFmtId="10" fontId="5" fillId="0" borderId="1" xfId="1" applyNumberFormat="1" applyFont="1" applyFill="1" applyBorder="1" applyAlignment="1">
      <alignment horizontal="right"/>
    </xf>
    <xf numFmtId="10" fontId="5" fillId="0" borderId="1" xfId="1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/>
    </xf>
    <xf numFmtId="10" fontId="5" fillId="4" borderId="4" xfId="1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right"/>
    </xf>
    <xf numFmtId="10" fontId="5" fillId="6" borderId="1" xfId="1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right" wrapText="1"/>
    </xf>
    <xf numFmtId="0" fontId="5" fillId="6" borderId="4" xfId="0" applyFont="1" applyFill="1" applyBorder="1" applyAlignment="1">
      <alignment horizontal="right"/>
    </xf>
    <xf numFmtId="10" fontId="5" fillId="6" borderId="4" xfId="1" applyNumberFormat="1" applyFont="1" applyFill="1" applyBorder="1" applyAlignment="1">
      <alignment horizontal="right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top" wrapText="1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/>
    </xf>
    <xf numFmtId="10" fontId="5" fillId="0" borderId="4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7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7" fillId="0" borderId="0" xfId="0" applyFont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BA7A7"/>
      <color rgb="FFFF7C80"/>
      <color rgb="FFF86868"/>
      <color rgb="FFF5DEA5"/>
      <color rgb="FFFFCCCC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SheetLayoutView="100" workbookViewId="0">
      <selection activeCell="C12" sqref="C12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710937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8" width="11.140625" customWidth="1"/>
    <col min="9" max="9" width="10.28515625" customWidth="1"/>
    <col min="10" max="10" width="12.28515625" customWidth="1"/>
    <col min="11" max="11" width="13" customWidth="1"/>
    <col min="12" max="12" width="13.28515625" customWidth="1"/>
    <col min="13" max="13" width="11.85546875" customWidth="1"/>
    <col min="14" max="14" width="14.7109375" customWidth="1"/>
    <col min="15" max="15" width="14.140625" customWidth="1"/>
  </cols>
  <sheetData>
    <row r="1" spans="1:17" ht="87" customHeight="1" x14ac:dyDescent="0.2">
      <c r="K1" s="34"/>
      <c r="L1" s="34"/>
      <c r="M1" s="117" t="s">
        <v>89</v>
      </c>
      <c r="N1" s="117"/>
      <c r="O1" s="117"/>
      <c r="P1" s="117"/>
    </row>
    <row r="2" spans="1:17" ht="83.25" customHeight="1" x14ac:dyDescent="0.3">
      <c r="A2" s="120" t="s">
        <v>90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/>
      <c r="P2" s="121"/>
    </row>
    <row r="3" spans="1:17" s="1" customFormat="1" ht="27" customHeight="1" x14ac:dyDescent="0.2">
      <c r="A3" s="118" t="s">
        <v>40</v>
      </c>
      <c r="B3" s="115" t="s">
        <v>41</v>
      </c>
      <c r="C3" s="113" t="s">
        <v>39</v>
      </c>
      <c r="D3" s="122" t="s">
        <v>42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13" t="s">
        <v>0</v>
      </c>
    </row>
    <row r="4" spans="1:17" s="1" customFormat="1" ht="19.5" customHeight="1" x14ac:dyDescent="0.2">
      <c r="A4" s="118"/>
      <c r="B4" s="115"/>
      <c r="C4" s="114"/>
      <c r="D4" s="116" t="s">
        <v>43</v>
      </c>
      <c r="E4" s="118" t="s">
        <v>44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23"/>
    </row>
    <row r="5" spans="1:17" s="1" customFormat="1" ht="24.75" customHeight="1" x14ac:dyDescent="0.2">
      <c r="A5" s="118"/>
      <c r="B5" s="115"/>
      <c r="C5" s="114"/>
      <c r="D5" s="116"/>
      <c r="E5" s="118" t="s">
        <v>45</v>
      </c>
      <c r="F5" s="118"/>
      <c r="G5" s="118"/>
      <c r="H5" s="118"/>
      <c r="I5" s="118"/>
      <c r="J5" s="118"/>
      <c r="K5" s="118" t="s">
        <v>46</v>
      </c>
      <c r="L5" s="118" t="s">
        <v>78</v>
      </c>
      <c r="M5" s="118" t="s">
        <v>36</v>
      </c>
      <c r="N5" s="118" t="s">
        <v>47</v>
      </c>
      <c r="O5" s="118" t="s">
        <v>37</v>
      </c>
      <c r="P5" s="124"/>
    </row>
    <row r="6" spans="1:17" s="1" customFormat="1" ht="54.75" customHeight="1" outlineLevel="1" x14ac:dyDescent="0.2">
      <c r="A6" s="118"/>
      <c r="B6" s="115"/>
      <c r="C6" s="114"/>
      <c r="D6" s="116"/>
      <c r="E6" s="25" t="s">
        <v>38</v>
      </c>
      <c r="F6" s="25" t="s">
        <v>38</v>
      </c>
      <c r="G6" s="25" t="s">
        <v>48</v>
      </c>
      <c r="H6" s="25" t="s">
        <v>80</v>
      </c>
      <c r="I6" s="25" t="s">
        <v>81</v>
      </c>
      <c r="J6" s="25" t="s">
        <v>49</v>
      </c>
      <c r="K6" s="119"/>
      <c r="L6" s="119"/>
      <c r="M6" s="119"/>
      <c r="N6" s="119"/>
      <c r="O6" s="119"/>
      <c r="P6" s="124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33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0">
        <f t="shared" ref="C8:C18" si="0">SUM(F8:O8)</f>
        <v>277</v>
      </c>
      <c r="D8" s="40"/>
      <c r="E8" s="40"/>
      <c r="F8" s="46">
        <v>58</v>
      </c>
      <c r="G8" s="46">
        <v>5</v>
      </c>
      <c r="H8" s="40" t="s">
        <v>50</v>
      </c>
      <c r="I8" s="40" t="s">
        <v>50</v>
      </c>
      <c r="J8" s="46">
        <v>25</v>
      </c>
      <c r="K8" s="46">
        <v>93</v>
      </c>
      <c r="L8" s="46">
        <v>55</v>
      </c>
      <c r="M8" s="46">
        <v>25</v>
      </c>
      <c r="N8" s="46">
        <v>16</v>
      </c>
      <c r="O8" s="40" t="s">
        <v>91</v>
      </c>
      <c r="P8" s="46">
        <v>0</v>
      </c>
      <c r="Q8" s="35"/>
    </row>
    <row r="9" spans="1:17" s="1" customFormat="1" ht="44.25" customHeight="1" outlineLevel="1" x14ac:dyDescent="0.2">
      <c r="A9" s="27">
        <v>2</v>
      </c>
      <c r="B9" s="31" t="s">
        <v>71</v>
      </c>
      <c r="C9" s="90">
        <f t="shared" si="0"/>
        <v>409</v>
      </c>
      <c r="D9" s="41"/>
      <c r="E9" s="41"/>
      <c r="F9" s="91">
        <v>38</v>
      </c>
      <c r="G9" s="41" t="s">
        <v>50</v>
      </c>
      <c r="H9" s="91">
        <v>0</v>
      </c>
      <c r="I9" s="91">
        <v>9</v>
      </c>
      <c r="J9" s="91">
        <v>299</v>
      </c>
      <c r="K9" s="91">
        <v>57</v>
      </c>
      <c r="L9" s="92">
        <v>0</v>
      </c>
      <c r="M9" s="93">
        <v>0</v>
      </c>
      <c r="N9" s="93">
        <v>6</v>
      </c>
      <c r="O9" s="42" t="s">
        <v>50</v>
      </c>
      <c r="P9" s="46">
        <v>0</v>
      </c>
      <c r="Q9" s="35"/>
    </row>
    <row r="10" spans="1:17" s="1" customFormat="1" ht="44.25" customHeight="1" outlineLevel="1" x14ac:dyDescent="0.2">
      <c r="A10" s="27">
        <v>3</v>
      </c>
      <c r="B10" s="28" t="s">
        <v>75</v>
      </c>
      <c r="C10" s="47">
        <f t="shared" si="0"/>
        <v>946</v>
      </c>
      <c r="D10" s="43"/>
      <c r="E10" s="43"/>
      <c r="F10" s="94">
        <v>88</v>
      </c>
      <c r="G10" s="41" t="s">
        <v>50</v>
      </c>
      <c r="H10" s="95">
        <v>1</v>
      </c>
      <c r="I10" s="95">
        <v>10</v>
      </c>
      <c r="J10" s="95">
        <v>594</v>
      </c>
      <c r="K10" s="95">
        <v>237</v>
      </c>
      <c r="L10" s="93">
        <v>0</v>
      </c>
      <c r="M10" s="93">
        <v>0</v>
      </c>
      <c r="N10" s="93">
        <v>16</v>
      </c>
      <c r="O10" s="42" t="s">
        <v>50</v>
      </c>
      <c r="P10" s="46">
        <v>0</v>
      </c>
      <c r="Q10" s="35"/>
    </row>
    <row r="11" spans="1:17" s="1" customFormat="1" ht="42.75" customHeight="1" outlineLevel="1" x14ac:dyDescent="0.2">
      <c r="A11" s="27">
        <v>4</v>
      </c>
      <c r="B11" s="28" t="s">
        <v>72</v>
      </c>
      <c r="C11" s="48">
        <f t="shared" si="0"/>
        <v>600</v>
      </c>
      <c r="D11" s="42"/>
      <c r="E11" s="42"/>
      <c r="F11" s="46">
        <v>49</v>
      </c>
      <c r="G11" s="41" t="s">
        <v>50</v>
      </c>
      <c r="H11" s="93">
        <v>4</v>
      </c>
      <c r="I11" s="93">
        <v>27</v>
      </c>
      <c r="J11" s="93">
        <v>367</v>
      </c>
      <c r="K11" s="93">
        <v>137</v>
      </c>
      <c r="L11" s="93">
        <v>0</v>
      </c>
      <c r="M11" s="93">
        <v>0</v>
      </c>
      <c r="N11" s="93">
        <v>16</v>
      </c>
      <c r="O11" s="42" t="s">
        <v>50</v>
      </c>
      <c r="P11" s="46">
        <v>0</v>
      </c>
      <c r="Q11" s="35"/>
    </row>
    <row r="12" spans="1:17" s="1" customFormat="1" ht="43.5" customHeight="1" outlineLevel="1" x14ac:dyDescent="0.2">
      <c r="A12" s="27">
        <v>5</v>
      </c>
      <c r="B12" s="28" t="s">
        <v>74</v>
      </c>
      <c r="C12" s="48">
        <f t="shared" si="0"/>
        <v>249</v>
      </c>
      <c r="D12" s="42"/>
      <c r="E12" s="42"/>
      <c r="F12" s="46">
        <v>22</v>
      </c>
      <c r="G12" s="41" t="s">
        <v>50</v>
      </c>
      <c r="H12" s="93">
        <v>1</v>
      </c>
      <c r="I12" s="93">
        <v>9</v>
      </c>
      <c r="J12" s="93">
        <v>200</v>
      </c>
      <c r="K12" s="93">
        <v>9</v>
      </c>
      <c r="L12" s="93">
        <v>0</v>
      </c>
      <c r="M12" s="93">
        <v>0</v>
      </c>
      <c r="N12" s="93">
        <v>8</v>
      </c>
      <c r="O12" s="42" t="s">
        <v>50</v>
      </c>
      <c r="P12" s="46">
        <v>0</v>
      </c>
      <c r="Q12" s="35"/>
    </row>
    <row r="13" spans="1:17" s="1" customFormat="1" ht="43.5" customHeight="1" outlineLevel="1" x14ac:dyDescent="0.2">
      <c r="A13" s="27">
        <v>6</v>
      </c>
      <c r="B13" s="28" t="s">
        <v>73</v>
      </c>
      <c r="C13" s="49">
        <f t="shared" si="0"/>
        <v>262</v>
      </c>
      <c r="D13" s="44"/>
      <c r="E13" s="44"/>
      <c r="F13" s="96">
        <v>33</v>
      </c>
      <c r="G13" s="41" t="s">
        <v>50</v>
      </c>
      <c r="H13" s="93">
        <v>0</v>
      </c>
      <c r="I13" s="93">
        <v>4</v>
      </c>
      <c r="J13" s="97">
        <v>177</v>
      </c>
      <c r="K13" s="97">
        <v>43</v>
      </c>
      <c r="L13" s="97">
        <v>0</v>
      </c>
      <c r="M13" s="97">
        <v>1</v>
      </c>
      <c r="N13" s="97">
        <v>4</v>
      </c>
      <c r="O13" s="42" t="s">
        <v>50</v>
      </c>
      <c r="P13" s="46">
        <v>0</v>
      </c>
      <c r="Q13" s="35"/>
    </row>
    <row r="14" spans="1:17" s="1" customFormat="1" ht="42.75" customHeight="1" outlineLevel="1" x14ac:dyDescent="0.2">
      <c r="A14" s="27">
        <v>7</v>
      </c>
      <c r="B14" s="28" t="s">
        <v>70</v>
      </c>
      <c r="C14" s="48">
        <f t="shared" si="0"/>
        <v>481</v>
      </c>
      <c r="D14" s="42"/>
      <c r="E14" s="42"/>
      <c r="F14" s="46">
        <v>28</v>
      </c>
      <c r="G14" s="41" t="s">
        <v>50</v>
      </c>
      <c r="H14" s="93">
        <v>0</v>
      </c>
      <c r="I14" s="93">
        <v>4</v>
      </c>
      <c r="J14" s="93">
        <v>406</v>
      </c>
      <c r="K14" s="93">
        <v>41</v>
      </c>
      <c r="L14" s="93">
        <v>1</v>
      </c>
      <c r="M14" s="93">
        <v>0</v>
      </c>
      <c r="N14" s="93">
        <v>1</v>
      </c>
      <c r="O14" s="42" t="s">
        <v>50</v>
      </c>
      <c r="P14" s="46">
        <v>0</v>
      </c>
      <c r="Q14" s="35"/>
    </row>
    <row r="15" spans="1:17" s="1" customFormat="1" ht="42.75" customHeight="1" outlineLevel="1" x14ac:dyDescent="0.2">
      <c r="A15" s="100">
        <v>8</v>
      </c>
      <c r="B15" s="101" t="s">
        <v>69</v>
      </c>
      <c r="C15" s="48">
        <f t="shared" si="0"/>
        <v>624</v>
      </c>
      <c r="D15" s="44"/>
      <c r="E15" s="44"/>
      <c r="F15" s="96">
        <v>41</v>
      </c>
      <c r="G15" s="102" t="s">
        <v>50</v>
      </c>
      <c r="H15" s="97">
        <v>1</v>
      </c>
      <c r="I15" s="97">
        <v>11</v>
      </c>
      <c r="J15" s="97">
        <v>282</v>
      </c>
      <c r="K15" s="93">
        <v>274</v>
      </c>
      <c r="L15" s="93">
        <v>2</v>
      </c>
      <c r="M15" s="93">
        <v>0</v>
      </c>
      <c r="N15" s="93">
        <v>13</v>
      </c>
      <c r="O15" s="42" t="s">
        <v>50</v>
      </c>
      <c r="P15" s="46">
        <v>0</v>
      </c>
      <c r="Q15" s="35"/>
    </row>
    <row r="16" spans="1:17" s="1" customFormat="1" ht="42.75" customHeight="1" outlineLevel="1" x14ac:dyDescent="0.2">
      <c r="A16" s="100">
        <v>9</v>
      </c>
      <c r="B16" s="101" t="s">
        <v>68</v>
      </c>
      <c r="C16" s="48">
        <f t="shared" si="0"/>
        <v>1349</v>
      </c>
      <c r="D16" s="44"/>
      <c r="E16" s="44"/>
      <c r="F16" s="96">
        <v>108</v>
      </c>
      <c r="G16" s="102" t="s">
        <v>50</v>
      </c>
      <c r="H16" s="97">
        <v>2</v>
      </c>
      <c r="I16" s="97">
        <v>37</v>
      </c>
      <c r="J16" s="97">
        <v>1038</v>
      </c>
      <c r="K16" s="93">
        <v>125</v>
      </c>
      <c r="L16" s="93">
        <v>0</v>
      </c>
      <c r="M16" s="93">
        <v>1</v>
      </c>
      <c r="N16" s="93">
        <v>38</v>
      </c>
      <c r="O16" s="42" t="s">
        <v>50</v>
      </c>
      <c r="P16" s="98">
        <v>0</v>
      </c>
      <c r="Q16" s="35"/>
    </row>
    <row r="17" spans="1:17" s="1" customFormat="1" ht="46.5" customHeight="1" outlineLevel="1" x14ac:dyDescent="0.2">
      <c r="A17" s="100">
        <v>10</v>
      </c>
      <c r="B17" s="101" t="s">
        <v>67</v>
      </c>
      <c r="C17" s="48">
        <f t="shared" si="0"/>
        <v>2156</v>
      </c>
      <c r="D17" s="44"/>
      <c r="E17" s="44"/>
      <c r="F17" s="96">
        <v>259</v>
      </c>
      <c r="G17" s="102" t="s">
        <v>50</v>
      </c>
      <c r="H17" s="97">
        <v>0</v>
      </c>
      <c r="I17" s="97">
        <v>82</v>
      </c>
      <c r="J17" s="97">
        <v>1525</v>
      </c>
      <c r="K17" s="93">
        <v>248</v>
      </c>
      <c r="L17" s="93">
        <v>3</v>
      </c>
      <c r="M17" s="93">
        <v>1</v>
      </c>
      <c r="N17" s="93">
        <v>38</v>
      </c>
      <c r="O17" s="42" t="s">
        <v>50</v>
      </c>
      <c r="P17" s="46">
        <v>0</v>
      </c>
      <c r="Q17" s="35"/>
    </row>
    <row r="18" spans="1:17" s="1" customFormat="1" ht="46.5" customHeight="1" outlineLevel="1" x14ac:dyDescent="0.2">
      <c r="A18" s="100">
        <v>11</v>
      </c>
      <c r="B18" s="101" t="s">
        <v>66</v>
      </c>
      <c r="C18" s="48">
        <f t="shared" si="0"/>
        <v>1366</v>
      </c>
      <c r="D18" s="44"/>
      <c r="E18" s="44"/>
      <c r="F18" s="96">
        <v>192</v>
      </c>
      <c r="G18" s="102" t="s">
        <v>50</v>
      </c>
      <c r="H18" s="97">
        <v>0</v>
      </c>
      <c r="I18" s="97">
        <v>37</v>
      </c>
      <c r="J18" s="97">
        <v>922</v>
      </c>
      <c r="K18" s="93">
        <v>188</v>
      </c>
      <c r="L18" s="93">
        <v>0</v>
      </c>
      <c r="M18" s="93">
        <v>0</v>
      </c>
      <c r="N18" s="93">
        <v>27</v>
      </c>
      <c r="O18" s="42" t="s">
        <v>50</v>
      </c>
      <c r="P18" s="46">
        <v>0</v>
      </c>
      <c r="Q18" s="35"/>
    </row>
    <row r="19" spans="1:17" ht="13.5" customHeight="1" x14ac:dyDescent="0.2">
      <c r="A19" s="112" t="s">
        <v>65</v>
      </c>
      <c r="B19" s="112"/>
      <c r="C19" s="103">
        <f>SUM(C9:C18)</f>
        <v>8442</v>
      </c>
      <c r="D19" s="104"/>
      <c r="E19" s="104"/>
      <c r="F19" s="103">
        <f>SUM(F9:F18)</f>
        <v>858</v>
      </c>
      <c r="G19" s="104" t="s">
        <v>50</v>
      </c>
      <c r="H19" s="103">
        <f t="shared" ref="H19:N19" si="1">SUM(H9:H18)</f>
        <v>9</v>
      </c>
      <c r="I19" s="103">
        <f t="shared" si="1"/>
        <v>230</v>
      </c>
      <c r="J19" s="103">
        <f t="shared" si="1"/>
        <v>5810</v>
      </c>
      <c r="K19" s="99">
        <f t="shared" si="1"/>
        <v>1359</v>
      </c>
      <c r="L19" s="99">
        <f t="shared" si="1"/>
        <v>6</v>
      </c>
      <c r="M19" s="99">
        <f t="shared" si="1"/>
        <v>3</v>
      </c>
      <c r="N19" s="99">
        <f t="shared" si="1"/>
        <v>167</v>
      </c>
      <c r="O19" s="45" t="s">
        <v>50</v>
      </c>
      <c r="P19" s="99">
        <f>SUM(P9:P18)</f>
        <v>0</v>
      </c>
      <c r="Q19" s="36"/>
    </row>
    <row r="20" spans="1:17" ht="14.25" customHeight="1" x14ac:dyDescent="0.2">
      <c r="A20" s="112" t="s">
        <v>64</v>
      </c>
      <c r="B20" s="112"/>
      <c r="C20" s="103">
        <f>SUM(C8:C18)</f>
        <v>8719</v>
      </c>
      <c r="D20" s="104"/>
      <c r="E20" s="104"/>
      <c r="F20" s="103">
        <f t="shared" ref="F20:N20" si="2">SUM(F8:F18)</f>
        <v>916</v>
      </c>
      <c r="G20" s="103">
        <f t="shared" si="2"/>
        <v>5</v>
      </c>
      <c r="H20" s="104">
        <f t="shared" si="2"/>
        <v>9</v>
      </c>
      <c r="I20" s="104">
        <f t="shared" si="2"/>
        <v>230</v>
      </c>
      <c r="J20" s="103">
        <f t="shared" si="2"/>
        <v>5835</v>
      </c>
      <c r="K20" s="99">
        <f t="shared" si="2"/>
        <v>1452</v>
      </c>
      <c r="L20" s="99">
        <f t="shared" si="2"/>
        <v>61</v>
      </c>
      <c r="M20" s="99">
        <f t="shared" si="2"/>
        <v>28</v>
      </c>
      <c r="N20" s="99">
        <f t="shared" si="2"/>
        <v>183</v>
      </c>
      <c r="O20" s="45" t="s">
        <v>91</v>
      </c>
      <c r="P20" s="99">
        <f>SUM(P8:P18)</f>
        <v>0</v>
      </c>
      <c r="Q20" s="36"/>
    </row>
    <row r="22" spans="1:17" ht="3.75" customHeight="1" x14ac:dyDescent="0.2"/>
    <row r="24" spans="1:17" ht="39.75" customHeight="1" x14ac:dyDescent="0.2"/>
    <row r="25" spans="1:17" ht="8.25" hidden="1" customHeight="1" x14ac:dyDescent="0.25">
      <c r="A25" s="3"/>
    </row>
    <row r="26" spans="1:17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7" ht="22.5" customHeight="1" x14ac:dyDescent="0.25">
      <c r="A27" s="3"/>
      <c r="B27" s="3"/>
    </row>
    <row r="28" spans="1:17" ht="18" x14ac:dyDescent="0.25">
      <c r="A28" s="3"/>
      <c r="B28" s="5"/>
      <c r="C28" s="5"/>
      <c r="D28" s="5"/>
      <c r="E28" s="5"/>
      <c r="F28" s="5"/>
      <c r="G28" s="5"/>
      <c r="H28" s="5"/>
      <c r="I28" s="5"/>
      <c r="J28" s="23"/>
      <c r="K28" s="5"/>
      <c r="L28" s="5"/>
    </row>
    <row r="30" spans="1:17" ht="0.75" customHeight="1" x14ac:dyDescent="0.2"/>
    <row r="31" spans="1:17" ht="21.75" customHeight="1" x14ac:dyDescent="0.2">
      <c r="B31" s="24"/>
    </row>
    <row r="32" spans="1:17" hidden="1" x14ac:dyDescent="0.2">
      <c r="A32" s="4"/>
      <c r="B32" s="24"/>
    </row>
  </sheetData>
  <mergeCells count="17">
    <mergeCell ref="M1:P1"/>
    <mergeCell ref="N5:N6"/>
    <mergeCell ref="A2:P2"/>
    <mergeCell ref="D3:O3"/>
    <mergeCell ref="P3:P6"/>
    <mergeCell ref="E4:O4"/>
    <mergeCell ref="E5:J5"/>
    <mergeCell ref="O5:O6"/>
    <mergeCell ref="A3:A6"/>
    <mergeCell ref="K5:K6"/>
    <mergeCell ref="L5:L6"/>
    <mergeCell ref="M5:M6"/>
    <mergeCell ref="A19:B19"/>
    <mergeCell ref="A20:B20"/>
    <mergeCell ref="C3:C6"/>
    <mergeCell ref="B3:B6"/>
    <mergeCell ref="D4:D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200" verticalDpi="2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9"/>
  <sheetViews>
    <sheetView tabSelected="1" zoomScaleNormal="100" workbookViewId="0">
      <selection sqref="A1:H42"/>
    </sheetView>
  </sheetViews>
  <sheetFormatPr defaultRowHeight="12.75" x14ac:dyDescent="0.2"/>
  <cols>
    <col min="1" max="1" width="5.5703125" customWidth="1"/>
    <col min="2" max="2" width="55.7109375" customWidth="1"/>
    <col min="3" max="4" width="9.140625" hidden="1" customWidth="1"/>
    <col min="5" max="8" width="14.85546875" customWidth="1"/>
  </cols>
  <sheetData>
    <row r="1" spans="1:258" ht="78" customHeight="1" x14ac:dyDescent="0.3">
      <c r="F1" s="117" t="s">
        <v>94</v>
      </c>
      <c r="G1" s="132"/>
      <c r="H1" s="132"/>
      <c r="I1" s="10"/>
      <c r="J1" s="10"/>
      <c r="K1" s="129"/>
      <c r="L1" s="129"/>
      <c r="M1" s="129"/>
      <c r="N1" s="129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  <c r="IW1" s="128"/>
      <c r="IX1" s="128"/>
    </row>
    <row r="2" spans="1:258" ht="0.75" hidden="1" customHeight="1" x14ac:dyDescent="0.3">
      <c r="A2" s="134"/>
      <c r="B2" s="134"/>
      <c r="C2" s="134"/>
      <c r="D2" s="134"/>
      <c r="E2" s="134"/>
      <c r="F2" s="134"/>
      <c r="G2" s="134"/>
      <c r="H2" s="134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95.25" customHeight="1" x14ac:dyDescent="0.2">
      <c r="A3" s="135" t="s">
        <v>95</v>
      </c>
      <c r="B3" s="135"/>
      <c r="C3" s="135"/>
      <c r="D3" s="135"/>
      <c r="E3" s="135"/>
      <c r="F3" s="135"/>
      <c r="G3" s="135"/>
      <c r="H3" s="135"/>
      <c r="I3" s="12"/>
      <c r="J3" s="12"/>
      <c r="K3" s="130"/>
      <c r="L3" s="130"/>
      <c r="M3" s="130"/>
      <c r="N3" s="130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</row>
    <row r="4" spans="1:258" ht="0.75" hidden="1" customHeight="1" x14ac:dyDescent="0.2">
      <c r="A4" s="136"/>
      <c r="B4" s="136"/>
      <c r="C4" s="136"/>
      <c r="D4" s="136"/>
      <c r="E4" s="136"/>
      <c r="F4" s="136"/>
      <c r="G4" s="136"/>
      <c r="H4" s="136"/>
      <c r="I4" s="12"/>
      <c r="J4" s="12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  <c r="IW4" s="133"/>
      <c r="IX4" s="133"/>
    </row>
    <row r="5" spans="1:258" ht="1.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.75" customHeight="1" x14ac:dyDescent="0.2">
      <c r="A6" s="57" t="s">
        <v>4</v>
      </c>
      <c r="B6" s="57" t="s">
        <v>5</v>
      </c>
      <c r="C6" s="57" t="s">
        <v>2</v>
      </c>
      <c r="D6" s="57" t="s">
        <v>3</v>
      </c>
      <c r="E6" s="57" t="s">
        <v>82</v>
      </c>
      <c r="F6" s="57" t="s">
        <v>83</v>
      </c>
      <c r="G6" s="57" t="s">
        <v>84</v>
      </c>
      <c r="H6" s="57" t="s">
        <v>85</v>
      </c>
    </row>
    <row r="7" spans="1:258" ht="17.25" customHeight="1" x14ac:dyDescent="0.2">
      <c r="A7" s="52">
        <v>1</v>
      </c>
      <c r="B7" s="58" t="s">
        <v>76</v>
      </c>
      <c r="C7" s="57"/>
      <c r="D7" s="57"/>
      <c r="E7" s="59">
        <v>1</v>
      </c>
      <c r="F7" s="59">
        <v>0</v>
      </c>
      <c r="G7" s="59">
        <f t="shared" ref="G7" si="0">SUM(E7:F7)</f>
        <v>1</v>
      </c>
      <c r="H7" s="72">
        <f>G7/G42</f>
        <v>1.1469205184080744E-4</v>
      </c>
    </row>
    <row r="8" spans="1:258" ht="33" customHeight="1" x14ac:dyDescent="0.25">
      <c r="A8" s="52">
        <v>2</v>
      </c>
      <c r="B8" s="60" t="s">
        <v>79</v>
      </c>
      <c r="C8" s="57"/>
      <c r="D8" s="57"/>
      <c r="E8" s="61">
        <v>1</v>
      </c>
      <c r="F8" s="62">
        <v>0</v>
      </c>
      <c r="G8" s="62">
        <f t="shared" ref="G8" si="1">SUM(E8:F8)</f>
        <v>1</v>
      </c>
      <c r="H8" s="73">
        <f>G8/G42</f>
        <v>1.1469205184080744E-4</v>
      </c>
    </row>
    <row r="9" spans="1:258" ht="32.25" customHeight="1" x14ac:dyDescent="0.2">
      <c r="A9" s="52">
        <v>3</v>
      </c>
      <c r="B9" s="63" t="s">
        <v>32</v>
      </c>
      <c r="C9" s="52"/>
      <c r="D9" s="52"/>
      <c r="E9" s="59">
        <v>1</v>
      </c>
      <c r="F9" s="59">
        <v>6</v>
      </c>
      <c r="G9" s="59">
        <f t="shared" ref="G9:G23" si="2">SUM(E9:F9)</f>
        <v>7</v>
      </c>
      <c r="H9" s="72">
        <f>G9/G42</f>
        <v>8.0284436288565202E-4</v>
      </c>
    </row>
    <row r="10" spans="1:258" ht="49.5" customHeight="1" x14ac:dyDescent="0.2">
      <c r="A10" s="52">
        <v>4</v>
      </c>
      <c r="B10" s="108" t="s">
        <v>97</v>
      </c>
      <c r="C10" s="52"/>
      <c r="D10" s="52"/>
      <c r="E10" s="59">
        <v>1</v>
      </c>
      <c r="F10" s="59">
        <v>0</v>
      </c>
      <c r="G10" s="59">
        <f>SUM(E10:F10)</f>
        <v>1</v>
      </c>
      <c r="H10" s="72">
        <f>G10/G42</f>
        <v>1.1469205184080744E-4</v>
      </c>
    </row>
    <row r="11" spans="1:258" ht="32.25" customHeight="1" x14ac:dyDescent="0.25">
      <c r="A11" s="52">
        <v>5</v>
      </c>
      <c r="B11" s="64" t="s">
        <v>86</v>
      </c>
      <c r="C11" s="65"/>
      <c r="D11" s="66"/>
      <c r="E11" s="66">
        <v>1</v>
      </c>
      <c r="F11" s="66">
        <v>0</v>
      </c>
      <c r="G11" s="66">
        <f t="shared" si="2"/>
        <v>1</v>
      </c>
      <c r="H11" s="74">
        <f>G11/G42</f>
        <v>1.1469205184080744E-4</v>
      </c>
    </row>
    <row r="12" spans="1:258" ht="46.5" customHeight="1" x14ac:dyDescent="0.25">
      <c r="A12" s="52">
        <v>6</v>
      </c>
      <c r="B12" s="64" t="s">
        <v>77</v>
      </c>
      <c r="C12" s="65"/>
      <c r="D12" s="66"/>
      <c r="E12" s="66">
        <v>0</v>
      </c>
      <c r="F12" s="66">
        <v>2</v>
      </c>
      <c r="G12" s="66">
        <f t="shared" si="2"/>
        <v>2</v>
      </c>
      <c r="H12" s="74">
        <f>G12/G42</f>
        <v>2.2938410368161487E-4</v>
      </c>
    </row>
    <row r="13" spans="1:258" ht="33.75" customHeight="1" x14ac:dyDescent="0.25">
      <c r="A13" s="52">
        <v>7</v>
      </c>
      <c r="B13" s="64" t="s">
        <v>96</v>
      </c>
      <c r="C13" s="65"/>
      <c r="D13" s="66"/>
      <c r="E13" s="66">
        <v>3</v>
      </c>
      <c r="F13" s="66">
        <v>182</v>
      </c>
      <c r="G13" s="66">
        <f>SUM(E13:F13)</f>
        <v>185</v>
      </c>
      <c r="H13" s="74">
        <f>G13/G42</f>
        <v>2.1218029590549376E-2</v>
      </c>
    </row>
    <row r="14" spans="1:258" ht="33" customHeight="1" x14ac:dyDescent="0.25">
      <c r="A14" s="52">
        <v>8</v>
      </c>
      <c r="B14" s="64" t="s">
        <v>9</v>
      </c>
      <c r="C14" s="65"/>
      <c r="D14" s="66"/>
      <c r="E14" s="66">
        <v>5</v>
      </c>
      <c r="F14" s="66">
        <v>0</v>
      </c>
      <c r="G14" s="66">
        <f t="shared" si="2"/>
        <v>5</v>
      </c>
      <c r="H14" s="74">
        <f>G14/G42</f>
        <v>5.7346025920403717E-4</v>
      </c>
    </row>
    <row r="15" spans="1:258" ht="34.5" customHeight="1" x14ac:dyDescent="0.25">
      <c r="A15" s="52">
        <v>9</v>
      </c>
      <c r="B15" s="83" t="s">
        <v>10</v>
      </c>
      <c r="C15" s="84"/>
      <c r="D15" s="85"/>
      <c r="E15" s="85">
        <v>23</v>
      </c>
      <c r="F15" s="85">
        <v>419</v>
      </c>
      <c r="G15" s="85">
        <f t="shared" si="2"/>
        <v>442</v>
      </c>
      <c r="H15" s="86">
        <f>G15/G42</f>
        <v>5.0693886913636882E-2</v>
      </c>
    </row>
    <row r="16" spans="1:258" ht="19.5" customHeight="1" x14ac:dyDescent="0.25">
      <c r="A16" s="52">
        <v>10</v>
      </c>
      <c r="B16" s="83" t="s">
        <v>11</v>
      </c>
      <c r="C16" s="84"/>
      <c r="D16" s="85"/>
      <c r="E16" s="85">
        <v>7</v>
      </c>
      <c r="F16" s="85">
        <v>316</v>
      </c>
      <c r="G16" s="85">
        <f t="shared" si="2"/>
        <v>323</v>
      </c>
      <c r="H16" s="86">
        <f>G16/G42</f>
        <v>3.7045532744580799E-2</v>
      </c>
    </row>
    <row r="17" spans="1:8" ht="20.25" customHeight="1" x14ac:dyDescent="0.25">
      <c r="A17" s="52">
        <v>11</v>
      </c>
      <c r="B17" s="64" t="s">
        <v>33</v>
      </c>
      <c r="C17" s="65"/>
      <c r="D17" s="66"/>
      <c r="E17" s="66">
        <v>1</v>
      </c>
      <c r="F17" s="66">
        <v>1</v>
      </c>
      <c r="G17" s="66">
        <f t="shared" si="2"/>
        <v>2</v>
      </c>
      <c r="H17" s="74">
        <f>G17/G42</f>
        <v>2.2938410368161487E-4</v>
      </c>
    </row>
    <row r="18" spans="1:8" ht="20.25" customHeight="1" x14ac:dyDescent="0.25">
      <c r="A18" s="52">
        <v>12</v>
      </c>
      <c r="B18" s="76" t="s">
        <v>12</v>
      </c>
      <c r="C18" s="80"/>
      <c r="D18" s="81"/>
      <c r="E18" s="81">
        <v>13</v>
      </c>
      <c r="F18" s="81">
        <v>740</v>
      </c>
      <c r="G18" s="81">
        <f t="shared" si="2"/>
        <v>753</v>
      </c>
      <c r="H18" s="82">
        <f>G18/G42</f>
        <v>8.6363115036127994E-2</v>
      </c>
    </row>
    <row r="19" spans="1:8" ht="18" customHeight="1" x14ac:dyDescent="0.25">
      <c r="A19" s="52">
        <v>13</v>
      </c>
      <c r="B19" s="76" t="s">
        <v>13</v>
      </c>
      <c r="C19" s="80"/>
      <c r="D19" s="81"/>
      <c r="E19" s="81">
        <v>7</v>
      </c>
      <c r="F19" s="81">
        <v>965</v>
      </c>
      <c r="G19" s="81">
        <f t="shared" si="2"/>
        <v>972</v>
      </c>
      <c r="H19" s="82">
        <f>G19/G42</f>
        <v>0.11148067438926483</v>
      </c>
    </row>
    <row r="20" spans="1:8" ht="18" customHeight="1" x14ac:dyDescent="0.25">
      <c r="A20" s="52">
        <v>14</v>
      </c>
      <c r="B20" s="76" t="s">
        <v>14</v>
      </c>
      <c r="C20" s="80"/>
      <c r="D20" s="81"/>
      <c r="E20" s="81">
        <v>19</v>
      </c>
      <c r="F20" s="81">
        <v>912</v>
      </c>
      <c r="G20" s="81">
        <f t="shared" si="2"/>
        <v>931</v>
      </c>
      <c r="H20" s="82">
        <f>G20/G42</f>
        <v>0.10677830026379172</v>
      </c>
    </row>
    <row r="21" spans="1:8" ht="18" customHeight="1" x14ac:dyDescent="0.25">
      <c r="A21" s="52">
        <v>15</v>
      </c>
      <c r="B21" s="64" t="s">
        <v>87</v>
      </c>
      <c r="C21" s="65"/>
      <c r="D21" s="66"/>
      <c r="E21" s="66">
        <v>0</v>
      </c>
      <c r="F21" s="66">
        <v>7</v>
      </c>
      <c r="G21" s="66">
        <f t="shared" si="2"/>
        <v>7</v>
      </c>
      <c r="H21" s="74">
        <f>G21/G42</f>
        <v>8.0284436288565202E-4</v>
      </c>
    </row>
    <row r="22" spans="1:8" ht="33" customHeight="1" x14ac:dyDescent="0.25">
      <c r="A22" s="52">
        <v>16</v>
      </c>
      <c r="B22" s="76" t="s">
        <v>31</v>
      </c>
      <c r="C22" s="80"/>
      <c r="D22" s="81"/>
      <c r="E22" s="81">
        <v>7</v>
      </c>
      <c r="F22" s="81">
        <v>852</v>
      </c>
      <c r="G22" s="81">
        <f t="shared" si="2"/>
        <v>859</v>
      </c>
      <c r="H22" s="82">
        <f>G22/G42</f>
        <v>9.8520472531253581E-2</v>
      </c>
    </row>
    <row r="23" spans="1:8" ht="32.25" customHeight="1" x14ac:dyDescent="0.25">
      <c r="A23" s="52">
        <v>17</v>
      </c>
      <c r="B23" s="67" t="s">
        <v>15</v>
      </c>
      <c r="C23" s="65"/>
      <c r="D23" s="66"/>
      <c r="E23" s="66">
        <v>3</v>
      </c>
      <c r="F23" s="66">
        <v>8</v>
      </c>
      <c r="G23" s="66">
        <f t="shared" si="2"/>
        <v>11</v>
      </c>
      <c r="H23" s="74">
        <f>G23/G42</f>
        <v>1.2616125702488818E-3</v>
      </c>
    </row>
    <row r="24" spans="1:8" ht="36" customHeight="1" x14ac:dyDescent="0.25">
      <c r="A24" s="52">
        <v>18</v>
      </c>
      <c r="B24" s="83" t="s">
        <v>16</v>
      </c>
      <c r="C24" s="87"/>
      <c r="D24" s="88"/>
      <c r="E24" s="88">
        <v>5</v>
      </c>
      <c r="F24" s="88">
        <v>516</v>
      </c>
      <c r="G24" s="88">
        <f>SUM(E24:F24)</f>
        <v>521</v>
      </c>
      <c r="H24" s="89">
        <f>G24/G42</f>
        <v>5.9754559009060675E-2</v>
      </c>
    </row>
    <row r="25" spans="1:8" ht="36" customHeight="1" x14ac:dyDescent="0.25">
      <c r="A25" s="52">
        <v>19</v>
      </c>
      <c r="B25" s="76" t="s">
        <v>17</v>
      </c>
      <c r="C25" s="77"/>
      <c r="D25" s="78"/>
      <c r="E25" s="78">
        <v>38</v>
      </c>
      <c r="F25" s="78">
        <v>2350</v>
      </c>
      <c r="G25" s="78">
        <f>SUM(E25:F25)</f>
        <v>2388</v>
      </c>
      <c r="H25" s="79">
        <f>G25/G42</f>
        <v>0.27388461979584816</v>
      </c>
    </row>
    <row r="26" spans="1:8" ht="36.75" customHeight="1" x14ac:dyDescent="0.25">
      <c r="A26" s="52">
        <v>20</v>
      </c>
      <c r="B26" s="64" t="s">
        <v>18</v>
      </c>
      <c r="C26" s="109"/>
      <c r="D26" s="110"/>
      <c r="E26" s="110">
        <v>10</v>
      </c>
      <c r="F26" s="110">
        <v>138</v>
      </c>
      <c r="G26" s="110">
        <f t="shared" ref="G26" si="3">E26+F26</f>
        <v>148</v>
      </c>
      <c r="H26" s="111">
        <f>G26/G42</f>
        <v>1.6974423672439499E-2</v>
      </c>
    </row>
    <row r="27" spans="1:8" ht="35.25" customHeight="1" x14ac:dyDescent="0.25">
      <c r="A27" s="52">
        <v>21</v>
      </c>
      <c r="B27" s="64" t="s">
        <v>19</v>
      </c>
      <c r="C27" s="65"/>
      <c r="D27" s="66"/>
      <c r="E27" s="66">
        <v>0</v>
      </c>
      <c r="F27" s="66">
        <v>8</v>
      </c>
      <c r="G27" s="66">
        <f>SUM(E27:F27)</f>
        <v>8</v>
      </c>
      <c r="H27" s="74">
        <f>G27/G42</f>
        <v>9.1753641472645949E-4</v>
      </c>
    </row>
    <row r="28" spans="1:8" ht="16.5" customHeight="1" x14ac:dyDescent="0.25">
      <c r="A28" s="52">
        <v>22</v>
      </c>
      <c r="B28" s="64" t="s">
        <v>20</v>
      </c>
      <c r="C28" s="65"/>
      <c r="D28" s="66"/>
      <c r="E28" s="66">
        <v>0</v>
      </c>
      <c r="F28" s="66">
        <v>3</v>
      </c>
      <c r="G28" s="66">
        <f>SUM(E28:F28)</f>
        <v>3</v>
      </c>
      <c r="H28" s="74">
        <f>G28/G42</f>
        <v>3.4407615552242232E-4</v>
      </c>
    </row>
    <row r="29" spans="1:8" ht="33" customHeight="1" x14ac:dyDescent="0.25">
      <c r="A29" s="52">
        <v>23</v>
      </c>
      <c r="B29" s="64" t="s">
        <v>21</v>
      </c>
      <c r="C29" s="65">
        <v>3</v>
      </c>
      <c r="D29" s="66">
        <v>38</v>
      </c>
      <c r="E29" s="66">
        <v>3</v>
      </c>
      <c r="F29" s="66">
        <v>21</v>
      </c>
      <c r="G29" s="66">
        <f t="shared" ref="G29:G32" si="4">SUM(E29:F29)</f>
        <v>24</v>
      </c>
      <c r="H29" s="74">
        <f>G29/G42</f>
        <v>2.7526092441793786E-3</v>
      </c>
    </row>
    <row r="30" spans="1:8" ht="48" customHeight="1" x14ac:dyDescent="0.25">
      <c r="A30" s="52">
        <v>24</v>
      </c>
      <c r="B30" s="64" t="s">
        <v>22</v>
      </c>
      <c r="C30" s="65">
        <v>2</v>
      </c>
      <c r="D30" s="66">
        <v>70</v>
      </c>
      <c r="E30" s="66">
        <v>32</v>
      </c>
      <c r="F30" s="66">
        <v>85</v>
      </c>
      <c r="G30" s="66">
        <f t="shared" si="4"/>
        <v>117</v>
      </c>
      <c r="H30" s="74">
        <f>G30/G42</f>
        <v>1.341897006537447E-2</v>
      </c>
    </row>
    <row r="31" spans="1:8" ht="48" customHeight="1" x14ac:dyDescent="0.25">
      <c r="A31" s="52">
        <v>25</v>
      </c>
      <c r="B31" s="76" t="s">
        <v>23</v>
      </c>
      <c r="C31" s="80">
        <v>22</v>
      </c>
      <c r="D31" s="81">
        <v>30</v>
      </c>
      <c r="E31" s="81">
        <v>33</v>
      </c>
      <c r="F31" s="81">
        <v>605</v>
      </c>
      <c r="G31" s="81">
        <f t="shared" si="4"/>
        <v>638</v>
      </c>
      <c r="H31" s="82">
        <f>G31/G42</f>
        <v>7.317352907443514E-2</v>
      </c>
    </row>
    <row r="32" spans="1:8" ht="33" customHeight="1" x14ac:dyDescent="0.25">
      <c r="A32" s="52">
        <v>26</v>
      </c>
      <c r="B32" s="64" t="s">
        <v>24</v>
      </c>
      <c r="C32" s="65"/>
      <c r="D32" s="66"/>
      <c r="E32" s="66">
        <v>7</v>
      </c>
      <c r="F32" s="66">
        <v>19</v>
      </c>
      <c r="G32" s="66">
        <f t="shared" si="4"/>
        <v>26</v>
      </c>
      <c r="H32" s="74">
        <f>G32/G42</f>
        <v>2.9819933478609931E-3</v>
      </c>
    </row>
    <row r="33" spans="1:8" ht="15.75" customHeight="1" x14ac:dyDescent="0.25">
      <c r="A33" s="52">
        <v>27</v>
      </c>
      <c r="B33" s="64" t="s">
        <v>25</v>
      </c>
      <c r="C33" s="65"/>
      <c r="D33" s="66"/>
      <c r="E33" s="66">
        <v>15</v>
      </c>
      <c r="F33" s="66">
        <v>5</v>
      </c>
      <c r="G33" s="66">
        <f>SUM(E33:F33)</f>
        <v>20</v>
      </c>
      <c r="H33" s="74">
        <f>G33/G42</f>
        <v>2.2938410368161487E-3</v>
      </c>
    </row>
    <row r="34" spans="1:8" ht="34.5" customHeight="1" x14ac:dyDescent="0.25">
      <c r="A34" s="52">
        <v>28</v>
      </c>
      <c r="B34" s="64" t="s">
        <v>26</v>
      </c>
      <c r="C34" s="65"/>
      <c r="D34" s="66"/>
      <c r="E34" s="66">
        <v>0</v>
      </c>
      <c r="F34" s="66">
        <v>20</v>
      </c>
      <c r="G34" s="66">
        <f t="shared" ref="G34" si="5">SUM(E34:F34)</f>
        <v>20</v>
      </c>
      <c r="H34" s="74">
        <f>G34/G42</f>
        <v>2.2938410368161487E-3</v>
      </c>
    </row>
    <row r="35" spans="1:8" s="32" customFormat="1" ht="34.5" customHeight="1" x14ac:dyDescent="0.25">
      <c r="A35" s="52">
        <v>29</v>
      </c>
      <c r="B35" s="64" t="s">
        <v>27</v>
      </c>
      <c r="C35" s="65"/>
      <c r="D35" s="66"/>
      <c r="E35" s="66">
        <v>7</v>
      </c>
      <c r="F35" s="66">
        <v>28</v>
      </c>
      <c r="G35" s="66">
        <f>SUM(E35:F35)</f>
        <v>35</v>
      </c>
      <c r="H35" s="74">
        <f>G35/G42</f>
        <v>4.0142218144282602E-3</v>
      </c>
    </row>
    <row r="36" spans="1:8" ht="46.5" customHeight="1" x14ac:dyDescent="0.25">
      <c r="A36" s="52">
        <v>30</v>
      </c>
      <c r="B36" s="64" t="s">
        <v>34</v>
      </c>
      <c r="C36" s="65"/>
      <c r="D36" s="66"/>
      <c r="E36" s="66">
        <v>7</v>
      </c>
      <c r="F36" s="66">
        <v>69</v>
      </c>
      <c r="G36" s="66">
        <f t="shared" ref="G36:G37" si="6">SUM(E36:F36)</f>
        <v>76</v>
      </c>
      <c r="H36" s="74">
        <f>G36/G42</f>
        <v>8.7165959399013657E-3</v>
      </c>
    </row>
    <row r="37" spans="1:8" ht="61.5" customHeight="1" x14ac:dyDescent="0.25">
      <c r="A37" s="52">
        <v>31</v>
      </c>
      <c r="B37" s="64" t="s">
        <v>28</v>
      </c>
      <c r="C37" s="65"/>
      <c r="D37" s="66"/>
      <c r="E37" s="66">
        <v>9</v>
      </c>
      <c r="F37" s="66">
        <v>125</v>
      </c>
      <c r="G37" s="66">
        <f t="shared" si="6"/>
        <v>134</v>
      </c>
      <c r="H37" s="74">
        <f>G37/G42</f>
        <v>1.5368734946668195E-2</v>
      </c>
    </row>
    <row r="38" spans="1:8" ht="33.75" customHeight="1" x14ac:dyDescent="0.25">
      <c r="A38" s="52">
        <v>32</v>
      </c>
      <c r="B38" s="64" t="s">
        <v>29</v>
      </c>
      <c r="C38" s="65"/>
      <c r="D38" s="66"/>
      <c r="E38" s="66">
        <v>3</v>
      </c>
      <c r="F38" s="66">
        <v>20</v>
      </c>
      <c r="G38" s="66">
        <f>SUM(E38:F38)</f>
        <v>23</v>
      </c>
      <c r="H38" s="74">
        <f>G38/G42</f>
        <v>2.6379171923385709E-3</v>
      </c>
    </row>
    <row r="39" spans="1:8" ht="33.75" customHeight="1" x14ac:dyDescent="0.25">
      <c r="A39" s="52">
        <v>33</v>
      </c>
      <c r="B39" s="64" t="s">
        <v>98</v>
      </c>
      <c r="C39" s="65"/>
      <c r="D39" s="66"/>
      <c r="E39" s="66">
        <v>0</v>
      </c>
      <c r="F39" s="66">
        <v>3</v>
      </c>
      <c r="G39" s="66">
        <f>SUM(E39:F39)</f>
        <v>3</v>
      </c>
      <c r="H39" s="74">
        <f>G39/G42</f>
        <v>3.4407615552242232E-4</v>
      </c>
    </row>
    <row r="40" spans="1:8" ht="47.25" customHeight="1" x14ac:dyDescent="0.25">
      <c r="A40" s="52">
        <v>34</v>
      </c>
      <c r="B40" s="68" t="s">
        <v>30</v>
      </c>
      <c r="C40" s="69"/>
      <c r="D40" s="69"/>
      <c r="E40" s="65">
        <v>13</v>
      </c>
      <c r="F40" s="67">
        <v>14</v>
      </c>
      <c r="G40" s="67">
        <f>SUM(E40:F40)</f>
        <v>27</v>
      </c>
      <c r="H40" s="75">
        <f>G40/G42</f>
        <v>3.0966853997018008E-3</v>
      </c>
    </row>
    <row r="41" spans="1:8" ht="81.75" customHeight="1" x14ac:dyDescent="0.25">
      <c r="A41" s="52">
        <v>35</v>
      </c>
      <c r="B41" s="64" t="s">
        <v>88</v>
      </c>
      <c r="C41" s="65"/>
      <c r="D41" s="66"/>
      <c r="E41" s="66">
        <v>2</v>
      </c>
      <c r="F41" s="66">
        <v>3</v>
      </c>
      <c r="G41" s="66">
        <f>SUM(E41:F41)</f>
        <v>5</v>
      </c>
      <c r="H41" s="74">
        <f>G41/G42</f>
        <v>5.7346025920403717E-4</v>
      </c>
    </row>
    <row r="42" spans="1:8" ht="20.25" customHeight="1" x14ac:dyDescent="0.25">
      <c r="A42" s="126" t="s">
        <v>1</v>
      </c>
      <c r="B42" s="127"/>
      <c r="C42" s="66">
        <f>SUM(C11:C41)</f>
        <v>27</v>
      </c>
      <c r="D42" s="66">
        <f>SUM(D11:D41)</f>
        <v>138</v>
      </c>
      <c r="E42" s="70">
        <f>SUM(E7:E41)</f>
        <v>277</v>
      </c>
      <c r="F42" s="70">
        <f>SUM(F7:F41)</f>
        <v>8442</v>
      </c>
      <c r="G42" s="70">
        <f>SUM(G7:G41)</f>
        <v>8719</v>
      </c>
      <c r="H42" s="71">
        <f>SUM(H7:H41)</f>
        <v>1.0000000000000002</v>
      </c>
    </row>
    <row r="43" spans="1:8" ht="37.9" customHeight="1" x14ac:dyDescent="0.3">
      <c r="A43" s="14"/>
      <c r="B43" s="15"/>
      <c r="C43" s="16"/>
      <c r="D43" s="17"/>
      <c r="E43" s="17"/>
      <c r="F43" s="13"/>
      <c r="G43" s="13"/>
      <c r="H43" s="18"/>
    </row>
    <row r="44" spans="1:8" ht="56.25" customHeight="1" x14ac:dyDescent="0.3">
      <c r="A44" s="14"/>
      <c r="C44" s="16"/>
      <c r="D44" s="17"/>
      <c r="E44" s="17"/>
      <c r="F44" s="13"/>
      <c r="G44" s="13"/>
      <c r="H44" s="18"/>
    </row>
    <row r="45" spans="1:8" ht="57" customHeight="1" x14ac:dyDescent="0.3">
      <c r="A45" s="14"/>
      <c r="B45" s="15"/>
      <c r="C45" s="16"/>
      <c r="D45" s="17"/>
      <c r="E45" s="17"/>
      <c r="F45" s="13"/>
      <c r="G45" s="13"/>
      <c r="H45" s="18"/>
    </row>
    <row r="46" spans="1:8" ht="45" customHeight="1" x14ac:dyDescent="0.3">
      <c r="A46" s="14"/>
      <c r="B46" s="15"/>
      <c r="C46" s="16"/>
      <c r="D46" s="17"/>
      <c r="E46" s="17"/>
      <c r="F46" s="13"/>
      <c r="G46" s="13"/>
      <c r="H46" s="18"/>
    </row>
    <row r="47" spans="1:8" ht="18.75" x14ac:dyDescent="0.3">
      <c r="A47" s="125"/>
      <c r="B47" s="125"/>
      <c r="C47" s="17"/>
      <c r="D47" s="17"/>
      <c r="E47" s="19"/>
      <c r="F47" s="19"/>
      <c r="G47" s="19"/>
      <c r="H47" s="20"/>
    </row>
    <row r="48" spans="1:8" ht="15.75" x14ac:dyDescent="0.25">
      <c r="C48" s="7"/>
      <c r="D48" s="7"/>
      <c r="E48" s="7"/>
      <c r="F48" s="8"/>
      <c r="G48" s="8"/>
      <c r="H48" s="7"/>
    </row>
    <row r="49" spans="3:8" ht="18.75" x14ac:dyDescent="0.3">
      <c r="C49" s="7"/>
      <c r="D49" s="7"/>
      <c r="E49" s="7"/>
      <c r="F49" s="13"/>
      <c r="G49" s="13"/>
      <c r="H49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47:B47"/>
    <mergeCell ref="A42:B42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5" zoomScaleNormal="100" workbookViewId="0">
      <selection activeCell="F13" sqref="F13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7.140625" customWidth="1"/>
    <col min="7" max="7" width="12" customWidth="1"/>
    <col min="8" max="8" width="12.28515625" customWidth="1"/>
    <col min="9" max="9" width="8" customWidth="1"/>
    <col min="10" max="10" width="16.28515625" customWidth="1"/>
    <col min="11" max="11" width="13.7109375" customWidth="1"/>
    <col min="12" max="12" width="9.5703125" customWidth="1"/>
  </cols>
  <sheetData>
    <row r="1" spans="1:12" ht="64.5" customHeight="1" x14ac:dyDescent="0.2">
      <c r="H1" s="139" t="s">
        <v>92</v>
      </c>
      <c r="I1" s="132"/>
      <c r="J1" s="132"/>
      <c r="K1" s="132"/>
    </row>
    <row r="2" spans="1:12" ht="27" customHeight="1" x14ac:dyDescent="0.2">
      <c r="A2" s="156" t="s">
        <v>93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55.5" customHeight="1" x14ac:dyDescent="0.2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ht="1.5" hidden="1" customHeight="1" x14ac:dyDescent="0.2">
      <c r="A4" s="21"/>
    </row>
    <row r="5" spans="1:12" ht="61.5" customHeight="1" x14ac:dyDescent="0.2">
      <c r="A5" s="147" t="s">
        <v>40</v>
      </c>
      <c r="B5" s="147" t="s">
        <v>6</v>
      </c>
      <c r="C5" s="147" t="s">
        <v>55</v>
      </c>
      <c r="D5" s="147" t="s">
        <v>56</v>
      </c>
      <c r="E5" s="147" t="s">
        <v>57</v>
      </c>
      <c r="F5" s="140" t="s">
        <v>58</v>
      </c>
      <c r="G5" s="141"/>
      <c r="H5" s="142"/>
      <c r="I5" s="140" t="s">
        <v>54</v>
      </c>
      <c r="J5" s="142"/>
      <c r="K5" s="147" t="s">
        <v>59</v>
      </c>
    </row>
    <row r="6" spans="1:12" ht="18" customHeight="1" x14ac:dyDescent="0.2">
      <c r="A6" s="148"/>
      <c r="B6" s="148"/>
      <c r="C6" s="150"/>
      <c r="D6" s="150"/>
      <c r="E6" s="150"/>
      <c r="F6" s="145" t="s">
        <v>7</v>
      </c>
      <c r="G6" s="143" t="s">
        <v>35</v>
      </c>
      <c r="H6" s="144"/>
      <c r="I6" s="145" t="s">
        <v>7</v>
      </c>
      <c r="J6" s="37" t="s">
        <v>61</v>
      </c>
      <c r="K6" s="153"/>
    </row>
    <row r="7" spans="1:12" ht="69.75" customHeight="1" x14ac:dyDescent="0.2">
      <c r="A7" s="149"/>
      <c r="B7" s="149"/>
      <c r="C7" s="151"/>
      <c r="D7" s="151"/>
      <c r="E7" s="151"/>
      <c r="F7" s="146"/>
      <c r="G7" s="38" t="s">
        <v>62</v>
      </c>
      <c r="H7" s="38" t="s">
        <v>63</v>
      </c>
      <c r="I7" s="152"/>
      <c r="J7" s="38" t="s">
        <v>60</v>
      </c>
      <c r="K7" s="152"/>
    </row>
    <row r="8" spans="1:12" ht="15" customHeight="1" x14ac:dyDescent="0.2">
      <c r="A8" s="30">
        <v>1</v>
      </c>
      <c r="B8" s="30">
        <v>2</v>
      </c>
      <c r="C8" s="39">
        <v>3</v>
      </c>
      <c r="D8" s="39">
        <v>4</v>
      </c>
      <c r="E8" s="39">
        <v>5</v>
      </c>
      <c r="F8" s="39">
        <v>6</v>
      </c>
      <c r="G8" s="37">
        <v>7</v>
      </c>
      <c r="H8" s="37">
        <v>8</v>
      </c>
      <c r="I8" s="39">
        <v>9</v>
      </c>
      <c r="J8" s="37">
        <v>10</v>
      </c>
      <c r="K8" s="39">
        <v>11</v>
      </c>
    </row>
    <row r="9" spans="1:12" ht="29.25" customHeight="1" x14ac:dyDescent="0.2">
      <c r="A9" s="27">
        <v>1</v>
      </c>
      <c r="B9" s="28" t="s">
        <v>8</v>
      </c>
      <c r="C9" s="51">
        <v>277</v>
      </c>
      <c r="D9" s="51">
        <v>271</v>
      </c>
      <c r="E9" s="51">
        <v>5</v>
      </c>
      <c r="F9" s="51">
        <v>289</v>
      </c>
      <c r="G9" s="51">
        <v>0</v>
      </c>
      <c r="H9" s="51">
        <v>7</v>
      </c>
      <c r="I9" s="51">
        <v>12</v>
      </c>
      <c r="J9" s="51">
        <v>1</v>
      </c>
      <c r="K9" s="51">
        <v>0</v>
      </c>
    </row>
    <row r="10" spans="1:12" ht="43.5" customHeight="1" x14ac:dyDescent="0.2">
      <c r="A10" s="27">
        <v>2</v>
      </c>
      <c r="B10" s="28" t="s">
        <v>71</v>
      </c>
      <c r="C10" s="91">
        <v>409</v>
      </c>
      <c r="D10" s="52">
        <v>409</v>
      </c>
      <c r="E10" s="52">
        <v>10</v>
      </c>
      <c r="F10" s="52">
        <v>447</v>
      </c>
      <c r="G10" s="52">
        <v>0</v>
      </c>
      <c r="H10" s="52">
        <v>14</v>
      </c>
      <c r="I10" s="52">
        <v>5</v>
      </c>
      <c r="J10" s="52">
        <v>0</v>
      </c>
      <c r="K10" s="52">
        <v>0</v>
      </c>
    </row>
    <row r="11" spans="1:12" ht="45.75" customHeight="1" x14ac:dyDescent="0.2">
      <c r="A11" s="27">
        <v>3</v>
      </c>
      <c r="B11" s="28" t="s">
        <v>53</v>
      </c>
      <c r="C11" s="52">
        <v>946</v>
      </c>
      <c r="D11" s="52">
        <v>863</v>
      </c>
      <c r="E11" s="52">
        <v>3</v>
      </c>
      <c r="F11" s="52">
        <v>936</v>
      </c>
      <c r="G11" s="52">
        <v>0</v>
      </c>
      <c r="H11" s="52">
        <v>12</v>
      </c>
      <c r="I11" s="52">
        <v>34</v>
      </c>
      <c r="J11" s="52">
        <v>0</v>
      </c>
      <c r="K11" s="52">
        <v>0</v>
      </c>
    </row>
    <row r="12" spans="1:12" ht="44.25" customHeight="1" x14ac:dyDescent="0.2">
      <c r="A12" s="27">
        <v>4</v>
      </c>
      <c r="B12" s="28" t="s">
        <v>72</v>
      </c>
      <c r="C12" s="52">
        <v>600</v>
      </c>
      <c r="D12" s="52">
        <v>600</v>
      </c>
      <c r="E12" s="52">
        <v>0</v>
      </c>
      <c r="F12" s="52">
        <v>672</v>
      </c>
      <c r="G12" s="52">
        <v>0</v>
      </c>
      <c r="H12" s="52">
        <v>0</v>
      </c>
      <c r="I12" s="52">
        <v>5</v>
      </c>
      <c r="J12" s="52">
        <v>0</v>
      </c>
      <c r="K12" s="52">
        <v>0</v>
      </c>
    </row>
    <row r="13" spans="1:12" ht="44.25" customHeight="1" x14ac:dyDescent="0.2">
      <c r="A13" s="27">
        <v>5</v>
      </c>
      <c r="B13" s="28" t="s">
        <v>74</v>
      </c>
      <c r="C13" s="53">
        <v>249</v>
      </c>
      <c r="D13" s="53">
        <v>249</v>
      </c>
      <c r="E13" s="53">
        <v>0</v>
      </c>
      <c r="F13" s="53">
        <v>283</v>
      </c>
      <c r="G13" s="53">
        <v>0</v>
      </c>
      <c r="H13" s="53">
        <v>0</v>
      </c>
      <c r="I13" s="53">
        <v>8</v>
      </c>
      <c r="J13" s="53">
        <v>0</v>
      </c>
      <c r="K13" s="53">
        <v>0</v>
      </c>
      <c r="L13" s="54"/>
    </row>
    <row r="14" spans="1:12" ht="43.5" customHeight="1" x14ac:dyDescent="0.2">
      <c r="A14" s="27">
        <v>6</v>
      </c>
      <c r="B14" s="28" t="s">
        <v>73</v>
      </c>
      <c r="C14" s="52">
        <v>262</v>
      </c>
      <c r="D14" s="52">
        <v>262</v>
      </c>
      <c r="E14" s="52">
        <v>2</v>
      </c>
      <c r="F14" s="52">
        <v>341</v>
      </c>
      <c r="G14" s="52">
        <v>0</v>
      </c>
      <c r="H14" s="52">
        <v>4</v>
      </c>
      <c r="I14" s="52">
        <v>2</v>
      </c>
      <c r="J14" s="52">
        <v>0</v>
      </c>
      <c r="K14" s="52">
        <v>0</v>
      </c>
    </row>
    <row r="15" spans="1:12" ht="42.75" customHeight="1" x14ac:dyDescent="0.2">
      <c r="A15" s="27">
        <v>7</v>
      </c>
      <c r="B15" s="28" t="s">
        <v>70</v>
      </c>
      <c r="C15" s="52">
        <v>481</v>
      </c>
      <c r="D15" s="52">
        <v>481</v>
      </c>
      <c r="E15" s="52">
        <v>0</v>
      </c>
      <c r="F15" s="52">
        <v>490</v>
      </c>
      <c r="G15" s="52">
        <v>0</v>
      </c>
      <c r="H15" s="52">
        <v>0</v>
      </c>
      <c r="I15" s="52">
        <v>15</v>
      </c>
      <c r="J15" s="52">
        <v>0</v>
      </c>
      <c r="K15" s="52">
        <v>0</v>
      </c>
    </row>
    <row r="16" spans="1:12" ht="44.25" customHeight="1" x14ac:dyDescent="0.2">
      <c r="A16" s="100">
        <v>8</v>
      </c>
      <c r="B16" s="101" t="s">
        <v>69</v>
      </c>
      <c r="C16" s="105">
        <v>624</v>
      </c>
      <c r="D16" s="105">
        <v>624</v>
      </c>
      <c r="E16" s="52">
        <v>1</v>
      </c>
      <c r="F16" s="52">
        <v>576</v>
      </c>
      <c r="G16" s="52">
        <v>0</v>
      </c>
      <c r="H16" s="52">
        <v>2</v>
      </c>
      <c r="I16" s="52">
        <v>3</v>
      </c>
      <c r="J16" s="52">
        <v>0</v>
      </c>
      <c r="K16" s="52">
        <v>0</v>
      </c>
    </row>
    <row r="17" spans="1:11" ht="42.75" customHeight="1" x14ac:dyDescent="0.2">
      <c r="A17" s="100">
        <v>9</v>
      </c>
      <c r="B17" s="101" t="s">
        <v>68</v>
      </c>
      <c r="C17" s="105">
        <v>1349</v>
      </c>
      <c r="D17" s="105">
        <v>1183</v>
      </c>
      <c r="E17" s="52">
        <v>1</v>
      </c>
      <c r="F17" s="52">
        <v>1345</v>
      </c>
      <c r="G17" s="52">
        <v>0</v>
      </c>
      <c r="H17" s="52">
        <v>2</v>
      </c>
      <c r="I17" s="52">
        <v>4</v>
      </c>
      <c r="J17" s="52">
        <v>0</v>
      </c>
      <c r="K17" s="52">
        <v>0</v>
      </c>
    </row>
    <row r="18" spans="1:11" ht="42" customHeight="1" x14ac:dyDescent="0.2">
      <c r="A18" s="100">
        <v>10</v>
      </c>
      <c r="B18" s="101" t="s">
        <v>67</v>
      </c>
      <c r="C18" s="105">
        <v>2156</v>
      </c>
      <c r="D18" s="105">
        <v>2156</v>
      </c>
      <c r="E18" s="52">
        <v>3</v>
      </c>
      <c r="F18" s="52">
        <v>2194</v>
      </c>
      <c r="G18" s="52">
        <v>0</v>
      </c>
      <c r="H18" s="52">
        <v>4</v>
      </c>
      <c r="I18" s="52">
        <v>19</v>
      </c>
      <c r="J18" s="52">
        <v>0</v>
      </c>
      <c r="K18" s="52">
        <v>0</v>
      </c>
    </row>
    <row r="19" spans="1:11" ht="43.5" customHeight="1" x14ac:dyDescent="0.2">
      <c r="A19" s="100">
        <v>11</v>
      </c>
      <c r="B19" s="101" t="s">
        <v>66</v>
      </c>
      <c r="C19" s="105">
        <v>1366</v>
      </c>
      <c r="D19" s="105">
        <v>1325</v>
      </c>
      <c r="E19" s="52">
        <v>0</v>
      </c>
      <c r="F19" s="52">
        <v>1684</v>
      </c>
      <c r="G19" s="52">
        <v>0</v>
      </c>
      <c r="H19" s="52">
        <v>0</v>
      </c>
      <c r="I19" s="52">
        <v>10</v>
      </c>
      <c r="J19" s="52">
        <v>2</v>
      </c>
      <c r="K19" s="52">
        <v>0</v>
      </c>
    </row>
    <row r="20" spans="1:11" ht="26.25" customHeight="1" x14ac:dyDescent="0.2">
      <c r="A20" s="154" t="s">
        <v>51</v>
      </c>
      <c r="B20" s="155"/>
      <c r="C20" s="103">
        <f>SUM(C10:C19)</f>
        <v>8442</v>
      </c>
      <c r="D20" s="106">
        <f>SUM(D10:D19)</f>
        <v>8152</v>
      </c>
      <c r="E20" s="55">
        <v>54</v>
      </c>
      <c r="F20" s="55">
        <f>SUM(F10:F19)</f>
        <v>8968</v>
      </c>
      <c r="G20" s="55">
        <f t="shared" ref="G20:K20" si="0">SUM(G11:G19)</f>
        <v>0</v>
      </c>
      <c r="H20" s="55">
        <v>70</v>
      </c>
      <c r="I20" s="55">
        <v>185</v>
      </c>
      <c r="J20" s="55">
        <f t="shared" si="0"/>
        <v>2</v>
      </c>
      <c r="K20" s="55">
        <f t="shared" si="0"/>
        <v>0</v>
      </c>
    </row>
    <row r="21" spans="1:11" ht="26.25" customHeight="1" x14ac:dyDescent="0.2">
      <c r="A21" s="137" t="s">
        <v>52</v>
      </c>
      <c r="B21" s="138"/>
      <c r="C21" s="103">
        <f>SUM(C9:C19)</f>
        <v>8719</v>
      </c>
      <c r="D21" s="107">
        <f>SUM(D9:D19)</f>
        <v>8423</v>
      </c>
      <c r="E21" s="56">
        <f t="shared" ref="E21:K21" si="1">SUM(E9:E19)</f>
        <v>25</v>
      </c>
      <c r="F21" s="56">
        <f>SUM(F9:F19)</f>
        <v>9257</v>
      </c>
      <c r="G21" s="56">
        <f t="shared" si="1"/>
        <v>0</v>
      </c>
      <c r="H21" s="56">
        <f t="shared" si="1"/>
        <v>45</v>
      </c>
      <c r="I21" s="56">
        <f t="shared" si="1"/>
        <v>117</v>
      </c>
      <c r="J21" s="56">
        <f t="shared" si="1"/>
        <v>3</v>
      </c>
      <c r="K21" s="5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61" orientation="portrait" r:id="rId1"/>
  <ignoredErrors>
    <ignoredError sqref="E20:K20 C21 E21:K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P13"/>
    </sheetView>
  </sheetViews>
  <sheetFormatPr defaultRowHeight="12.75" x14ac:dyDescent="0.2"/>
  <cols>
    <col min="6" max="6" width="9.140625" customWidth="1"/>
    <col min="8" max="8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Статистика</vt:lpstr>
      <vt:lpstr>тематика </vt:lpstr>
      <vt:lpstr>контроль</vt:lpstr>
      <vt:lpstr>Лист1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2020-07-17T09:30:52Z</cp:lastPrinted>
  <dcterms:created xsi:type="dcterms:W3CDTF">2004-05-21T10:07:22Z</dcterms:created>
  <dcterms:modified xsi:type="dcterms:W3CDTF">2020-07-17T09:34:15Z</dcterms:modified>
</cp:coreProperties>
</file>