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_02 Общий отдел\02_Маслова Наталья Анатольевна\2 СПРАВКИ по обращениям граждан\обращения 2022\обращения_2 квартал 2022\"/>
    </mc:Choice>
  </mc:AlternateContent>
  <bookViews>
    <workbookView xWindow="240" yWindow="1095" windowWidth="14220" windowHeight="6045"/>
  </bookViews>
  <sheets>
    <sheet name="Статистика" sheetId="1" r:id="rId1"/>
    <sheet name="тематика " sheetId="3" r:id="rId2"/>
    <sheet name="контроль" sheetId="4" r:id="rId3"/>
  </sheets>
  <externalReferences>
    <externalReference r:id="rId4"/>
    <externalReference r:id="rId5"/>
    <externalReference r:id="rId6"/>
  </externalReferences>
  <definedNames>
    <definedName name="_Наименование_субъекта_Российской_Фе" localSheetId="2">#REF!</definedName>
    <definedName name="_xlnm.Print_Area" localSheetId="2">контроль!$A$1:$L$21</definedName>
    <definedName name="_xlnm.Print_Area" localSheetId="0">Статистика!$A$1:$Q$23</definedName>
    <definedName name="_xlnm.Print_Area" localSheetId="1">'тематика '!$A$1:$H$24</definedName>
  </definedNames>
  <calcPr calcId="152511"/>
</workbook>
</file>

<file path=xl/calcChain.xml><?xml version="1.0" encoding="utf-8"?>
<calcChain xmlns="http://schemas.openxmlformats.org/spreadsheetml/2006/main">
  <c r="C20" i="4" l="1"/>
  <c r="C16" i="1"/>
  <c r="D23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C23" i="1"/>
  <c r="D22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C22" i="1"/>
  <c r="D11" i="1"/>
  <c r="I11" i="1"/>
  <c r="C7" i="3" l="1"/>
  <c r="D7" i="3"/>
  <c r="C8" i="3"/>
  <c r="D8" i="3"/>
  <c r="C9" i="3"/>
  <c r="D9" i="3"/>
  <c r="C10" i="3"/>
  <c r="D10" i="3"/>
  <c r="C11" i="3"/>
  <c r="D11" i="3"/>
  <c r="C12" i="3"/>
  <c r="D12" i="3"/>
  <c r="C13" i="3"/>
  <c r="D13" i="3"/>
  <c r="C14" i="3"/>
  <c r="D14" i="3"/>
  <c r="C15" i="3"/>
  <c r="D15" i="3"/>
  <c r="C16" i="3"/>
  <c r="D16" i="3"/>
  <c r="C17" i="3"/>
  <c r="D17" i="3"/>
  <c r="C18" i="3"/>
  <c r="D18" i="3"/>
  <c r="C19" i="3"/>
  <c r="D19" i="3"/>
  <c r="C20" i="3"/>
  <c r="D20" i="3"/>
  <c r="C21" i="3"/>
  <c r="D21" i="3"/>
  <c r="C22" i="3"/>
  <c r="D22" i="3"/>
  <c r="C23" i="3"/>
  <c r="D23" i="3"/>
  <c r="E7" i="3"/>
  <c r="F7" i="3"/>
  <c r="G7" i="3" s="1"/>
  <c r="E8" i="3"/>
  <c r="F8" i="3"/>
  <c r="E9" i="3"/>
  <c r="F9" i="3"/>
  <c r="E10" i="3"/>
  <c r="F10" i="3"/>
  <c r="E11" i="3"/>
  <c r="F11" i="3"/>
  <c r="E12" i="3"/>
  <c r="F12" i="3"/>
  <c r="E13" i="3"/>
  <c r="F13" i="3"/>
  <c r="E14" i="3"/>
  <c r="F14" i="3"/>
  <c r="E15" i="3"/>
  <c r="F15" i="3"/>
  <c r="E16" i="3"/>
  <c r="F16" i="3"/>
  <c r="E17" i="3"/>
  <c r="F17" i="3"/>
  <c r="E18" i="3"/>
  <c r="F18" i="3"/>
  <c r="E19" i="3"/>
  <c r="F19" i="3"/>
  <c r="E20" i="3"/>
  <c r="F20" i="3"/>
  <c r="E21" i="3"/>
  <c r="F21" i="3"/>
  <c r="E22" i="3"/>
  <c r="F22" i="3"/>
  <c r="E23" i="3"/>
  <c r="F23" i="3"/>
  <c r="G9" i="3"/>
  <c r="G11" i="3"/>
  <c r="G13" i="3"/>
  <c r="G15" i="3"/>
  <c r="G17" i="3"/>
  <c r="G19" i="3"/>
  <c r="G21" i="3"/>
  <c r="G23" i="3"/>
  <c r="G20" i="3" l="1"/>
  <c r="G18" i="3"/>
  <c r="G14" i="3"/>
  <c r="G10" i="3"/>
  <c r="G8" i="3"/>
  <c r="G22" i="3"/>
  <c r="G16" i="3"/>
  <c r="G12" i="3"/>
  <c r="I12" i="1"/>
  <c r="C12" i="1" s="1"/>
  <c r="I13" i="1"/>
  <c r="C13" i="1" s="1"/>
  <c r="I14" i="1"/>
  <c r="I15" i="1"/>
  <c r="I16" i="1"/>
  <c r="I17" i="1"/>
  <c r="C17" i="1" s="1"/>
  <c r="I18" i="1"/>
  <c r="I19" i="1"/>
  <c r="I20" i="1"/>
  <c r="C20" i="1" s="1"/>
  <c r="I21" i="1"/>
  <c r="D12" i="1"/>
  <c r="D13" i="1"/>
  <c r="D14" i="1"/>
  <c r="C14" i="1" s="1"/>
  <c r="D15" i="1"/>
  <c r="D16" i="1"/>
  <c r="D17" i="1"/>
  <c r="D18" i="1"/>
  <c r="C18" i="1" s="1"/>
  <c r="D19" i="1"/>
  <c r="D20" i="1"/>
  <c r="D21" i="1"/>
  <c r="C21" i="1"/>
  <c r="C11" i="1"/>
  <c r="C19" i="1" l="1"/>
  <c r="C15" i="1"/>
  <c r="F24" i="3"/>
  <c r="E24" i="3" l="1"/>
  <c r="C24" i="3"/>
  <c r="D24" i="3"/>
  <c r="D20" i="4"/>
  <c r="D21" i="4" s="1"/>
  <c r="E20" i="4"/>
  <c r="F20" i="4"/>
  <c r="F21" i="4" s="1"/>
  <c r="G20" i="4"/>
  <c r="G21" i="4" s="1"/>
  <c r="H20" i="4"/>
  <c r="H21" i="4" s="1"/>
  <c r="I20" i="4"/>
  <c r="J20" i="4"/>
  <c r="E21" i="4"/>
  <c r="I21" i="4"/>
  <c r="J21" i="4"/>
  <c r="C21" i="4"/>
  <c r="K10" i="4"/>
  <c r="K11" i="4"/>
  <c r="K12" i="4"/>
  <c r="K13" i="4"/>
  <c r="K14" i="4"/>
  <c r="K15" i="4"/>
  <c r="K16" i="4"/>
  <c r="K17" i="4"/>
  <c r="K18" i="4"/>
  <c r="K19" i="4"/>
  <c r="K9" i="4"/>
  <c r="K20" i="4" l="1"/>
  <c r="K21" i="4" s="1"/>
  <c r="G24" i="3" l="1"/>
  <c r="H13" i="3" s="1"/>
  <c r="H23" i="3" l="1"/>
  <c r="H20" i="3"/>
  <c r="H22" i="3"/>
  <c r="H17" i="3"/>
  <c r="H21" i="3"/>
  <c r="H10" i="3"/>
  <c r="H7" i="3"/>
  <c r="H8" i="3"/>
  <c r="H19" i="3"/>
  <c r="H16" i="3"/>
  <c r="H12" i="3"/>
  <c r="H14" i="3"/>
  <c r="H11" i="3"/>
  <c r="H18" i="3"/>
  <c r="H9" i="3"/>
  <c r="H15" i="3"/>
  <c r="H24" i="3" l="1"/>
</calcChain>
</file>

<file path=xl/sharedStrings.xml><?xml version="1.0" encoding="utf-8"?>
<sst xmlns="http://schemas.openxmlformats.org/spreadsheetml/2006/main" count="99" uniqueCount="77">
  <si>
    <t>Принято граждан</t>
  </si>
  <si>
    <t>ИТОГО</t>
  </si>
  <si>
    <t xml:space="preserve">№
п/п
</t>
  </si>
  <si>
    <t xml:space="preserve">Наименование тематики обращения
</t>
  </si>
  <si>
    <t>Наименование территориального налогового органа</t>
  </si>
  <si>
    <t>всего</t>
  </si>
  <si>
    <t>0003.0008.0086.0540 Земельный налог</t>
  </si>
  <si>
    <t>0003.0008.0086.0543 Транспортный налог</t>
  </si>
  <si>
    <t>0003.0008.0086.0544 Налог на имущество</t>
  </si>
  <si>
    <t>0003.0008.0086.0545 Налог на доходы физических лиц</t>
  </si>
  <si>
    <t>0003.0008.0086.0551 Учет налогоплательщиков. Получение и отказ от ИНН</t>
  </si>
  <si>
    <t>0003.0008.0086.0552 Организация работы с налогоплательщиками</t>
  </si>
  <si>
    <t>0003.0008.0086.0557 Возврат или зачет излишне уплаченных или излишне взысканных сумм налогов, сборов, взносов, пеней и штрафов</t>
  </si>
  <si>
    <t>0003.0008.0086.0558 Задолженность по налогам, сборам и взносам в бюджеты государственных внебюджетных фондов</t>
  </si>
  <si>
    <t>0003.0008.0086.0560 Уклонение от налогообложения</t>
  </si>
  <si>
    <t>0003.0008.0086.0565 Регистрация юридических лиц, физических лиц в качестве индивидуальных предпринимателей и крестьянских (фермерских) хозяйств</t>
  </si>
  <si>
    <t>0003.0008.0086.0568 Регистрация контрольно-кассовой техники, используемой организациями и индивидуальными предпринимателями</t>
  </si>
  <si>
    <t>0003.0008.0086.0548 Налогообложение малого бизнеса, специальных налоговых режимов</t>
  </si>
  <si>
    <t>0003.0008.0086.0564 Контроль исполнения налогового законодательства физическими и юридическими лицами</t>
  </si>
  <si>
    <t>в том числе</t>
  </si>
  <si>
    <t>из МИ ФНС России по ЦОД</t>
  </si>
  <si>
    <t>из Администрации Президента Российской Федерации</t>
  </si>
  <si>
    <t>Обратиться в ФНС России</t>
  </si>
  <si>
    <t>№ п/п</t>
  </si>
  <si>
    <t xml:space="preserve">Наименование территориального налогового органа </t>
  </si>
  <si>
    <t xml:space="preserve">Количество поступивших обращений </t>
  </si>
  <si>
    <t>в т.ч.</t>
  </si>
  <si>
    <t>через электронные сервисы:</t>
  </si>
  <si>
    <t>на бумажном носителе</t>
  </si>
  <si>
    <t>из  других ТНО</t>
  </si>
  <si>
    <t>ФГИС ДО</t>
  </si>
  <si>
    <t>ЛК</t>
  </si>
  <si>
    <t>Кол-во обращений, перенаправленных на исполнение в другой ТНО</t>
  </si>
  <si>
    <t xml:space="preserve">Кол-во  поступивших
обращений
</t>
  </si>
  <si>
    <t xml:space="preserve">Кол-во 
обращений, поставленных на контроль 
в отчетном периоде
</t>
  </si>
  <si>
    <t xml:space="preserve">Кол-во 
обращений,  срок исполнения продлен в отчетном периоде
</t>
  </si>
  <si>
    <t xml:space="preserve">Кол-во 
обращений, исполненных в отчетном периоде
</t>
  </si>
  <si>
    <t>%            обращений, исполненных с нарушением срока к количеству обращений, поставленных на контроль</t>
  </si>
  <si>
    <t>из них</t>
  </si>
  <si>
    <t>с нарушением срока  исполнения</t>
  </si>
  <si>
    <t>с продлением срока исполнения</t>
  </si>
  <si>
    <t>из вышестоящего налогового органа</t>
  </si>
  <si>
    <t>Общее                      количество поступивших 
обращений</t>
  </si>
  <si>
    <t>% к общему 
количеству 
поступивших обращений</t>
  </si>
  <si>
    <t>0003.0008.0086.0562 Оказание услуг в электронной форме. Пользование информационными ресурсами</t>
  </si>
  <si>
    <t xml:space="preserve">0003.0008.0086.1198 Обжалование решений государственных органов и должностных лиц‚ споров с физическими и юридическими лицами по обжалованию актов ненормативного характера и действий (бездействия) должностных лиц </t>
  </si>
  <si>
    <t>0003.0008.0086.0567 Надзор в области организации и проведения азартных игр и лотерей</t>
  </si>
  <si>
    <t>с нарушением 
срока перенаправления</t>
  </si>
  <si>
    <t xml:space="preserve">всего </t>
  </si>
  <si>
    <t>ТКС</t>
  </si>
  <si>
    <t>в  т.ч.</t>
  </si>
  <si>
    <t>СЭД</t>
  </si>
  <si>
    <t>СООН</t>
  </si>
  <si>
    <t>Количество поступивших 
обращений СЭД</t>
  </si>
  <si>
    <t>Количество поступивших 
обращений в СООН</t>
  </si>
  <si>
    <t>УФНС России по Тверской области</t>
  </si>
  <si>
    <t>Межрайонная  ИФНС России № 2 по Тверской области</t>
  </si>
  <si>
    <t>Межрайонная  ИФНС России № 3 по Тверской области</t>
  </si>
  <si>
    <t>Межрайонная  ИФНС России № 4 по Тверской области</t>
  </si>
  <si>
    <t>Межрайонная  ИФНС России № 5 по Тверской области</t>
  </si>
  <si>
    <t>Межрайонная  ИФНС России № 6 по Тверской области</t>
  </si>
  <si>
    <t>Межрайонная  ИФНС России № 7 по Тверской области</t>
  </si>
  <si>
    <t>Межрайонная  ИФНС России № 8 по Тверской области</t>
  </si>
  <si>
    <t>Межрайонная  ИФНС России № 9 по Тверской области</t>
  </si>
  <si>
    <t>Межрайонная  ИФНС России № 10 по Тверской области</t>
  </si>
  <si>
    <t>Межрайонная  ИФНС России № 12 по Тверской области</t>
  </si>
  <si>
    <t>ВСЕГО ПО ИНСПЕКЦИЯМ:</t>
  </si>
  <si>
    <t xml:space="preserve">ВСЕГО ПО РЕГИОНУ: </t>
  </si>
  <si>
    <t>Управление</t>
  </si>
  <si>
    <t>Инспекции</t>
  </si>
  <si>
    <t>По другим вопросам</t>
  </si>
  <si>
    <t xml:space="preserve">Приложение № 1                                                                                                                                                   к Справке о работе с обращениями граждан и запросами пользователей информацией в налоговых органах Тверской обл во 2 квартале 2022 года от ___________ № ___________
</t>
  </si>
  <si>
    <t>Статистические данные по обращениям граждан, поступившим в Управление Федеральной налоговой службы по Тверской области и подведомственные инспекции  за период c 01.04.2022 по 30.06.2022</t>
  </si>
  <si>
    <t>Справка по тематике обращений граждан,   поступивших в Управление Федеральной налоговой службы по Тверской области и подведомственные инспекции  за период c 01.04.2022 по 30.06.2022</t>
  </si>
  <si>
    <t xml:space="preserve">Приложение № 3                                                                                                 к Справке о работе с обращениями граждан и запросами пользователей информацией в налоговых органах Тверской области  во 2 квартале 2022 года                                                                         от _____________ № ______________                                   </t>
  </si>
  <si>
    <t>Справка об исполнении обращений граждан,                                                                                                                                                                      поступившим в Управление Федеральной налоговой службы по Тверской области и подведомственные инспекции                                                                   за период c 01.04.2022 по 30.06.2022</t>
  </si>
  <si>
    <t>Приложение № 2                                                                            к Справке о работе с обращениями граждан и запросами пользователей информацией в налоговых органах Тверской области во 2 квартале 2022 года                                                 от __________ № 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</si>
</sst>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₽&quot;_-;\-* #,##0.00\ &quot;₽&quot;_-;_-* &quot;-&quot;??\ &quot;₽&quot;_-;_-@_-"/>
  </numFmts>
  <fonts count="22" x14ac:knownFonts="1">
    <font>
      <sz val="10"/>
      <name val="Arial Cyr"/>
      <charset val="204"/>
    </font>
    <font>
      <b/>
      <sz val="10"/>
      <name val="Arial Cyr"/>
      <family val="2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 Cyr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3.5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6"/>
      <name val="Times New Roman"/>
      <family val="1"/>
      <charset val="204"/>
    </font>
    <font>
      <sz val="16"/>
      <name val="Arial Cyr"/>
      <charset val="204"/>
    </font>
    <font>
      <sz val="12"/>
      <color indexed="8"/>
      <name val="Times New Roman"/>
      <family val="1"/>
      <charset val="204"/>
    </font>
    <font>
      <sz val="10"/>
      <name val="Arial Cyr"/>
      <charset val="204"/>
    </font>
    <font>
      <b/>
      <sz val="12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0"/>
      <name val="Arial Cyr"/>
      <charset val="204"/>
    </font>
    <font>
      <b/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9966"/>
        <bgColor indexed="64"/>
      </patternFill>
    </fill>
    <fill>
      <patternFill patternType="solid">
        <fgColor rgb="FFFAFDD9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5" fillId="0" borderId="0" applyFont="0" applyFill="0" applyBorder="0" applyAlignment="0" applyProtection="0"/>
  </cellStyleXfs>
  <cellXfs count="145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Border="1"/>
    <xf numFmtId="0" fontId="4" fillId="0" borderId="0" xfId="0" applyFont="1" applyFill="1" applyBorder="1"/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2" fillId="2" borderId="0" xfId="0" applyFont="1" applyFill="1" applyBorder="1" applyAlignment="1">
      <alignment horizontal="right"/>
    </xf>
    <xf numFmtId="0" fontId="8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top" wrapText="1"/>
    </xf>
    <xf numFmtId="0" fontId="2" fillId="0" borderId="0" xfId="0" applyFont="1" applyBorder="1" applyAlignment="1">
      <alignment horizontal="right"/>
    </xf>
    <xf numFmtId="10" fontId="2" fillId="2" borderId="0" xfId="0" applyNumberFormat="1" applyFont="1" applyFill="1" applyBorder="1" applyAlignment="1">
      <alignment horizontal="right"/>
    </xf>
    <xf numFmtId="0" fontId="6" fillId="0" borderId="0" xfId="0" applyFont="1" applyBorder="1" applyAlignment="1">
      <alignment horizontal="right"/>
    </xf>
    <xf numFmtId="10" fontId="6" fillId="0" borderId="0" xfId="0" applyNumberFormat="1" applyFont="1" applyBorder="1" applyAlignment="1">
      <alignment horizontal="right"/>
    </xf>
    <xf numFmtId="0" fontId="4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0" fillId="3" borderId="0" xfId="0" applyFill="1"/>
    <xf numFmtId="0" fontId="4" fillId="0" borderId="1" xfId="0" applyFont="1" applyFill="1" applyBorder="1" applyAlignment="1">
      <alignment horizontal="left" vertical="center" wrapText="1"/>
    </xf>
    <xf numFmtId="0" fontId="6" fillId="0" borderId="0" xfId="0" applyFont="1" applyBorder="1" applyAlignment="1">
      <alignment horizontal="left"/>
    </xf>
    <xf numFmtId="0" fontId="7" fillId="0" borderId="4" xfId="0" applyFont="1" applyBorder="1" applyAlignment="1">
      <alignment horizontal="center" vertical="center"/>
    </xf>
    <xf numFmtId="0" fontId="9" fillId="2" borderId="7" xfId="0" applyFont="1" applyFill="1" applyBorder="1" applyAlignment="1">
      <alignment horizontal="left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20" xfId="0" applyFont="1" applyFill="1" applyBorder="1" applyAlignment="1">
      <alignment horizontal="left" vertical="center" wrapText="1"/>
    </xf>
    <xf numFmtId="0" fontId="19" fillId="2" borderId="30" xfId="0" applyFont="1" applyFill="1" applyBorder="1" applyAlignment="1">
      <alignment horizontal="center" vertical="center" wrapText="1"/>
    </xf>
    <xf numFmtId="0" fontId="19" fillId="2" borderId="31" xfId="0" applyFont="1" applyFill="1" applyBorder="1" applyAlignment="1">
      <alignment horizontal="center" vertical="center" wrapText="1"/>
    </xf>
    <xf numFmtId="0" fontId="0" fillId="0" borderId="17" xfId="0" applyFont="1" applyBorder="1" applyAlignment="1">
      <alignment horizontal="center" vertical="center"/>
    </xf>
    <xf numFmtId="0" fontId="0" fillId="0" borderId="23" xfId="0" applyFont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36" xfId="0" applyFont="1" applyBorder="1" applyAlignment="1">
      <alignment horizontal="center" vertical="center"/>
    </xf>
    <xf numFmtId="0" fontId="14" fillId="2" borderId="37" xfId="0" applyFont="1" applyFill="1" applyBorder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 wrapText="1"/>
    </xf>
    <xf numFmtId="0" fontId="21" fillId="0" borderId="27" xfId="0" applyFont="1" applyBorder="1" applyAlignment="1">
      <alignment horizontal="center" vertical="center" wrapText="1"/>
    </xf>
    <xf numFmtId="0" fontId="21" fillId="0" borderId="28" xfId="0" applyFont="1" applyBorder="1" applyAlignment="1">
      <alignment horizontal="center" vertical="center" wrapText="1"/>
    </xf>
    <xf numFmtId="0" fontId="21" fillId="0" borderId="28" xfId="0" applyFont="1" applyBorder="1" applyAlignment="1">
      <alignment horizontal="center" vertical="center"/>
    </xf>
    <xf numFmtId="0" fontId="21" fillId="0" borderId="29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indent="4"/>
    </xf>
    <xf numFmtId="0" fontId="11" fillId="0" borderId="14" xfId="0" applyFont="1" applyBorder="1" applyAlignment="1">
      <alignment horizontal="center" vertical="center" wrapText="1" readingOrder="1"/>
    </xf>
    <xf numFmtId="0" fontId="11" fillId="0" borderId="32" xfId="0" applyFont="1" applyBorder="1" applyAlignment="1">
      <alignment horizontal="center" vertical="center" wrapText="1" readingOrder="1"/>
    </xf>
    <xf numFmtId="0" fontId="11" fillId="0" borderId="34" xfId="0" applyFont="1" applyBorder="1" applyAlignment="1">
      <alignment horizontal="center" vertical="center" wrapText="1" readingOrder="1"/>
    </xf>
    <xf numFmtId="0" fontId="4" fillId="0" borderId="7" xfId="0" applyFont="1" applyFill="1" applyBorder="1" applyAlignment="1">
      <alignment vertical="top" wrapText="1"/>
    </xf>
    <xf numFmtId="0" fontId="4" fillId="0" borderId="7" xfId="0" applyFont="1" applyFill="1" applyBorder="1" applyAlignment="1">
      <alignment horizontal="left" vertical="top" wrapText="1"/>
    </xf>
    <xf numFmtId="0" fontId="4" fillId="0" borderId="37" xfId="0" applyFont="1" applyFill="1" applyBorder="1" applyAlignment="1">
      <alignment vertical="top" wrapText="1"/>
    </xf>
    <xf numFmtId="0" fontId="10" fillId="0" borderId="33" xfId="0" applyFont="1" applyBorder="1" applyAlignment="1">
      <alignment horizontal="center" vertical="center" wrapText="1"/>
    </xf>
    <xf numFmtId="0" fontId="10" fillId="0" borderId="34" xfId="0" applyFont="1" applyBorder="1" applyAlignment="1">
      <alignment horizontal="center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24" xfId="0" applyFont="1" applyFill="1" applyBorder="1" applyAlignment="1">
      <alignment vertical="top" wrapText="1"/>
    </xf>
    <xf numFmtId="0" fontId="4" fillId="0" borderId="17" xfId="0" applyFont="1" applyFill="1" applyBorder="1" applyAlignment="1">
      <alignment horizontal="center" vertical="center" wrapText="1"/>
    </xf>
    <xf numFmtId="10" fontId="4" fillId="0" borderId="1" xfId="0" applyNumberFormat="1" applyFont="1" applyFill="1" applyBorder="1" applyAlignment="1">
      <alignment horizontal="center" vertical="center"/>
    </xf>
    <xf numFmtId="10" fontId="4" fillId="0" borderId="1" xfId="0" applyNumberFormat="1" applyFont="1" applyFill="1" applyBorder="1" applyAlignment="1">
      <alignment horizontal="center" vertical="center" wrapText="1"/>
    </xf>
    <xf numFmtId="10" fontId="4" fillId="0" borderId="5" xfId="0" applyNumberFormat="1" applyFont="1" applyFill="1" applyBorder="1" applyAlignment="1">
      <alignment horizontal="center" vertical="center"/>
    </xf>
    <xf numFmtId="10" fontId="4" fillId="0" borderId="6" xfId="0" applyNumberFormat="1" applyFont="1" applyFill="1" applyBorder="1" applyAlignment="1">
      <alignment horizontal="center" vertical="center"/>
    </xf>
    <xf numFmtId="0" fontId="10" fillId="0" borderId="29" xfId="0" applyFont="1" applyFill="1" applyBorder="1" applyAlignment="1">
      <alignment horizontal="center"/>
    </xf>
    <xf numFmtId="0" fontId="10" fillId="0" borderId="30" xfId="0" applyFont="1" applyFill="1" applyBorder="1" applyAlignment="1">
      <alignment horizontal="center"/>
    </xf>
    <xf numFmtId="0" fontId="10" fillId="0" borderId="40" xfId="0" applyFont="1" applyBorder="1" applyAlignment="1">
      <alignment horizontal="center" vertical="center" wrapText="1"/>
    </xf>
    <xf numFmtId="0" fontId="10" fillId="0" borderId="41" xfId="0" applyFont="1" applyBorder="1" applyAlignment="1">
      <alignment horizontal="center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4" fillId="4" borderId="7" xfId="0" applyFont="1" applyFill="1" applyBorder="1" applyAlignment="1">
      <alignment vertical="top" wrapText="1"/>
    </xf>
    <xf numFmtId="0" fontId="4" fillId="4" borderId="17" xfId="0" applyFont="1" applyFill="1" applyBorder="1" applyAlignment="1">
      <alignment horizontal="center" vertical="center" wrapText="1"/>
    </xf>
    <xf numFmtId="10" fontId="4" fillId="4" borderId="1" xfId="0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left" vertical="center" wrapText="1"/>
    </xf>
    <xf numFmtId="0" fontId="4" fillId="5" borderId="7" xfId="0" applyFont="1" applyFill="1" applyBorder="1" applyAlignment="1">
      <alignment vertical="top" wrapText="1"/>
    </xf>
    <xf numFmtId="0" fontId="4" fillId="5" borderId="17" xfId="0" applyFont="1" applyFill="1" applyBorder="1" applyAlignment="1">
      <alignment horizontal="center" vertical="center" wrapText="1"/>
    </xf>
    <xf numFmtId="10" fontId="4" fillId="5" borderId="4" xfId="0" applyNumberFormat="1" applyFont="1" applyFill="1" applyBorder="1" applyAlignment="1">
      <alignment horizontal="center" vertical="center"/>
    </xf>
    <xf numFmtId="10" fontId="4" fillId="5" borderId="1" xfId="0" applyNumberFormat="1" applyFont="1" applyFill="1" applyBorder="1" applyAlignment="1">
      <alignment horizontal="center" vertical="center"/>
    </xf>
    <xf numFmtId="0" fontId="18" fillId="2" borderId="4" xfId="0" applyFont="1" applyFill="1" applyBorder="1" applyAlignment="1">
      <alignment horizontal="center" vertical="center" wrapText="1"/>
    </xf>
    <xf numFmtId="0" fontId="18" fillId="2" borderId="6" xfId="0" applyFont="1" applyFill="1" applyBorder="1" applyAlignment="1">
      <alignment horizontal="center" vertical="center" wrapText="1"/>
    </xf>
    <xf numFmtId="0" fontId="18" fillId="2" borderId="24" xfId="0" applyFont="1" applyFill="1" applyBorder="1" applyAlignment="1">
      <alignment horizontal="center" vertical="center" wrapText="1"/>
    </xf>
    <xf numFmtId="0" fontId="18" fillId="2" borderId="20" xfId="0" applyFont="1" applyFill="1" applyBorder="1" applyAlignment="1">
      <alignment horizontal="center" vertical="center" wrapText="1"/>
    </xf>
    <xf numFmtId="0" fontId="18" fillId="2" borderId="21" xfId="0" applyFont="1" applyFill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44" fontId="18" fillId="2" borderId="4" xfId="1" applyFont="1" applyFill="1" applyBorder="1" applyAlignment="1">
      <alignment horizontal="center" vertical="center" textRotation="90" wrapText="1"/>
    </xf>
    <xf numFmtId="44" fontId="18" fillId="2" borderId="6" xfId="1" applyFont="1" applyFill="1" applyBorder="1" applyAlignment="1">
      <alignment horizontal="center" vertical="center" textRotation="90" wrapText="1"/>
    </xf>
    <xf numFmtId="0" fontId="18" fillId="2" borderId="7" xfId="0" applyFont="1" applyFill="1" applyBorder="1" applyAlignment="1">
      <alignment horizontal="center" vertical="center" wrapText="1"/>
    </xf>
    <xf numFmtId="0" fontId="18" fillId="2" borderId="2" xfId="0" applyFont="1" applyFill="1" applyBorder="1" applyAlignment="1">
      <alignment horizontal="center" vertical="center" wrapText="1"/>
    </xf>
    <xf numFmtId="0" fontId="18" fillId="2" borderId="25" xfId="0" applyFont="1" applyFill="1" applyBorder="1" applyAlignment="1">
      <alignment horizontal="center" vertical="center" wrapText="1"/>
    </xf>
    <xf numFmtId="0" fontId="18" fillId="2" borderId="26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9" fillId="2" borderId="27" xfId="0" applyFont="1" applyFill="1" applyBorder="1" applyAlignment="1">
      <alignment horizontal="left" vertical="center" wrapText="1"/>
    </xf>
    <xf numFmtId="0" fontId="19" fillId="2" borderId="29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top" wrapText="1"/>
    </xf>
    <xf numFmtId="0" fontId="0" fillId="0" borderId="0" xfId="0" applyAlignment="1"/>
    <xf numFmtId="0" fontId="12" fillId="0" borderId="0" xfId="0" applyFont="1" applyBorder="1" applyAlignment="1">
      <alignment horizontal="center" vertical="center" wrapText="1"/>
    </xf>
    <xf numFmtId="0" fontId="13" fillId="0" borderId="0" xfId="0" applyFont="1" applyBorder="1" applyAlignment="1"/>
    <xf numFmtId="0" fontId="20" fillId="0" borderId="27" xfId="0" applyFont="1" applyBorder="1" applyAlignment="1">
      <alignment horizontal="left"/>
    </xf>
    <xf numFmtId="0" fontId="20" fillId="0" borderId="29" xfId="0" applyFont="1" applyBorder="1" applyAlignment="1">
      <alignment horizontal="left"/>
    </xf>
    <xf numFmtId="0" fontId="16" fillId="2" borderId="9" xfId="0" applyFont="1" applyFill="1" applyBorder="1" applyAlignment="1">
      <alignment horizontal="center" vertical="center" wrapText="1"/>
    </xf>
    <xf numFmtId="0" fontId="16" fillId="2" borderId="15" xfId="0" applyFont="1" applyFill="1" applyBorder="1" applyAlignment="1">
      <alignment horizontal="center" vertical="center" wrapText="1"/>
    </xf>
    <xf numFmtId="0" fontId="16" fillId="2" borderId="10" xfId="0" applyFont="1" applyFill="1" applyBorder="1" applyAlignment="1">
      <alignment horizontal="center" vertical="center" wrapText="1" shrinkToFit="1"/>
    </xf>
    <xf numFmtId="0" fontId="16" fillId="2" borderId="16" xfId="0" applyFont="1" applyFill="1" applyBorder="1" applyAlignment="1">
      <alignment horizontal="center" vertical="center" wrapText="1" shrinkToFit="1"/>
    </xf>
    <xf numFmtId="0" fontId="17" fillId="2" borderId="11" xfId="0" applyFont="1" applyFill="1" applyBorder="1" applyAlignment="1">
      <alignment horizontal="center" vertical="center" wrapText="1"/>
    </xf>
    <xf numFmtId="0" fontId="17" fillId="2" borderId="12" xfId="0" applyFont="1" applyFill="1" applyBorder="1" applyAlignment="1">
      <alignment horizontal="center" vertical="center" wrapText="1"/>
    </xf>
    <xf numFmtId="0" fontId="17" fillId="2" borderId="13" xfId="0" applyFont="1" applyFill="1" applyBorder="1" applyAlignment="1">
      <alignment horizontal="center" vertical="center" wrapText="1"/>
    </xf>
    <xf numFmtId="0" fontId="17" fillId="2" borderId="14" xfId="0" applyFont="1" applyFill="1" applyBorder="1" applyAlignment="1">
      <alignment horizontal="center" vertical="center" wrapText="1"/>
    </xf>
    <xf numFmtId="0" fontId="16" fillId="2" borderId="17" xfId="0" applyFont="1" applyFill="1" applyBorder="1" applyAlignment="1">
      <alignment horizontal="center" vertical="center" textRotation="90" wrapText="1" shrinkToFit="1"/>
    </xf>
    <xf numFmtId="0" fontId="16" fillId="2" borderId="23" xfId="0" applyFont="1" applyFill="1" applyBorder="1" applyAlignment="1">
      <alignment horizontal="center" vertical="center" textRotation="90" wrapText="1" shrinkToFit="1"/>
    </xf>
    <xf numFmtId="0" fontId="16" fillId="2" borderId="7" xfId="0" applyFont="1" applyFill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 wrapText="1"/>
    </xf>
    <xf numFmtId="0" fontId="16" fillId="2" borderId="18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wrapText="1"/>
    </xf>
    <xf numFmtId="0" fontId="16" fillId="2" borderId="19" xfId="0" applyFont="1" applyFill="1" applyBorder="1" applyAlignment="1">
      <alignment horizontal="center" vertical="center" wrapText="1"/>
    </xf>
    <xf numFmtId="0" fontId="16" fillId="2" borderId="22" xfId="0" applyFont="1" applyFill="1" applyBorder="1" applyAlignment="1">
      <alignment horizontal="center" vertical="center" wrapText="1"/>
    </xf>
    <xf numFmtId="0" fontId="18" fillId="2" borderId="8" xfId="0" applyFont="1" applyFill="1" applyBorder="1" applyAlignment="1">
      <alignment horizontal="center" vertical="center" wrapText="1"/>
    </xf>
    <xf numFmtId="0" fontId="10" fillId="0" borderId="42" xfId="0" applyFont="1" applyBorder="1" applyAlignment="1">
      <alignment horizontal="center"/>
    </xf>
    <xf numFmtId="0" fontId="10" fillId="0" borderId="43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10" fillId="0" borderId="27" xfId="0" applyFont="1" applyFill="1" applyBorder="1" applyAlignment="1">
      <alignment horizontal="left"/>
    </xf>
    <xf numFmtId="0" fontId="10" fillId="0" borderId="28" xfId="0" applyFont="1" applyFill="1" applyBorder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0" fillId="0" borderId="44" xfId="0" applyFont="1" applyBorder="1" applyAlignment="1">
      <alignment horizontal="center"/>
    </xf>
    <xf numFmtId="0" fontId="10" fillId="0" borderId="45" xfId="0" applyFont="1" applyBorder="1" applyAlignment="1">
      <alignment horizontal="center"/>
    </xf>
    <xf numFmtId="0" fontId="10" fillId="0" borderId="12" xfId="0" applyFont="1" applyBorder="1" applyAlignment="1">
      <alignment horizontal="center" vertical="center" wrapText="1"/>
    </xf>
    <xf numFmtId="0" fontId="10" fillId="0" borderId="39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34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 vertical="center" wrapText="1"/>
    </xf>
    <xf numFmtId="0" fontId="10" fillId="0" borderId="38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3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0" fillId="0" borderId="6" xfId="0" applyBorder="1" applyAlignment="1"/>
    <xf numFmtId="0" fontId="0" fillId="0" borderId="5" xfId="0" applyBorder="1" applyAlignment="1"/>
    <xf numFmtId="0" fontId="7" fillId="0" borderId="7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0" borderId="0" xfId="0" applyFont="1" applyAlignment="1">
      <alignment vertical="top" wrapText="1"/>
    </xf>
    <xf numFmtId="0" fontId="0" fillId="0" borderId="8" xfId="0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wrapText="1"/>
    </xf>
    <xf numFmtId="0" fontId="0" fillId="0" borderId="6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colors>
    <mruColors>
      <color rgb="FFFAFDD9"/>
      <color rgb="FFFF9966"/>
      <color rgb="FFFFCCCC"/>
      <color rgb="FFFFFF99"/>
      <color rgb="FFE8BFB2"/>
      <color rgb="FFFBA7A7"/>
      <color rgb="FFFF7C80"/>
      <color rgb="FFF86868"/>
      <color rgb="FFF5DEA5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_02%20&#1054;&#1073;&#1097;&#1080;&#1081;%20&#1086;&#1090;&#1076;&#1077;&#1083;/02_&#1052;&#1072;&#1089;&#1083;&#1086;&#1074;&#1072;%20&#1053;&#1072;&#1090;&#1072;&#1083;&#1100;&#1103;%20&#1040;&#1085;&#1072;&#1090;&#1086;&#1083;&#1100;&#1077;&#1074;&#1085;&#1072;/2%20&#1057;&#1055;&#1056;&#1040;&#1042;&#1050;&#1048;%20&#1087;&#1086;%20&#1086;&#1073;&#1088;&#1072;&#1097;&#1077;&#1085;&#1080;&#1103;&#1084;%20&#1075;&#1088;&#1072;&#1078;&#1076;&#1072;&#1085;/&#1086;&#1073;&#1088;&#1072;&#1097;&#1077;&#1085;&#1080;&#1103;%202022/&#1086;&#1073;&#1088;&#1072;&#1097;&#1077;&#1085;&#1080;&#1103;_&#1072;&#1087;&#1088;&#1077;&#1083;&#1100;_2022/&#1089;&#1090;&#1072;&#1090;&#1080;&#1089;&#1090;&#1080;&#1082;&#1072;_&#1090;&#1077;&#1084;&#1072;&#1090;&#1080;&#1082;&#1072;_&#1082;&#1086;&#1085;&#1090;&#1088;&#1086;&#1083;&#1100;_&#1053;&#1060;_&#1072;&#1087;&#1088;&#1077;&#1083;&#1100;_202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_02%20&#1054;&#1073;&#1097;&#1080;&#1081;%20&#1086;&#1090;&#1076;&#1077;&#1083;/02_&#1052;&#1072;&#1089;&#1083;&#1086;&#1074;&#1072;%20&#1053;&#1072;&#1090;&#1072;&#1083;&#1100;&#1103;%20&#1040;&#1085;&#1072;&#1090;&#1086;&#1083;&#1100;&#1077;&#1074;&#1085;&#1072;/2%20&#1057;&#1055;&#1056;&#1040;&#1042;&#1050;&#1048;%20&#1087;&#1086;%20&#1086;&#1073;&#1088;&#1072;&#1097;&#1077;&#1085;&#1080;&#1103;&#1084;%20&#1075;&#1088;&#1072;&#1078;&#1076;&#1072;&#1085;/&#1086;&#1073;&#1088;&#1072;&#1097;&#1077;&#1085;&#1080;&#1103;%202022/&#1086;&#1073;&#1088;&#1072;&#1097;&#1077;&#1085;&#1080;&#1103;_&#1084;&#1072;&#1081;_2022/&#1089;&#1090;&#1072;&#1090;&#1080;&#1089;&#1090;&#1080;&#1082;&#1072;_&#1090;&#1077;&#1084;&#1072;&#1090;&#1080;&#1082;&#1072;_&#1082;&#1086;&#1085;&#1090;&#1088;&#1086;&#1083;&#1100;_&#1053;&#1060;_&#1084;&#1072;&#1081;_202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_02%20&#1054;&#1073;&#1097;&#1080;&#1081;%20&#1086;&#1090;&#1076;&#1077;&#1083;/02_&#1052;&#1072;&#1089;&#1083;&#1086;&#1074;&#1072;%20&#1053;&#1072;&#1090;&#1072;&#1083;&#1100;&#1103;%20&#1040;&#1085;&#1072;&#1090;&#1086;&#1083;&#1100;&#1077;&#1074;&#1085;&#1072;/2%20&#1057;&#1055;&#1056;&#1040;&#1042;&#1050;&#1048;%20&#1087;&#1086;%20&#1086;&#1073;&#1088;&#1072;&#1097;&#1077;&#1085;&#1080;&#1103;&#1084;%20&#1075;&#1088;&#1072;&#1078;&#1076;&#1072;&#1085;/&#1086;&#1073;&#1088;&#1072;&#1097;&#1077;&#1085;&#1080;&#1103;%202022/&#1086;&#1073;&#1088;&#1072;&#1097;&#1077;&#1085;&#1080;&#1103;_&#1080;&#1102;&#1085;&#1100;_2022/&#1089;&#1090;&#1072;&#1090;&#1080;&#1089;&#1090;&#1080;&#1082;&#1072;_&#1090;&#1077;&#1084;&#1072;&#1090;&#1080;&#1082;&#1072;_&#1082;&#1086;&#1085;&#1090;&#1088;&#1086;&#1083;&#1100;_&#1053;&#1060;_&#1080;&#1102;&#1085;&#1100;_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татистика"/>
      <sheetName val="тематика "/>
      <sheetName val="контроль"/>
    </sheetNames>
    <sheetDataSet>
      <sheetData sheetId="0">
        <row r="11">
          <cell r="E11">
            <v>20</v>
          </cell>
        </row>
      </sheetData>
      <sheetData sheetId="1">
        <row r="7">
          <cell r="C7">
            <v>1</v>
          </cell>
          <cell r="D7">
            <v>0</v>
          </cell>
          <cell r="E7">
            <v>37</v>
          </cell>
          <cell r="F7">
            <v>9</v>
          </cell>
        </row>
        <row r="8">
          <cell r="C8">
            <v>1</v>
          </cell>
          <cell r="D8">
            <v>0</v>
          </cell>
          <cell r="E8">
            <v>45</v>
          </cell>
          <cell r="F8">
            <v>15</v>
          </cell>
        </row>
        <row r="9">
          <cell r="C9">
            <v>2</v>
          </cell>
          <cell r="D9">
            <v>0</v>
          </cell>
          <cell r="E9">
            <v>109</v>
          </cell>
          <cell r="F9">
            <v>74</v>
          </cell>
        </row>
        <row r="10">
          <cell r="C10">
            <v>7</v>
          </cell>
          <cell r="D10">
            <v>2</v>
          </cell>
          <cell r="E10">
            <v>142</v>
          </cell>
          <cell r="F10">
            <v>691</v>
          </cell>
        </row>
        <row r="11">
          <cell r="C11">
            <v>1</v>
          </cell>
          <cell r="D11">
            <v>0</v>
          </cell>
          <cell r="E11">
            <v>128</v>
          </cell>
          <cell r="F11">
            <v>10</v>
          </cell>
        </row>
        <row r="12">
          <cell r="C12">
            <v>0</v>
          </cell>
          <cell r="D12">
            <v>0</v>
          </cell>
          <cell r="E12">
            <v>28</v>
          </cell>
          <cell r="F12">
            <v>33</v>
          </cell>
        </row>
        <row r="13">
          <cell r="C13">
            <v>21</v>
          </cell>
          <cell r="D13">
            <v>2</v>
          </cell>
          <cell r="E13">
            <v>131</v>
          </cell>
          <cell r="F13">
            <v>190</v>
          </cell>
        </row>
        <row r="14">
          <cell r="C14">
            <v>3</v>
          </cell>
          <cell r="D14">
            <v>0</v>
          </cell>
          <cell r="E14">
            <v>4</v>
          </cell>
          <cell r="F14">
            <v>37</v>
          </cell>
        </row>
        <row r="15">
          <cell r="C15">
            <v>7</v>
          </cell>
          <cell r="D15">
            <v>1</v>
          </cell>
          <cell r="E15">
            <v>138</v>
          </cell>
          <cell r="F15">
            <v>61</v>
          </cell>
        </row>
        <row r="16">
          <cell r="C16">
            <v>6</v>
          </cell>
          <cell r="D16">
            <v>0</v>
          </cell>
          <cell r="E16">
            <v>3</v>
          </cell>
          <cell r="F16">
            <v>0</v>
          </cell>
        </row>
        <row r="17">
          <cell r="D17">
            <v>0</v>
          </cell>
          <cell r="E17">
            <v>5</v>
          </cell>
          <cell r="F17">
            <v>3</v>
          </cell>
        </row>
        <row r="18">
          <cell r="C18">
            <v>1</v>
          </cell>
          <cell r="D18">
            <v>0</v>
          </cell>
          <cell r="E18">
            <v>14</v>
          </cell>
          <cell r="F18">
            <v>2</v>
          </cell>
        </row>
        <row r="19">
          <cell r="C19">
            <v>3</v>
          </cell>
          <cell r="D19">
            <v>1</v>
          </cell>
          <cell r="E19">
            <v>21</v>
          </cell>
          <cell r="F19">
            <v>7</v>
          </cell>
        </row>
        <row r="20">
          <cell r="C20">
            <v>8</v>
          </cell>
          <cell r="D20">
            <v>0</v>
          </cell>
          <cell r="E20">
            <v>0</v>
          </cell>
          <cell r="F20">
            <v>0</v>
          </cell>
        </row>
        <row r="21">
          <cell r="C21">
            <v>1</v>
          </cell>
          <cell r="D21">
            <v>0</v>
          </cell>
          <cell r="E21">
            <v>5</v>
          </cell>
          <cell r="F21">
            <v>1</v>
          </cell>
        </row>
        <row r="22">
          <cell r="C22">
            <v>10</v>
          </cell>
          <cell r="D22">
            <v>2</v>
          </cell>
          <cell r="E22">
            <v>8</v>
          </cell>
          <cell r="F22">
            <v>1</v>
          </cell>
        </row>
        <row r="23">
          <cell r="C23">
            <v>11</v>
          </cell>
          <cell r="D23">
            <v>0</v>
          </cell>
          <cell r="E23">
            <v>101</v>
          </cell>
          <cell r="F23">
            <v>114</v>
          </cell>
        </row>
      </sheetData>
      <sheetData sheetId="2">
        <row r="9">
          <cell r="C9">
            <v>91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татистика"/>
      <sheetName val="тематика "/>
      <sheetName val="контроль"/>
    </sheetNames>
    <sheetDataSet>
      <sheetData sheetId="0">
        <row r="11">
          <cell r="E11">
            <v>18</v>
          </cell>
        </row>
      </sheetData>
      <sheetData sheetId="1">
        <row r="7">
          <cell r="C7">
            <v>1</v>
          </cell>
          <cell r="D7">
            <v>0</v>
          </cell>
          <cell r="E7">
            <v>30</v>
          </cell>
          <cell r="F7">
            <v>8</v>
          </cell>
        </row>
        <row r="8">
          <cell r="C8">
            <v>2</v>
          </cell>
          <cell r="D8">
            <v>0</v>
          </cell>
          <cell r="E8">
            <v>21</v>
          </cell>
          <cell r="F8">
            <v>10</v>
          </cell>
        </row>
        <row r="9">
          <cell r="C9">
            <v>3</v>
          </cell>
          <cell r="D9">
            <v>0</v>
          </cell>
          <cell r="E9">
            <v>52</v>
          </cell>
          <cell r="F9">
            <v>38</v>
          </cell>
        </row>
        <row r="10">
          <cell r="C10">
            <v>10</v>
          </cell>
          <cell r="D10">
            <v>0</v>
          </cell>
          <cell r="E10">
            <v>138</v>
          </cell>
          <cell r="F10">
            <v>395</v>
          </cell>
        </row>
        <row r="11">
          <cell r="C11">
            <v>0</v>
          </cell>
          <cell r="D11">
            <v>0</v>
          </cell>
          <cell r="E11">
            <v>59</v>
          </cell>
          <cell r="F11">
            <v>10</v>
          </cell>
        </row>
        <row r="12">
          <cell r="C12">
            <v>2</v>
          </cell>
          <cell r="D12">
            <v>0</v>
          </cell>
          <cell r="E12">
            <v>14</v>
          </cell>
          <cell r="F12">
            <v>19</v>
          </cell>
        </row>
        <row r="13">
          <cell r="C13">
            <v>3</v>
          </cell>
          <cell r="D13">
            <v>0</v>
          </cell>
          <cell r="E13">
            <v>97</v>
          </cell>
          <cell r="F13">
            <v>95</v>
          </cell>
        </row>
        <row r="14">
          <cell r="C14">
            <v>4</v>
          </cell>
          <cell r="D14">
            <v>0</v>
          </cell>
          <cell r="E14">
            <v>17</v>
          </cell>
          <cell r="F14">
            <v>40</v>
          </cell>
        </row>
        <row r="15">
          <cell r="C15">
            <v>9</v>
          </cell>
          <cell r="D15">
            <v>2</v>
          </cell>
          <cell r="E15">
            <v>101</v>
          </cell>
          <cell r="F15">
            <v>54</v>
          </cell>
        </row>
        <row r="16">
          <cell r="C16">
            <v>5</v>
          </cell>
          <cell r="D16">
            <v>0</v>
          </cell>
          <cell r="E16">
            <v>7</v>
          </cell>
          <cell r="F16">
            <v>1</v>
          </cell>
        </row>
        <row r="17">
          <cell r="C17">
            <v>0</v>
          </cell>
          <cell r="D17">
            <v>0</v>
          </cell>
          <cell r="E17">
            <v>2</v>
          </cell>
          <cell r="F17">
            <v>1</v>
          </cell>
        </row>
        <row r="18">
          <cell r="C18">
            <v>1</v>
          </cell>
          <cell r="D18">
            <v>0</v>
          </cell>
          <cell r="E18">
            <v>10</v>
          </cell>
          <cell r="F18">
            <v>0</v>
          </cell>
        </row>
        <row r="19">
          <cell r="C19">
            <v>3</v>
          </cell>
          <cell r="D19">
            <v>0</v>
          </cell>
          <cell r="E19">
            <v>4</v>
          </cell>
          <cell r="F19">
            <v>3</v>
          </cell>
        </row>
        <row r="20">
          <cell r="C20">
            <v>1</v>
          </cell>
          <cell r="D20">
            <v>0</v>
          </cell>
          <cell r="E20">
            <v>0</v>
          </cell>
          <cell r="F20">
            <v>0</v>
          </cell>
        </row>
        <row r="21">
          <cell r="C21">
            <v>0</v>
          </cell>
          <cell r="D21">
            <v>0</v>
          </cell>
          <cell r="E21">
            <v>1</v>
          </cell>
          <cell r="F21">
            <v>1</v>
          </cell>
        </row>
        <row r="22">
          <cell r="C22">
            <v>6</v>
          </cell>
          <cell r="D22">
            <v>0</v>
          </cell>
          <cell r="E22">
            <v>8</v>
          </cell>
          <cell r="F22">
            <v>0</v>
          </cell>
        </row>
        <row r="23">
          <cell r="C23">
            <v>21</v>
          </cell>
          <cell r="D23">
            <v>0</v>
          </cell>
          <cell r="E23">
            <v>49</v>
          </cell>
          <cell r="F23">
            <v>70</v>
          </cell>
        </row>
      </sheetData>
      <sheetData sheetId="2">
        <row r="9">
          <cell r="C9">
            <v>73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татистика"/>
      <sheetName val="тематика "/>
      <sheetName val="контроль"/>
    </sheetNames>
    <sheetDataSet>
      <sheetData sheetId="0">
        <row r="11">
          <cell r="E11">
            <v>20</v>
          </cell>
        </row>
      </sheetData>
      <sheetData sheetId="1">
        <row r="7">
          <cell r="C7">
            <v>2</v>
          </cell>
          <cell r="D7">
            <v>0</v>
          </cell>
          <cell r="E7">
            <v>33</v>
          </cell>
          <cell r="F7">
            <v>7</v>
          </cell>
        </row>
        <row r="8">
          <cell r="C8">
            <v>1</v>
          </cell>
          <cell r="D8">
            <v>0</v>
          </cell>
          <cell r="E8">
            <v>24</v>
          </cell>
          <cell r="F8">
            <v>9</v>
          </cell>
        </row>
        <row r="9">
          <cell r="C9">
            <v>2</v>
          </cell>
          <cell r="D9">
            <v>0</v>
          </cell>
          <cell r="E9">
            <v>40</v>
          </cell>
          <cell r="F9">
            <v>26</v>
          </cell>
        </row>
        <row r="10">
          <cell r="C10">
            <v>4</v>
          </cell>
          <cell r="D10">
            <v>0</v>
          </cell>
          <cell r="E10">
            <v>120</v>
          </cell>
          <cell r="F10">
            <v>382</v>
          </cell>
        </row>
        <row r="11">
          <cell r="C11">
            <v>0</v>
          </cell>
          <cell r="D11">
            <v>0</v>
          </cell>
          <cell r="E11">
            <v>115</v>
          </cell>
          <cell r="F11">
            <v>10</v>
          </cell>
        </row>
        <row r="12">
          <cell r="C12">
            <v>0</v>
          </cell>
          <cell r="D12">
            <v>0</v>
          </cell>
          <cell r="E12">
            <v>36</v>
          </cell>
          <cell r="F12">
            <v>25</v>
          </cell>
        </row>
        <row r="13">
          <cell r="C13">
            <v>14</v>
          </cell>
          <cell r="D13">
            <v>0</v>
          </cell>
          <cell r="E13">
            <v>155</v>
          </cell>
          <cell r="F13">
            <v>101</v>
          </cell>
        </row>
        <row r="14">
          <cell r="C14">
            <v>1</v>
          </cell>
          <cell r="D14">
            <v>0</v>
          </cell>
          <cell r="E14">
            <v>19</v>
          </cell>
          <cell r="F14">
            <v>39</v>
          </cell>
        </row>
        <row r="15">
          <cell r="C15">
            <v>10</v>
          </cell>
          <cell r="D15">
            <v>0</v>
          </cell>
          <cell r="E15">
            <v>138</v>
          </cell>
          <cell r="F15">
            <v>72</v>
          </cell>
        </row>
        <row r="16">
          <cell r="C16">
            <v>11</v>
          </cell>
          <cell r="D16">
            <v>0</v>
          </cell>
          <cell r="E16">
            <v>8</v>
          </cell>
          <cell r="F16">
            <v>0</v>
          </cell>
        </row>
        <row r="17">
          <cell r="C17">
            <v>1</v>
          </cell>
          <cell r="D17">
            <v>0</v>
          </cell>
          <cell r="E17">
            <v>0</v>
          </cell>
          <cell r="F17">
            <v>2</v>
          </cell>
        </row>
        <row r="18">
          <cell r="C18">
            <v>0</v>
          </cell>
          <cell r="D18">
            <v>0</v>
          </cell>
          <cell r="E18">
            <v>15</v>
          </cell>
          <cell r="F18">
            <v>2</v>
          </cell>
        </row>
        <row r="19">
          <cell r="C19">
            <v>3</v>
          </cell>
          <cell r="D19">
            <v>0</v>
          </cell>
          <cell r="E19">
            <v>17</v>
          </cell>
          <cell r="F19">
            <v>4</v>
          </cell>
        </row>
        <row r="20">
          <cell r="C20">
            <v>3</v>
          </cell>
          <cell r="D20">
            <v>0</v>
          </cell>
          <cell r="E20">
            <v>0</v>
          </cell>
          <cell r="F20">
            <v>0</v>
          </cell>
        </row>
        <row r="21">
          <cell r="C21">
            <v>1</v>
          </cell>
          <cell r="D21">
            <v>0</v>
          </cell>
          <cell r="E21">
            <v>1</v>
          </cell>
          <cell r="F21">
            <v>0</v>
          </cell>
        </row>
        <row r="22">
          <cell r="C22">
            <v>8</v>
          </cell>
          <cell r="D22">
            <v>0</v>
          </cell>
          <cell r="E22">
            <v>7</v>
          </cell>
          <cell r="F22">
            <v>0</v>
          </cell>
        </row>
        <row r="23">
          <cell r="C23">
            <v>6</v>
          </cell>
          <cell r="D23">
            <v>0</v>
          </cell>
          <cell r="E23">
            <v>64</v>
          </cell>
          <cell r="F23">
            <v>77</v>
          </cell>
        </row>
      </sheetData>
      <sheetData sheetId="2">
        <row r="9">
          <cell r="C9">
            <v>67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3"/>
  <sheetViews>
    <sheetView tabSelected="1" view="pageBreakPreview" zoomScaleNormal="100" zoomScaleSheetLayoutView="100" workbookViewId="0">
      <selection activeCell="Y8" sqref="Y8"/>
    </sheetView>
  </sheetViews>
  <sheetFormatPr defaultRowHeight="12.75" x14ac:dyDescent="0.2"/>
  <cols>
    <col min="1" max="1" width="3.85546875" style="2" customWidth="1"/>
    <col min="2" max="2" width="21.28515625" customWidth="1"/>
    <col min="3" max="3" width="10.5703125" customWidth="1"/>
    <col min="4" max="4" width="9.140625" customWidth="1"/>
    <col min="5" max="5" width="11.85546875" customWidth="1"/>
    <col min="6" max="6" width="8.42578125" customWidth="1"/>
    <col min="7" max="8" width="10.5703125" customWidth="1"/>
    <col min="9" max="9" width="7.28515625" customWidth="1"/>
    <col min="10" max="10" width="12.28515625" customWidth="1"/>
    <col min="11" max="11" width="13.5703125" customWidth="1"/>
    <col min="12" max="12" width="12.42578125" customWidth="1"/>
    <col min="13" max="13" width="10.5703125" customWidth="1"/>
    <col min="14" max="14" width="14.7109375" customWidth="1"/>
    <col min="15" max="15" width="9.5703125" customWidth="1"/>
    <col min="17" max="17" width="10.7109375" customWidth="1"/>
  </cols>
  <sheetData>
    <row r="1" spans="1:17" ht="54.75" customHeight="1" x14ac:dyDescent="0.2">
      <c r="K1" s="82" t="s">
        <v>71</v>
      </c>
      <c r="L1" s="82"/>
      <c r="M1" s="82"/>
      <c r="N1" s="83"/>
      <c r="O1" s="83"/>
    </row>
    <row r="2" spans="1:17" ht="57.75" customHeight="1" thickBot="1" x14ac:dyDescent="0.35">
      <c r="A2" s="84" t="s">
        <v>72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5"/>
      <c r="O2" s="85"/>
    </row>
    <row r="3" spans="1:17" ht="27" customHeight="1" x14ac:dyDescent="0.2">
      <c r="A3" s="88" t="s">
        <v>23</v>
      </c>
      <c r="B3" s="90" t="s">
        <v>24</v>
      </c>
      <c r="C3" s="92" t="s">
        <v>25</v>
      </c>
      <c r="D3" s="93"/>
      <c r="E3" s="93"/>
      <c r="F3" s="94"/>
      <c r="G3" s="94"/>
      <c r="H3" s="94"/>
      <c r="I3" s="94"/>
      <c r="J3" s="94"/>
      <c r="K3" s="94"/>
      <c r="L3" s="94"/>
      <c r="M3" s="94"/>
      <c r="N3" s="94"/>
      <c r="O3" s="94"/>
      <c r="P3" s="95"/>
      <c r="Q3" s="71" t="s">
        <v>0</v>
      </c>
    </row>
    <row r="4" spans="1:17" ht="19.5" customHeight="1" x14ac:dyDescent="0.2">
      <c r="A4" s="89"/>
      <c r="B4" s="91"/>
      <c r="C4" s="96" t="s">
        <v>48</v>
      </c>
      <c r="D4" s="98" t="s">
        <v>26</v>
      </c>
      <c r="E4" s="99"/>
      <c r="F4" s="99"/>
      <c r="G4" s="99"/>
      <c r="H4" s="99"/>
      <c r="I4" s="99"/>
      <c r="J4" s="99"/>
      <c r="K4" s="99"/>
      <c r="L4" s="99"/>
      <c r="M4" s="99"/>
      <c r="N4" s="99"/>
      <c r="O4" s="99"/>
      <c r="P4" s="100"/>
      <c r="Q4" s="72"/>
    </row>
    <row r="5" spans="1:17" ht="22.5" customHeight="1" x14ac:dyDescent="0.2">
      <c r="A5" s="89"/>
      <c r="B5" s="91"/>
      <c r="C5" s="96"/>
      <c r="D5" s="98" t="s">
        <v>27</v>
      </c>
      <c r="E5" s="99"/>
      <c r="F5" s="99"/>
      <c r="G5" s="99"/>
      <c r="H5" s="99"/>
      <c r="I5" s="99"/>
      <c r="J5" s="99"/>
      <c r="K5" s="99"/>
      <c r="L5" s="101" t="s">
        <v>28</v>
      </c>
      <c r="M5" s="101" t="s">
        <v>41</v>
      </c>
      <c r="N5" s="101" t="s">
        <v>20</v>
      </c>
      <c r="O5" s="101" t="s">
        <v>29</v>
      </c>
      <c r="P5" s="103" t="s">
        <v>21</v>
      </c>
      <c r="Q5" s="72"/>
    </row>
    <row r="6" spans="1:17" ht="21.75" customHeight="1" x14ac:dyDescent="0.2">
      <c r="A6" s="89"/>
      <c r="B6" s="91"/>
      <c r="C6" s="96"/>
      <c r="D6" s="75" t="s">
        <v>22</v>
      </c>
      <c r="E6" s="105"/>
      <c r="F6" s="76"/>
      <c r="G6" s="66" t="s">
        <v>49</v>
      </c>
      <c r="H6" s="66" t="s">
        <v>30</v>
      </c>
      <c r="I6" s="69" t="s">
        <v>31</v>
      </c>
      <c r="J6" s="70"/>
      <c r="K6" s="70"/>
      <c r="L6" s="102"/>
      <c r="M6" s="102"/>
      <c r="N6" s="102"/>
      <c r="O6" s="102"/>
      <c r="P6" s="104"/>
      <c r="Q6" s="72"/>
    </row>
    <row r="7" spans="1:17" ht="16.5" customHeight="1" x14ac:dyDescent="0.2">
      <c r="A7" s="89"/>
      <c r="B7" s="91"/>
      <c r="C7" s="97"/>
      <c r="D7" s="73" t="s">
        <v>5</v>
      </c>
      <c r="E7" s="75" t="s">
        <v>50</v>
      </c>
      <c r="F7" s="76"/>
      <c r="G7" s="67"/>
      <c r="H7" s="68"/>
      <c r="I7" s="73" t="s">
        <v>5</v>
      </c>
      <c r="J7" s="75" t="s">
        <v>26</v>
      </c>
      <c r="K7" s="76"/>
      <c r="L7" s="102"/>
      <c r="M7" s="102"/>
      <c r="N7" s="102"/>
      <c r="O7" s="102"/>
      <c r="P7" s="104"/>
      <c r="Q7" s="72"/>
    </row>
    <row r="8" spans="1:17" ht="57.75" customHeight="1" x14ac:dyDescent="0.2">
      <c r="A8" s="89"/>
      <c r="B8" s="91"/>
      <c r="C8" s="97"/>
      <c r="D8" s="74"/>
      <c r="E8" s="66" t="s">
        <v>51</v>
      </c>
      <c r="F8" s="77" t="s">
        <v>52</v>
      </c>
      <c r="G8" s="67"/>
      <c r="H8" s="68"/>
      <c r="I8" s="74"/>
      <c r="J8" s="79" t="s">
        <v>51</v>
      </c>
      <c r="K8" s="77" t="s">
        <v>52</v>
      </c>
      <c r="L8" s="102"/>
      <c r="M8" s="102"/>
      <c r="N8" s="102"/>
      <c r="O8" s="102"/>
      <c r="P8" s="104"/>
      <c r="Q8" s="72"/>
    </row>
    <row r="9" spans="1:17" ht="22.5" customHeight="1" thickBot="1" x14ac:dyDescent="0.25">
      <c r="A9" s="89"/>
      <c r="B9" s="91"/>
      <c r="C9" s="97"/>
      <c r="D9" s="74"/>
      <c r="E9" s="67"/>
      <c r="F9" s="78"/>
      <c r="G9" s="67"/>
      <c r="H9" s="67"/>
      <c r="I9" s="74"/>
      <c r="J9" s="66"/>
      <c r="K9" s="78"/>
      <c r="L9" s="102"/>
      <c r="M9" s="102"/>
      <c r="N9" s="102"/>
      <c r="O9" s="102"/>
      <c r="P9" s="104"/>
      <c r="Q9" s="72"/>
    </row>
    <row r="10" spans="1:17" s="1" customFormat="1" ht="19.5" customHeight="1" thickBot="1" x14ac:dyDescent="0.25">
      <c r="A10" s="33">
        <v>1</v>
      </c>
      <c r="B10" s="34">
        <v>2</v>
      </c>
      <c r="C10" s="34">
        <v>3</v>
      </c>
      <c r="D10" s="34">
        <v>4</v>
      </c>
      <c r="E10" s="34">
        <v>5</v>
      </c>
      <c r="F10" s="34">
        <v>6</v>
      </c>
      <c r="G10" s="34">
        <v>7</v>
      </c>
      <c r="H10" s="34">
        <v>8</v>
      </c>
      <c r="I10" s="34">
        <v>9</v>
      </c>
      <c r="J10" s="34">
        <v>10</v>
      </c>
      <c r="K10" s="34">
        <v>11</v>
      </c>
      <c r="L10" s="34">
        <v>12</v>
      </c>
      <c r="M10" s="34">
        <v>13</v>
      </c>
      <c r="N10" s="35">
        <v>14</v>
      </c>
      <c r="O10" s="35">
        <v>15</v>
      </c>
      <c r="P10" s="35">
        <v>16</v>
      </c>
      <c r="Q10" s="36">
        <v>17</v>
      </c>
    </row>
    <row r="11" spans="1:17" s="1" customFormat="1" ht="45" customHeight="1" x14ac:dyDescent="0.2">
      <c r="A11" s="30">
        <v>1</v>
      </c>
      <c r="B11" s="31" t="s">
        <v>55</v>
      </c>
      <c r="C11" s="32">
        <f>D11+G11++H11+I11+L11+M11+N11+O11+P11</f>
        <v>231</v>
      </c>
      <c r="D11" s="32">
        <f>E11+F11</f>
        <v>58</v>
      </c>
      <c r="E11" s="32">
        <v>58</v>
      </c>
      <c r="F11" s="32">
        <v>0</v>
      </c>
      <c r="G11" s="32">
        <v>0</v>
      </c>
      <c r="H11" s="32">
        <v>1</v>
      </c>
      <c r="I11" s="32">
        <f>J11+K11</f>
        <v>26</v>
      </c>
      <c r="J11" s="32">
        <v>16</v>
      </c>
      <c r="K11" s="32">
        <v>10</v>
      </c>
      <c r="L11" s="32">
        <v>90</v>
      </c>
      <c r="M11" s="32">
        <v>42</v>
      </c>
      <c r="N11" s="32">
        <v>5</v>
      </c>
      <c r="O11" s="32">
        <v>8</v>
      </c>
      <c r="P11" s="32">
        <v>1</v>
      </c>
      <c r="Q11" s="32">
        <v>7</v>
      </c>
    </row>
    <row r="12" spans="1:17" s="1" customFormat="1" ht="40.5" customHeight="1" x14ac:dyDescent="0.2">
      <c r="A12" s="26">
        <v>2</v>
      </c>
      <c r="B12" s="21" t="s">
        <v>56</v>
      </c>
      <c r="C12" s="32">
        <f t="shared" ref="C12:C21" si="0">D12+G12++H12+I12+L12+M12+N12+O12+P12</f>
        <v>270</v>
      </c>
      <c r="D12" s="32">
        <f t="shared" ref="D12:D21" si="1">E12+F12</f>
        <v>27</v>
      </c>
      <c r="E12" s="32">
        <v>22</v>
      </c>
      <c r="F12" s="32">
        <v>5</v>
      </c>
      <c r="G12" s="32">
        <v>13</v>
      </c>
      <c r="H12" s="32">
        <v>0</v>
      </c>
      <c r="I12" s="32">
        <f t="shared" ref="I12:I21" si="2">J12+K12</f>
        <v>163</v>
      </c>
      <c r="J12" s="32">
        <v>62</v>
      </c>
      <c r="K12" s="32">
        <v>101</v>
      </c>
      <c r="L12" s="32">
        <v>64</v>
      </c>
      <c r="M12" s="32">
        <v>0</v>
      </c>
      <c r="N12" s="32">
        <v>0</v>
      </c>
      <c r="O12" s="32">
        <v>3</v>
      </c>
      <c r="P12" s="32">
        <v>0</v>
      </c>
      <c r="Q12" s="32">
        <v>0</v>
      </c>
    </row>
    <row r="13" spans="1:17" ht="45" x14ac:dyDescent="0.2">
      <c r="A13" s="26">
        <v>3</v>
      </c>
      <c r="B13" s="21" t="s">
        <v>57</v>
      </c>
      <c r="C13" s="32">
        <f t="shared" si="0"/>
        <v>502</v>
      </c>
      <c r="D13" s="32">
        <f t="shared" si="1"/>
        <v>49</v>
      </c>
      <c r="E13" s="32">
        <v>43</v>
      </c>
      <c r="F13" s="32">
        <v>6</v>
      </c>
      <c r="G13" s="32">
        <v>19</v>
      </c>
      <c r="H13" s="32">
        <v>0</v>
      </c>
      <c r="I13" s="32">
        <f t="shared" si="2"/>
        <v>302</v>
      </c>
      <c r="J13" s="32">
        <v>68</v>
      </c>
      <c r="K13" s="32">
        <v>234</v>
      </c>
      <c r="L13" s="32">
        <v>127</v>
      </c>
      <c r="M13" s="32">
        <v>0</v>
      </c>
      <c r="N13" s="32">
        <v>0</v>
      </c>
      <c r="O13" s="32">
        <v>5</v>
      </c>
      <c r="P13" s="32">
        <v>0</v>
      </c>
      <c r="Q13" s="32">
        <v>1</v>
      </c>
    </row>
    <row r="14" spans="1:17" ht="45" x14ac:dyDescent="0.2">
      <c r="A14" s="26">
        <v>4</v>
      </c>
      <c r="B14" s="21" t="s">
        <v>58</v>
      </c>
      <c r="C14" s="32">
        <f t="shared" si="0"/>
        <v>272</v>
      </c>
      <c r="D14" s="32">
        <f t="shared" si="1"/>
        <v>26</v>
      </c>
      <c r="E14" s="32">
        <v>19</v>
      </c>
      <c r="F14" s="32">
        <v>7</v>
      </c>
      <c r="G14" s="32">
        <v>4</v>
      </c>
      <c r="H14" s="32">
        <v>0</v>
      </c>
      <c r="I14" s="32">
        <f t="shared" si="2"/>
        <v>175</v>
      </c>
      <c r="J14" s="32">
        <v>68</v>
      </c>
      <c r="K14" s="32">
        <v>107</v>
      </c>
      <c r="L14" s="32">
        <v>61</v>
      </c>
      <c r="M14" s="32">
        <v>0</v>
      </c>
      <c r="N14" s="32">
        <v>0</v>
      </c>
      <c r="O14" s="32">
        <v>6</v>
      </c>
      <c r="P14" s="32">
        <v>0</v>
      </c>
      <c r="Q14" s="32">
        <v>12</v>
      </c>
    </row>
    <row r="15" spans="1:17" ht="45" x14ac:dyDescent="0.2">
      <c r="A15" s="26">
        <v>5</v>
      </c>
      <c r="B15" s="21" t="s">
        <v>59</v>
      </c>
      <c r="C15" s="32">
        <f t="shared" si="0"/>
        <v>158</v>
      </c>
      <c r="D15" s="32">
        <f t="shared" si="1"/>
        <v>17</v>
      </c>
      <c r="E15" s="32">
        <v>13</v>
      </c>
      <c r="F15" s="32">
        <v>4</v>
      </c>
      <c r="G15" s="32">
        <v>0</v>
      </c>
      <c r="H15" s="32">
        <v>0</v>
      </c>
      <c r="I15" s="32">
        <f t="shared" si="2"/>
        <v>104</v>
      </c>
      <c r="J15" s="32">
        <v>29</v>
      </c>
      <c r="K15" s="32">
        <v>75</v>
      </c>
      <c r="L15" s="32">
        <v>37</v>
      </c>
      <c r="M15" s="32">
        <v>0</v>
      </c>
      <c r="N15" s="32">
        <v>0</v>
      </c>
      <c r="O15" s="32">
        <v>0</v>
      </c>
      <c r="P15" s="32">
        <v>0</v>
      </c>
      <c r="Q15" s="32">
        <v>0</v>
      </c>
    </row>
    <row r="16" spans="1:17" ht="45" x14ac:dyDescent="0.2">
      <c r="A16" s="26">
        <v>6</v>
      </c>
      <c r="B16" s="21" t="s">
        <v>60</v>
      </c>
      <c r="C16" s="32">
        <f>D16+G16++H16+I16+L16+M16+N16+O16+P16</f>
        <v>226</v>
      </c>
      <c r="D16" s="32">
        <f t="shared" si="1"/>
        <v>7</v>
      </c>
      <c r="E16" s="32">
        <v>6</v>
      </c>
      <c r="F16" s="32">
        <v>1</v>
      </c>
      <c r="G16" s="32">
        <v>41</v>
      </c>
      <c r="H16" s="32">
        <v>0</v>
      </c>
      <c r="I16" s="32">
        <f t="shared" si="2"/>
        <v>113</v>
      </c>
      <c r="J16" s="32">
        <v>36</v>
      </c>
      <c r="K16" s="32">
        <v>77</v>
      </c>
      <c r="L16" s="32">
        <v>63</v>
      </c>
      <c r="M16" s="32">
        <v>1</v>
      </c>
      <c r="N16" s="32">
        <v>0</v>
      </c>
      <c r="O16" s="32">
        <v>1</v>
      </c>
      <c r="P16" s="32">
        <v>0</v>
      </c>
      <c r="Q16" s="32">
        <v>1</v>
      </c>
    </row>
    <row r="17" spans="1:17" ht="45" x14ac:dyDescent="0.2">
      <c r="A17" s="26">
        <v>7</v>
      </c>
      <c r="B17" s="21" t="s">
        <v>61</v>
      </c>
      <c r="C17" s="32">
        <f t="shared" si="0"/>
        <v>228</v>
      </c>
      <c r="D17" s="32">
        <f t="shared" si="1"/>
        <v>18</v>
      </c>
      <c r="E17" s="32">
        <v>12</v>
      </c>
      <c r="F17" s="32">
        <v>6</v>
      </c>
      <c r="G17" s="32">
        <v>0</v>
      </c>
      <c r="H17" s="32">
        <v>0</v>
      </c>
      <c r="I17" s="32">
        <f t="shared" si="2"/>
        <v>180</v>
      </c>
      <c r="J17" s="32">
        <v>69</v>
      </c>
      <c r="K17" s="32">
        <v>111</v>
      </c>
      <c r="L17" s="32">
        <v>30</v>
      </c>
      <c r="M17" s="32">
        <v>0</v>
      </c>
      <c r="N17" s="32">
        <v>0</v>
      </c>
      <c r="O17" s="32">
        <v>0</v>
      </c>
      <c r="P17" s="32">
        <v>0</v>
      </c>
      <c r="Q17" s="32">
        <v>4</v>
      </c>
    </row>
    <row r="18" spans="1:17" ht="45" x14ac:dyDescent="0.2">
      <c r="A18" s="26">
        <v>8</v>
      </c>
      <c r="B18" s="21" t="s">
        <v>62</v>
      </c>
      <c r="C18" s="32">
        <f t="shared" si="0"/>
        <v>206</v>
      </c>
      <c r="D18" s="32">
        <f t="shared" si="1"/>
        <v>16</v>
      </c>
      <c r="E18" s="32">
        <v>11</v>
      </c>
      <c r="F18" s="32">
        <v>5</v>
      </c>
      <c r="G18" s="32">
        <v>0</v>
      </c>
      <c r="H18" s="32">
        <v>0</v>
      </c>
      <c r="I18" s="32">
        <f t="shared" si="2"/>
        <v>143</v>
      </c>
      <c r="J18" s="32">
        <v>37</v>
      </c>
      <c r="K18" s="32">
        <v>106</v>
      </c>
      <c r="L18" s="32">
        <v>40</v>
      </c>
      <c r="M18" s="32">
        <v>0</v>
      </c>
      <c r="N18" s="32">
        <v>0</v>
      </c>
      <c r="O18" s="32">
        <v>7</v>
      </c>
      <c r="P18" s="32">
        <v>0</v>
      </c>
      <c r="Q18" s="32">
        <v>0</v>
      </c>
    </row>
    <row r="19" spans="1:17" ht="45" x14ac:dyDescent="0.2">
      <c r="A19" s="26">
        <v>9</v>
      </c>
      <c r="B19" s="21" t="s">
        <v>63</v>
      </c>
      <c r="C19" s="32">
        <f t="shared" si="0"/>
        <v>1002</v>
      </c>
      <c r="D19" s="32">
        <f t="shared" si="1"/>
        <v>62</v>
      </c>
      <c r="E19" s="32">
        <v>45</v>
      </c>
      <c r="F19" s="32">
        <v>17</v>
      </c>
      <c r="G19" s="32">
        <v>29</v>
      </c>
      <c r="H19" s="32">
        <v>0</v>
      </c>
      <c r="I19" s="32">
        <f t="shared" si="2"/>
        <v>740</v>
      </c>
      <c r="J19" s="32">
        <v>175</v>
      </c>
      <c r="K19" s="32">
        <v>565</v>
      </c>
      <c r="L19" s="32">
        <v>148</v>
      </c>
      <c r="M19" s="32">
        <v>0</v>
      </c>
      <c r="N19" s="32">
        <v>0</v>
      </c>
      <c r="O19" s="32">
        <v>23</v>
      </c>
      <c r="P19" s="32">
        <v>0</v>
      </c>
      <c r="Q19" s="32">
        <v>0</v>
      </c>
    </row>
    <row r="20" spans="1:17" ht="45" x14ac:dyDescent="0.2">
      <c r="A20" s="26">
        <v>10</v>
      </c>
      <c r="B20" s="21" t="s">
        <v>64</v>
      </c>
      <c r="C20" s="32">
        <f t="shared" si="0"/>
        <v>1092</v>
      </c>
      <c r="D20" s="32">
        <f t="shared" si="1"/>
        <v>107</v>
      </c>
      <c r="E20" s="32">
        <v>68</v>
      </c>
      <c r="F20" s="32">
        <v>39</v>
      </c>
      <c r="G20" s="32">
        <v>1</v>
      </c>
      <c r="H20" s="32">
        <v>0</v>
      </c>
      <c r="I20" s="32">
        <f t="shared" si="2"/>
        <v>937</v>
      </c>
      <c r="J20" s="32">
        <v>285</v>
      </c>
      <c r="K20" s="32">
        <v>652</v>
      </c>
      <c r="L20" s="32">
        <v>38</v>
      </c>
      <c r="M20" s="32">
        <v>0</v>
      </c>
      <c r="N20" s="32">
        <v>0</v>
      </c>
      <c r="O20" s="32">
        <v>9</v>
      </c>
      <c r="P20" s="32">
        <v>0</v>
      </c>
      <c r="Q20" s="32">
        <v>2</v>
      </c>
    </row>
    <row r="21" spans="1:17" ht="45.75" thickBot="1" x14ac:dyDescent="0.25">
      <c r="A21" s="27">
        <v>11</v>
      </c>
      <c r="B21" s="23" t="s">
        <v>65</v>
      </c>
      <c r="C21" s="32">
        <f t="shared" si="0"/>
        <v>1114</v>
      </c>
      <c r="D21" s="32">
        <f t="shared" si="1"/>
        <v>105</v>
      </c>
      <c r="E21" s="32">
        <v>83</v>
      </c>
      <c r="F21" s="32">
        <v>22</v>
      </c>
      <c r="G21" s="32">
        <v>36</v>
      </c>
      <c r="H21" s="32">
        <v>0</v>
      </c>
      <c r="I21" s="32">
        <f t="shared" si="2"/>
        <v>816</v>
      </c>
      <c r="J21" s="32">
        <v>199</v>
      </c>
      <c r="K21" s="32">
        <v>617</v>
      </c>
      <c r="L21" s="32">
        <v>131</v>
      </c>
      <c r="M21" s="32">
        <v>0</v>
      </c>
      <c r="N21" s="32">
        <v>0</v>
      </c>
      <c r="O21" s="32">
        <v>26</v>
      </c>
      <c r="P21" s="32">
        <v>0</v>
      </c>
      <c r="Q21" s="32">
        <v>0</v>
      </c>
    </row>
    <row r="22" spans="1:17" ht="15" thickBot="1" x14ac:dyDescent="0.25">
      <c r="A22" s="86" t="s">
        <v>66</v>
      </c>
      <c r="B22" s="87"/>
      <c r="C22" s="24">
        <f>SUM(C12:C21)</f>
        <v>5070</v>
      </c>
      <c r="D22" s="24">
        <f t="shared" ref="D22:Q22" si="3">SUM(D12:D21)</f>
        <v>434</v>
      </c>
      <c r="E22" s="24">
        <f t="shared" si="3"/>
        <v>322</v>
      </c>
      <c r="F22" s="24">
        <f t="shared" si="3"/>
        <v>112</v>
      </c>
      <c r="G22" s="24">
        <f t="shared" si="3"/>
        <v>143</v>
      </c>
      <c r="H22" s="24">
        <f t="shared" si="3"/>
        <v>0</v>
      </c>
      <c r="I22" s="24">
        <f t="shared" si="3"/>
        <v>3673</v>
      </c>
      <c r="J22" s="24">
        <f t="shared" si="3"/>
        <v>1028</v>
      </c>
      <c r="K22" s="24">
        <f t="shared" si="3"/>
        <v>2645</v>
      </c>
      <c r="L22" s="24">
        <f t="shared" si="3"/>
        <v>739</v>
      </c>
      <c r="M22" s="24">
        <f t="shared" si="3"/>
        <v>1</v>
      </c>
      <c r="N22" s="24">
        <f t="shared" si="3"/>
        <v>0</v>
      </c>
      <c r="O22" s="24">
        <f t="shared" si="3"/>
        <v>80</v>
      </c>
      <c r="P22" s="24">
        <f t="shared" si="3"/>
        <v>0</v>
      </c>
      <c r="Q22" s="24">
        <f t="shared" si="3"/>
        <v>20</v>
      </c>
    </row>
    <row r="23" spans="1:17" ht="15" customHeight="1" thickBot="1" x14ac:dyDescent="0.25">
      <c r="A23" s="80" t="s">
        <v>67</v>
      </c>
      <c r="B23" s="81"/>
      <c r="C23" s="24">
        <f>C22+C11</f>
        <v>5301</v>
      </c>
      <c r="D23" s="24">
        <f t="shared" ref="D23:Q23" si="4">D22+D11</f>
        <v>492</v>
      </c>
      <c r="E23" s="24">
        <f t="shared" si="4"/>
        <v>380</v>
      </c>
      <c r="F23" s="24">
        <f t="shared" si="4"/>
        <v>112</v>
      </c>
      <c r="G23" s="24">
        <f t="shared" si="4"/>
        <v>143</v>
      </c>
      <c r="H23" s="24">
        <f t="shared" si="4"/>
        <v>1</v>
      </c>
      <c r="I23" s="24">
        <f t="shared" si="4"/>
        <v>3699</v>
      </c>
      <c r="J23" s="24">
        <f t="shared" si="4"/>
        <v>1044</v>
      </c>
      <c r="K23" s="24">
        <f t="shared" si="4"/>
        <v>2655</v>
      </c>
      <c r="L23" s="24">
        <f t="shared" si="4"/>
        <v>829</v>
      </c>
      <c r="M23" s="24">
        <f t="shared" si="4"/>
        <v>43</v>
      </c>
      <c r="N23" s="24">
        <f t="shared" si="4"/>
        <v>5</v>
      </c>
      <c r="O23" s="24">
        <f t="shared" si="4"/>
        <v>88</v>
      </c>
      <c r="P23" s="24">
        <f t="shared" si="4"/>
        <v>1</v>
      </c>
      <c r="Q23" s="24">
        <f t="shared" si="4"/>
        <v>27</v>
      </c>
    </row>
  </sheetData>
  <mergeCells count="28">
    <mergeCell ref="A23:B23"/>
    <mergeCell ref="K1:O1"/>
    <mergeCell ref="A2:O2"/>
    <mergeCell ref="A22:B22"/>
    <mergeCell ref="A3:A9"/>
    <mergeCell ref="B3:B9"/>
    <mergeCell ref="C3:P3"/>
    <mergeCell ref="C4:C9"/>
    <mergeCell ref="D4:P4"/>
    <mergeCell ref="D5:K5"/>
    <mergeCell ref="L5:L9"/>
    <mergeCell ref="M5:M9"/>
    <mergeCell ref="N5:N9"/>
    <mergeCell ref="O5:O9"/>
    <mergeCell ref="P5:P9"/>
    <mergeCell ref="D6:F6"/>
    <mergeCell ref="G6:G9"/>
    <mergeCell ref="H6:H9"/>
    <mergeCell ref="I6:K6"/>
    <mergeCell ref="Q3:Q9"/>
    <mergeCell ref="D7:D9"/>
    <mergeCell ref="E7:F7"/>
    <mergeCell ref="I7:I9"/>
    <mergeCell ref="J7:K7"/>
    <mergeCell ref="E8:E9"/>
    <mergeCell ref="F8:F9"/>
    <mergeCell ref="J8:J9"/>
    <mergeCell ref="K8:K9"/>
  </mergeCells>
  <phoneticPr fontId="0" type="noConversion"/>
  <printOptions horizontalCentered="1"/>
  <pageMargins left="0.51181102362204722" right="0.43307086614173229" top="0.27559055118110237" bottom="0.39370078740157483" header="0.23622047244094491" footer="0.15748031496062992"/>
  <pageSetup paperSize="9" scale="67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31"/>
  <sheetViews>
    <sheetView view="pageBreakPreview" zoomScaleNormal="100" zoomScaleSheetLayoutView="100" workbookViewId="0">
      <selection activeCell="B8" sqref="B8"/>
    </sheetView>
  </sheetViews>
  <sheetFormatPr defaultRowHeight="12.75" x14ac:dyDescent="0.2"/>
  <cols>
    <col min="1" max="1" width="4.5703125" customWidth="1"/>
    <col min="2" max="2" width="55.7109375" customWidth="1"/>
    <col min="3" max="8" width="14.7109375" customWidth="1"/>
  </cols>
  <sheetData>
    <row r="1" spans="1:256" ht="75" customHeight="1" x14ac:dyDescent="0.3">
      <c r="F1" s="82" t="s">
        <v>76</v>
      </c>
      <c r="G1" s="83"/>
      <c r="H1" s="83"/>
      <c r="I1" s="112"/>
      <c r="J1" s="112"/>
      <c r="K1" s="112"/>
      <c r="L1" s="112"/>
      <c r="M1" s="111"/>
      <c r="N1" s="111"/>
      <c r="O1" s="111"/>
      <c r="P1" s="111"/>
      <c r="Q1" s="111"/>
      <c r="R1" s="111"/>
      <c r="S1" s="111"/>
      <c r="T1" s="111"/>
      <c r="U1" s="111"/>
      <c r="V1" s="111"/>
      <c r="W1" s="111"/>
      <c r="X1" s="111"/>
      <c r="Y1" s="111"/>
      <c r="Z1" s="111"/>
      <c r="AA1" s="111"/>
      <c r="AB1" s="111"/>
      <c r="AC1" s="111"/>
      <c r="AD1" s="111"/>
      <c r="AE1" s="111"/>
      <c r="AF1" s="111"/>
      <c r="AG1" s="111"/>
      <c r="AH1" s="111"/>
      <c r="AI1" s="111"/>
      <c r="AJ1" s="111"/>
      <c r="AK1" s="111"/>
      <c r="AL1" s="111"/>
      <c r="AM1" s="111"/>
      <c r="AN1" s="111"/>
      <c r="AO1" s="111"/>
      <c r="AP1" s="111"/>
      <c r="AQ1" s="111"/>
      <c r="AR1" s="111"/>
      <c r="AS1" s="111"/>
      <c r="AT1" s="111"/>
      <c r="AU1" s="111"/>
      <c r="AV1" s="111"/>
      <c r="AW1" s="111"/>
      <c r="AX1" s="111"/>
      <c r="AY1" s="111"/>
      <c r="AZ1" s="111"/>
      <c r="BA1" s="111"/>
      <c r="BB1" s="111"/>
      <c r="BC1" s="111"/>
      <c r="BD1" s="111"/>
      <c r="BE1" s="111"/>
      <c r="BF1" s="111"/>
      <c r="BG1" s="111"/>
      <c r="BH1" s="111"/>
      <c r="BI1" s="111"/>
      <c r="BJ1" s="111"/>
      <c r="BK1" s="111"/>
      <c r="BL1" s="111"/>
      <c r="BM1" s="111"/>
      <c r="BN1" s="111"/>
      <c r="BO1" s="111"/>
      <c r="BP1" s="111"/>
      <c r="BQ1" s="111"/>
      <c r="BR1" s="111"/>
      <c r="BS1" s="111"/>
      <c r="BT1" s="111"/>
      <c r="BU1" s="111"/>
      <c r="BV1" s="111"/>
      <c r="BW1" s="111"/>
      <c r="BX1" s="111"/>
      <c r="BY1" s="111"/>
      <c r="BZ1" s="111"/>
      <c r="CA1" s="111"/>
      <c r="CB1" s="111"/>
      <c r="CC1" s="111"/>
      <c r="CD1" s="111"/>
      <c r="CE1" s="111"/>
      <c r="CF1" s="111"/>
      <c r="CG1" s="111"/>
      <c r="CH1" s="111"/>
      <c r="CI1" s="111"/>
      <c r="CJ1" s="111"/>
      <c r="CK1" s="111"/>
      <c r="CL1" s="111"/>
      <c r="CM1" s="111"/>
      <c r="CN1" s="111"/>
      <c r="CO1" s="111"/>
      <c r="CP1" s="111"/>
      <c r="CQ1" s="111"/>
      <c r="CR1" s="111"/>
      <c r="CS1" s="111"/>
      <c r="CT1" s="111"/>
      <c r="CU1" s="111"/>
      <c r="CV1" s="111"/>
      <c r="CW1" s="111"/>
      <c r="CX1" s="111"/>
      <c r="CY1" s="111"/>
      <c r="CZ1" s="111"/>
      <c r="DA1" s="111"/>
      <c r="DB1" s="111"/>
      <c r="DC1" s="111"/>
      <c r="DD1" s="111"/>
      <c r="DE1" s="111"/>
      <c r="DF1" s="111"/>
      <c r="DG1" s="111"/>
      <c r="DH1" s="111"/>
      <c r="DI1" s="111"/>
      <c r="DJ1" s="111"/>
      <c r="DK1" s="111"/>
      <c r="DL1" s="111"/>
      <c r="DM1" s="111"/>
      <c r="DN1" s="111"/>
      <c r="DO1" s="111"/>
      <c r="DP1" s="111"/>
      <c r="DQ1" s="111"/>
      <c r="DR1" s="111"/>
      <c r="DS1" s="111"/>
      <c r="DT1" s="111"/>
      <c r="DU1" s="111"/>
      <c r="DV1" s="111"/>
      <c r="DW1" s="111"/>
      <c r="DX1" s="111"/>
      <c r="DY1" s="111"/>
      <c r="DZ1" s="111"/>
      <c r="EA1" s="111"/>
      <c r="EB1" s="111"/>
      <c r="EC1" s="111"/>
      <c r="ED1" s="111"/>
      <c r="EE1" s="111"/>
      <c r="EF1" s="111"/>
      <c r="EG1" s="111"/>
      <c r="EH1" s="111"/>
      <c r="EI1" s="111"/>
      <c r="EJ1" s="111"/>
      <c r="EK1" s="111"/>
      <c r="EL1" s="111"/>
      <c r="EM1" s="111"/>
      <c r="EN1" s="111"/>
      <c r="EO1" s="111"/>
      <c r="EP1" s="111"/>
      <c r="EQ1" s="111"/>
      <c r="ER1" s="111"/>
      <c r="ES1" s="111"/>
      <c r="ET1" s="111"/>
      <c r="EU1" s="111"/>
      <c r="EV1" s="111"/>
      <c r="EW1" s="111"/>
      <c r="EX1" s="111"/>
      <c r="EY1" s="111"/>
      <c r="EZ1" s="111"/>
      <c r="FA1" s="111"/>
      <c r="FB1" s="111"/>
      <c r="FC1" s="111"/>
      <c r="FD1" s="111"/>
      <c r="FE1" s="111"/>
      <c r="FF1" s="111"/>
      <c r="FG1" s="111"/>
      <c r="FH1" s="111"/>
      <c r="FI1" s="111"/>
      <c r="FJ1" s="111"/>
      <c r="FK1" s="111"/>
      <c r="FL1" s="111"/>
      <c r="FM1" s="111"/>
      <c r="FN1" s="111"/>
      <c r="FO1" s="111"/>
      <c r="FP1" s="111"/>
      <c r="FQ1" s="111"/>
      <c r="FR1" s="111"/>
      <c r="FS1" s="111"/>
      <c r="FT1" s="111"/>
      <c r="FU1" s="111"/>
      <c r="FV1" s="111"/>
      <c r="FW1" s="111"/>
      <c r="FX1" s="111"/>
      <c r="FY1" s="111"/>
      <c r="FZ1" s="111"/>
      <c r="GA1" s="111"/>
      <c r="GB1" s="111"/>
      <c r="GC1" s="111"/>
      <c r="GD1" s="111"/>
      <c r="GE1" s="111"/>
      <c r="GF1" s="111"/>
      <c r="GG1" s="111"/>
      <c r="GH1" s="111"/>
      <c r="GI1" s="111"/>
      <c r="GJ1" s="111"/>
      <c r="GK1" s="111"/>
      <c r="GL1" s="111"/>
      <c r="GM1" s="111"/>
      <c r="GN1" s="111"/>
      <c r="GO1" s="111"/>
      <c r="GP1" s="111"/>
      <c r="GQ1" s="111"/>
      <c r="GR1" s="111"/>
      <c r="GS1" s="111"/>
      <c r="GT1" s="111"/>
      <c r="GU1" s="111"/>
      <c r="GV1" s="111"/>
      <c r="GW1" s="111"/>
      <c r="GX1" s="111"/>
      <c r="GY1" s="111"/>
      <c r="GZ1" s="111"/>
      <c r="HA1" s="111"/>
      <c r="HB1" s="111"/>
      <c r="HC1" s="111"/>
      <c r="HD1" s="111"/>
      <c r="HE1" s="111"/>
      <c r="HF1" s="111"/>
      <c r="HG1" s="111"/>
      <c r="HH1" s="111"/>
      <c r="HI1" s="111"/>
      <c r="HJ1" s="111"/>
      <c r="HK1" s="111"/>
      <c r="HL1" s="111"/>
      <c r="HM1" s="111"/>
      <c r="HN1" s="111"/>
      <c r="HO1" s="111"/>
      <c r="HP1" s="111"/>
      <c r="HQ1" s="111"/>
      <c r="HR1" s="111"/>
      <c r="HS1" s="111"/>
      <c r="HT1" s="111"/>
      <c r="HU1" s="111"/>
      <c r="HV1" s="111"/>
      <c r="HW1" s="111"/>
      <c r="HX1" s="111"/>
      <c r="HY1" s="111"/>
      <c r="HZ1" s="111"/>
      <c r="IA1" s="111"/>
      <c r="IB1" s="111"/>
      <c r="IC1" s="111"/>
      <c r="ID1" s="111"/>
      <c r="IE1" s="111"/>
      <c r="IF1" s="111"/>
      <c r="IG1" s="111"/>
      <c r="IH1" s="111"/>
      <c r="II1" s="111"/>
      <c r="IJ1" s="111"/>
      <c r="IK1" s="111"/>
      <c r="IL1" s="111"/>
      <c r="IM1" s="111"/>
      <c r="IN1" s="111"/>
      <c r="IO1" s="111"/>
      <c r="IP1" s="111"/>
      <c r="IQ1" s="111"/>
      <c r="IR1" s="111"/>
      <c r="IS1" s="111"/>
      <c r="IT1" s="111"/>
      <c r="IU1" s="111"/>
      <c r="IV1" s="111"/>
    </row>
    <row r="2" spans="1:256" ht="0.75" hidden="1" customHeight="1" x14ac:dyDescent="0.3">
      <c r="A2" s="121"/>
      <c r="B2" s="121"/>
      <c r="C2" s="121"/>
      <c r="D2" s="121"/>
      <c r="E2" s="121"/>
      <c r="F2" s="121"/>
      <c r="G2" s="121"/>
      <c r="H2" s="121"/>
      <c r="I2" s="6"/>
      <c r="J2" s="6"/>
      <c r="K2" s="6"/>
      <c r="L2" s="6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  <c r="FW2" s="5"/>
      <c r="FX2" s="5"/>
      <c r="FY2" s="5"/>
      <c r="FZ2" s="5"/>
      <c r="GA2" s="5"/>
      <c r="GB2" s="5"/>
      <c r="GC2" s="5"/>
      <c r="GD2" s="5"/>
      <c r="GE2" s="5"/>
      <c r="GF2" s="5"/>
      <c r="GG2" s="5"/>
      <c r="GH2" s="5"/>
      <c r="GI2" s="5"/>
      <c r="GJ2" s="5"/>
      <c r="GK2" s="5"/>
      <c r="GL2" s="5"/>
      <c r="GM2" s="5"/>
      <c r="GN2" s="5"/>
      <c r="GO2" s="5"/>
      <c r="GP2" s="5"/>
      <c r="GQ2" s="5"/>
      <c r="GR2" s="5"/>
      <c r="GS2" s="5"/>
      <c r="GT2" s="5"/>
      <c r="GU2" s="5"/>
      <c r="GV2" s="5"/>
      <c r="GW2" s="5"/>
      <c r="GX2" s="5"/>
      <c r="GY2" s="5"/>
      <c r="GZ2" s="5"/>
      <c r="HA2" s="5"/>
      <c r="HB2" s="5"/>
      <c r="HC2" s="5"/>
      <c r="HD2" s="5"/>
      <c r="HE2" s="5"/>
      <c r="HF2" s="5"/>
      <c r="HG2" s="5"/>
      <c r="HH2" s="5"/>
      <c r="HI2" s="5"/>
      <c r="HJ2" s="5"/>
      <c r="HK2" s="5"/>
      <c r="HL2" s="5"/>
      <c r="HM2" s="5"/>
      <c r="HN2" s="5"/>
      <c r="HO2" s="5"/>
      <c r="HP2" s="5"/>
      <c r="HQ2" s="5"/>
      <c r="HR2" s="5"/>
      <c r="HS2" s="5"/>
      <c r="HT2" s="5"/>
      <c r="HU2" s="5"/>
      <c r="HV2" s="5"/>
      <c r="HW2" s="5"/>
      <c r="HX2" s="5"/>
      <c r="HY2" s="5"/>
      <c r="HZ2" s="5"/>
      <c r="IA2" s="5"/>
      <c r="IB2" s="5"/>
      <c r="IC2" s="5"/>
      <c r="ID2" s="5"/>
      <c r="IE2" s="5"/>
      <c r="IF2" s="5"/>
      <c r="IG2" s="5"/>
      <c r="IH2" s="5"/>
      <c r="II2" s="5"/>
      <c r="IJ2" s="5"/>
      <c r="IK2" s="5"/>
      <c r="IL2" s="5"/>
      <c r="IM2" s="5"/>
      <c r="IN2" s="5"/>
      <c r="IO2" s="5"/>
      <c r="IP2" s="5"/>
      <c r="IQ2" s="5"/>
      <c r="IR2" s="5"/>
      <c r="IS2" s="5"/>
      <c r="IT2" s="5"/>
      <c r="IU2" s="5"/>
      <c r="IV2" s="5"/>
    </row>
    <row r="3" spans="1:256" ht="44.25" customHeight="1" thickBot="1" x14ac:dyDescent="0.25">
      <c r="A3" s="84" t="s">
        <v>73</v>
      </c>
      <c r="B3" s="84"/>
      <c r="C3" s="84"/>
      <c r="D3" s="84"/>
      <c r="E3" s="84"/>
      <c r="F3" s="84"/>
      <c r="G3" s="84"/>
      <c r="H3" s="84"/>
      <c r="I3" s="113"/>
      <c r="J3" s="113"/>
      <c r="K3" s="113"/>
      <c r="L3" s="113"/>
      <c r="M3" s="114"/>
      <c r="N3" s="114"/>
      <c r="O3" s="114"/>
      <c r="P3" s="114"/>
      <c r="Q3" s="114"/>
      <c r="R3" s="114"/>
      <c r="S3" s="114"/>
      <c r="T3" s="114"/>
      <c r="U3" s="114"/>
      <c r="V3" s="114"/>
      <c r="W3" s="114"/>
      <c r="X3" s="114"/>
      <c r="Y3" s="114"/>
      <c r="Z3" s="114"/>
      <c r="AA3" s="114"/>
      <c r="AB3" s="114"/>
      <c r="AC3" s="114"/>
      <c r="AD3" s="114"/>
      <c r="AE3" s="114"/>
      <c r="AF3" s="114"/>
      <c r="AG3" s="114"/>
      <c r="AH3" s="114"/>
      <c r="AI3" s="114"/>
      <c r="AJ3" s="114"/>
      <c r="AK3" s="114"/>
      <c r="AL3" s="114"/>
      <c r="AM3" s="114"/>
      <c r="AN3" s="114"/>
      <c r="AO3" s="114"/>
      <c r="AP3" s="114"/>
      <c r="AQ3" s="114"/>
      <c r="AR3" s="114"/>
      <c r="AS3" s="114"/>
      <c r="AT3" s="114"/>
      <c r="AU3" s="114"/>
      <c r="AV3" s="114"/>
      <c r="AW3" s="114"/>
      <c r="AX3" s="114"/>
      <c r="AY3" s="114"/>
      <c r="AZ3" s="114"/>
      <c r="BA3" s="114"/>
      <c r="BB3" s="114"/>
      <c r="BC3" s="114"/>
      <c r="BD3" s="114"/>
      <c r="BE3" s="114"/>
      <c r="BF3" s="114"/>
      <c r="BG3" s="114"/>
      <c r="BH3" s="114"/>
      <c r="BI3" s="114"/>
      <c r="BJ3" s="114"/>
      <c r="BK3" s="114"/>
      <c r="BL3" s="114"/>
      <c r="BM3" s="114"/>
      <c r="BN3" s="114"/>
      <c r="BO3" s="114"/>
      <c r="BP3" s="114"/>
      <c r="BQ3" s="114"/>
      <c r="BR3" s="114"/>
      <c r="BS3" s="114"/>
      <c r="BT3" s="114"/>
      <c r="BU3" s="114"/>
      <c r="BV3" s="114"/>
      <c r="BW3" s="114"/>
      <c r="BX3" s="114"/>
      <c r="BY3" s="114"/>
      <c r="BZ3" s="114"/>
      <c r="CA3" s="114"/>
      <c r="CB3" s="114"/>
      <c r="CC3" s="114"/>
      <c r="CD3" s="114"/>
      <c r="CE3" s="114"/>
      <c r="CF3" s="114"/>
      <c r="CG3" s="114"/>
      <c r="CH3" s="114"/>
      <c r="CI3" s="114"/>
      <c r="CJ3" s="114"/>
      <c r="CK3" s="114"/>
      <c r="CL3" s="114"/>
      <c r="CM3" s="114"/>
      <c r="CN3" s="114"/>
      <c r="CO3" s="114"/>
      <c r="CP3" s="114"/>
      <c r="CQ3" s="114"/>
      <c r="CR3" s="114"/>
      <c r="CS3" s="114"/>
      <c r="CT3" s="114"/>
      <c r="CU3" s="114"/>
      <c r="CV3" s="114"/>
      <c r="CW3" s="114"/>
      <c r="CX3" s="114"/>
      <c r="CY3" s="114"/>
      <c r="CZ3" s="114"/>
      <c r="DA3" s="114"/>
      <c r="DB3" s="114"/>
      <c r="DC3" s="114"/>
      <c r="DD3" s="114"/>
      <c r="DE3" s="114"/>
      <c r="DF3" s="114"/>
      <c r="DG3" s="114"/>
      <c r="DH3" s="114"/>
      <c r="DI3" s="114"/>
      <c r="DJ3" s="114"/>
      <c r="DK3" s="114"/>
      <c r="DL3" s="114"/>
      <c r="DM3" s="114"/>
      <c r="DN3" s="114"/>
      <c r="DO3" s="114"/>
      <c r="DP3" s="114"/>
      <c r="DQ3" s="114"/>
      <c r="DR3" s="114"/>
      <c r="DS3" s="114"/>
      <c r="DT3" s="114"/>
      <c r="DU3" s="114"/>
      <c r="DV3" s="114"/>
      <c r="DW3" s="114"/>
      <c r="DX3" s="114"/>
      <c r="DY3" s="114"/>
      <c r="DZ3" s="114"/>
      <c r="EA3" s="114"/>
      <c r="EB3" s="114"/>
      <c r="EC3" s="114"/>
      <c r="ED3" s="114"/>
      <c r="EE3" s="114"/>
      <c r="EF3" s="114"/>
      <c r="EG3" s="114"/>
      <c r="EH3" s="114"/>
      <c r="EI3" s="114"/>
      <c r="EJ3" s="114"/>
      <c r="EK3" s="114"/>
      <c r="EL3" s="114"/>
      <c r="EM3" s="114"/>
      <c r="EN3" s="114"/>
      <c r="EO3" s="114"/>
      <c r="EP3" s="114"/>
      <c r="EQ3" s="114"/>
      <c r="ER3" s="114"/>
      <c r="ES3" s="114"/>
      <c r="ET3" s="114"/>
      <c r="EU3" s="114"/>
      <c r="EV3" s="114"/>
      <c r="EW3" s="114"/>
      <c r="EX3" s="114"/>
      <c r="EY3" s="114"/>
      <c r="EZ3" s="114"/>
      <c r="FA3" s="114"/>
      <c r="FB3" s="114"/>
      <c r="FC3" s="114"/>
      <c r="FD3" s="114"/>
      <c r="FE3" s="114"/>
      <c r="FF3" s="114"/>
      <c r="FG3" s="114"/>
      <c r="FH3" s="114"/>
      <c r="FI3" s="114"/>
      <c r="FJ3" s="114"/>
      <c r="FK3" s="114"/>
      <c r="FL3" s="114"/>
      <c r="FM3" s="114"/>
      <c r="FN3" s="114"/>
      <c r="FO3" s="114"/>
      <c r="FP3" s="114"/>
      <c r="FQ3" s="114"/>
      <c r="FR3" s="114"/>
      <c r="FS3" s="114"/>
      <c r="FT3" s="114"/>
      <c r="FU3" s="114"/>
      <c r="FV3" s="114"/>
      <c r="FW3" s="114"/>
      <c r="FX3" s="114"/>
      <c r="FY3" s="114"/>
      <c r="FZ3" s="114"/>
      <c r="GA3" s="114"/>
      <c r="GB3" s="114"/>
      <c r="GC3" s="114"/>
      <c r="GD3" s="114"/>
      <c r="GE3" s="114"/>
      <c r="GF3" s="114"/>
      <c r="GG3" s="114"/>
      <c r="GH3" s="114"/>
      <c r="GI3" s="114"/>
      <c r="GJ3" s="114"/>
      <c r="GK3" s="114"/>
      <c r="GL3" s="114"/>
      <c r="GM3" s="114"/>
      <c r="GN3" s="114"/>
      <c r="GO3" s="114"/>
      <c r="GP3" s="114"/>
      <c r="GQ3" s="114"/>
      <c r="GR3" s="114"/>
      <c r="GS3" s="114"/>
      <c r="GT3" s="114"/>
      <c r="GU3" s="114"/>
      <c r="GV3" s="114"/>
      <c r="GW3" s="114"/>
      <c r="GX3" s="114"/>
      <c r="GY3" s="114"/>
      <c r="GZ3" s="114"/>
      <c r="HA3" s="114"/>
      <c r="HB3" s="114"/>
      <c r="HC3" s="114"/>
      <c r="HD3" s="114"/>
      <c r="HE3" s="114"/>
      <c r="HF3" s="114"/>
      <c r="HG3" s="114"/>
      <c r="HH3" s="114"/>
      <c r="HI3" s="114"/>
      <c r="HJ3" s="114"/>
      <c r="HK3" s="114"/>
      <c r="HL3" s="114"/>
      <c r="HM3" s="114"/>
      <c r="HN3" s="114"/>
      <c r="HO3" s="114"/>
      <c r="HP3" s="114"/>
      <c r="HQ3" s="114"/>
      <c r="HR3" s="114"/>
      <c r="HS3" s="114"/>
      <c r="HT3" s="114"/>
      <c r="HU3" s="114"/>
      <c r="HV3" s="114"/>
      <c r="HW3" s="114"/>
      <c r="HX3" s="114"/>
      <c r="HY3" s="114"/>
      <c r="HZ3" s="114"/>
      <c r="IA3" s="114"/>
      <c r="IB3" s="114"/>
      <c r="IC3" s="114"/>
      <c r="ID3" s="114"/>
      <c r="IE3" s="114"/>
      <c r="IF3" s="114"/>
      <c r="IG3" s="114"/>
      <c r="IH3" s="114"/>
      <c r="II3" s="114"/>
      <c r="IJ3" s="114"/>
      <c r="IK3" s="114"/>
      <c r="IL3" s="114"/>
      <c r="IM3" s="114"/>
      <c r="IN3" s="114"/>
      <c r="IO3" s="114"/>
      <c r="IP3" s="114"/>
      <c r="IQ3" s="114"/>
      <c r="IR3" s="114"/>
      <c r="IS3" s="114"/>
      <c r="IT3" s="114"/>
      <c r="IU3" s="114"/>
      <c r="IV3" s="114"/>
    </row>
    <row r="4" spans="1:256" ht="69.75" hidden="1" customHeight="1" x14ac:dyDescent="0.2">
      <c r="A4" s="123"/>
      <c r="B4" s="123"/>
      <c r="C4" s="123"/>
      <c r="D4" s="123"/>
      <c r="E4" s="123"/>
      <c r="F4" s="123"/>
      <c r="G4" s="123"/>
      <c r="H4" s="12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113"/>
      <c r="T4" s="113"/>
      <c r="U4" s="113"/>
      <c r="V4" s="113"/>
      <c r="W4" s="113"/>
      <c r="X4" s="113"/>
      <c r="Y4" s="113"/>
      <c r="Z4" s="113"/>
      <c r="AA4" s="113"/>
      <c r="AB4" s="113"/>
      <c r="AC4" s="113"/>
      <c r="AD4" s="113"/>
      <c r="AE4" s="113"/>
      <c r="AF4" s="113"/>
      <c r="AG4" s="113"/>
      <c r="AH4" s="113"/>
      <c r="AI4" s="113"/>
      <c r="AJ4" s="113"/>
      <c r="AK4" s="113"/>
      <c r="AL4" s="113"/>
      <c r="AM4" s="113"/>
      <c r="AN4" s="113"/>
      <c r="AO4" s="113"/>
      <c r="AP4" s="113"/>
      <c r="AQ4" s="113"/>
      <c r="AR4" s="113"/>
      <c r="AS4" s="113"/>
      <c r="AT4" s="113"/>
      <c r="AU4" s="113"/>
      <c r="AV4" s="113"/>
      <c r="AW4" s="113"/>
      <c r="AX4" s="113"/>
      <c r="AY4" s="113"/>
      <c r="AZ4" s="113"/>
      <c r="BA4" s="113"/>
      <c r="BB4" s="113"/>
      <c r="BC4" s="113"/>
      <c r="BD4" s="113"/>
      <c r="BE4" s="113"/>
      <c r="BF4" s="113"/>
      <c r="BG4" s="113"/>
      <c r="BH4" s="113"/>
      <c r="BI4" s="113"/>
      <c r="BJ4" s="113"/>
      <c r="BK4" s="113"/>
      <c r="BL4" s="113"/>
      <c r="BM4" s="113"/>
      <c r="BN4" s="113"/>
      <c r="BO4" s="113"/>
      <c r="BP4" s="113"/>
      <c r="BQ4" s="113"/>
      <c r="BR4" s="113"/>
      <c r="BS4" s="113"/>
      <c r="BT4" s="113"/>
      <c r="BU4" s="113"/>
      <c r="BV4" s="113"/>
      <c r="BW4" s="113"/>
      <c r="BX4" s="113"/>
      <c r="BY4" s="122"/>
      <c r="BZ4" s="122"/>
      <c r="CA4" s="122"/>
      <c r="CB4" s="122"/>
      <c r="CC4" s="122"/>
      <c r="CD4" s="122"/>
      <c r="CE4" s="122"/>
      <c r="CF4" s="122"/>
      <c r="CG4" s="122"/>
      <c r="CH4" s="122"/>
      <c r="CI4" s="122"/>
      <c r="CJ4" s="122"/>
      <c r="CK4" s="122"/>
      <c r="CL4" s="122"/>
      <c r="CM4" s="122"/>
      <c r="CN4" s="122"/>
      <c r="CO4" s="122"/>
      <c r="CP4" s="122"/>
      <c r="CQ4" s="122"/>
      <c r="CR4" s="122"/>
      <c r="CS4" s="122"/>
      <c r="CT4" s="122"/>
      <c r="CU4" s="122"/>
      <c r="CV4" s="122"/>
      <c r="CW4" s="122"/>
      <c r="CX4" s="122"/>
      <c r="CY4" s="122"/>
      <c r="CZ4" s="122"/>
      <c r="DA4" s="122"/>
      <c r="DB4" s="122"/>
      <c r="DC4" s="122"/>
      <c r="DD4" s="122"/>
      <c r="DE4" s="122"/>
      <c r="DF4" s="122"/>
      <c r="DG4" s="122"/>
      <c r="DH4" s="122"/>
      <c r="DI4" s="122"/>
      <c r="DJ4" s="122"/>
      <c r="DK4" s="122"/>
      <c r="DL4" s="122"/>
      <c r="DM4" s="122"/>
      <c r="DN4" s="122"/>
      <c r="DO4" s="122"/>
      <c r="DP4" s="122"/>
      <c r="DQ4" s="122"/>
      <c r="DR4" s="122"/>
      <c r="DS4" s="122"/>
      <c r="DT4" s="122"/>
      <c r="DU4" s="122"/>
      <c r="DV4" s="122"/>
      <c r="DW4" s="122"/>
      <c r="DX4" s="122"/>
      <c r="DY4" s="122"/>
      <c r="DZ4" s="122"/>
      <c r="EA4" s="122"/>
      <c r="EB4" s="122"/>
      <c r="EC4" s="122"/>
      <c r="ED4" s="122"/>
      <c r="EE4" s="122"/>
      <c r="EF4" s="122"/>
      <c r="EG4" s="122"/>
      <c r="EH4" s="122"/>
      <c r="EI4" s="122"/>
      <c r="EJ4" s="122"/>
      <c r="EK4" s="122"/>
      <c r="EL4" s="122"/>
      <c r="EM4" s="122"/>
      <c r="EN4" s="122"/>
      <c r="EO4" s="122"/>
      <c r="EP4" s="122"/>
      <c r="EQ4" s="122"/>
      <c r="ER4" s="122"/>
      <c r="ES4" s="122"/>
      <c r="ET4" s="122"/>
      <c r="EU4" s="122"/>
      <c r="EV4" s="122"/>
      <c r="EW4" s="122"/>
      <c r="EX4" s="122"/>
      <c r="EY4" s="122"/>
      <c r="EZ4" s="122"/>
      <c r="FA4" s="122"/>
      <c r="FB4" s="122"/>
      <c r="FC4" s="122"/>
      <c r="FD4" s="122"/>
      <c r="FE4" s="122"/>
      <c r="FF4" s="122"/>
      <c r="FG4" s="122"/>
      <c r="FH4" s="122"/>
      <c r="FI4" s="122"/>
      <c r="FJ4" s="122"/>
      <c r="FK4" s="122"/>
      <c r="FL4" s="122"/>
      <c r="FM4" s="122"/>
      <c r="FN4" s="122"/>
      <c r="FO4" s="122"/>
      <c r="FP4" s="122"/>
      <c r="FQ4" s="122"/>
      <c r="FR4" s="122"/>
      <c r="FS4" s="122"/>
      <c r="FT4" s="122"/>
      <c r="FU4" s="122"/>
      <c r="FV4" s="122"/>
      <c r="FW4" s="122"/>
      <c r="FX4" s="122"/>
      <c r="FY4" s="122"/>
      <c r="FZ4" s="122"/>
      <c r="GA4" s="122"/>
      <c r="GB4" s="122"/>
      <c r="GC4" s="122"/>
      <c r="GD4" s="122"/>
      <c r="GE4" s="122"/>
      <c r="GF4" s="122"/>
      <c r="GG4" s="122"/>
      <c r="GH4" s="122"/>
      <c r="GI4" s="122"/>
      <c r="GJ4" s="122"/>
      <c r="GK4" s="122"/>
      <c r="GL4" s="122"/>
      <c r="GM4" s="122"/>
      <c r="GN4" s="122"/>
      <c r="GO4" s="122"/>
      <c r="GP4" s="122"/>
      <c r="GQ4" s="122"/>
      <c r="GR4" s="122"/>
      <c r="GS4" s="122"/>
      <c r="GT4" s="122"/>
      <c r="GU4" s="122"/>
      <c r="GV4" s="122"/>
      <c r="GW4" s="122"/>
      <c r="GX4" s="122"/>
      <c r="GY4" s="122"/>
      <c r="GZ4" s="122"/>
      <c r="HA4" s="122"/>
      <c r="HB4" s="122"/>
      <c r="HC4" s="122"/>
      <c r="HD4" s="122"/>
      <c r="HE4" s="122"/>
      <c r="HF4" s="122"/>
      <c r="HG4" s="122"/>
      <c r="HH4" s="122"/>
      <c r="HI4" s="122"/>
      <c r="HJ4" s="122"/>
      <c r="HK4" s="122"/>
      <c r="HL4" s="122"/>
      <c r="HM4" s="122"/>
      <c r="HN4" s="122"/>
      <c r="HO4" s="122"/>
      <c r="HP4" s="122"/>
      <c r="HQ4" s="122"/>
      <c r="HR4" s="122"/>
      <c r="HS4" s="122"/>
      <c r="HT4" s="122"/>
      <c r="HU4" s="122"/>
      <c r="HV4" s="122"/>
      <c r="HW4" s="122"/>
      <c r="HX4" s="122"/>
      <c r="HY4" s="122"/>
      <c r="HZ4" s="122"/>
      <c r="IA4" s="122"/>
      <c r="IB4" s="122"/>
      <c r="IC4" s="122"/>
      <c r="ID4" s="122"/>
      <c r="IE4" s="122"/>
      <c r="IF4" s="122"/>
      <c r="IG4" s="122"/>
      <c r="IH4" s="122"/>
      <c r="II4" s="122"/>
      <c r="IJ4" s="122"/>
      <c r="IK4" s="122"/>
      <c r="IL4" s="122"/>
      <c r="IM4" s="122"/>
      <c r="IN4" s="122"/>
      <c r="IO4" s="122"/>
      <c r="IP4" s="122"/>
      <c r="IQ4" s="122"/>
      <c r="IR4" s="122"/>
      <c r="IS4" s="122"/>
      <c r="IT4" s="122"/>
      <c r="IU4" s="122"/>
      <c r="IV4" s="122"/>
    </row>
    <row r="5" spans="1:256" ht="27" customHeight="1" thickBot="1" x14ac:dyDescent="0.3">
      <c r="A5" s="126" t="s">
        <v>2</v>
      </c>
      <c r="B5" s="124" t="s">
        <v>3</v>
      </c>
      <c r="C5" s="106" t="s">
        <v>68</v>
      </c>
      <c r="D5" s="107"/>
      <c r="E5" s="115" t="s">
        <v>69</v>
      </c>
      <c r="F5" s="116"/>
      <c r="G5" s="117" t="s">
        <v>42</v>
      </c>
      <c r="H5" s="119" t="s">
        <v>43</v>
      </c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</row>
    <row r="6" spans="1:256" ht="69" customHeight="1" thickBot="1" x14ac:dyDescent="0.25">
      <c r="A6" s="127"/>
      <c r="B6" s="125"/>
      <c r="C6" s="55" t="s">
        <v>53</v>
      </c>
      <c r="D6" s="56" t="s">
        <v>54</v>
      </c>
      <c r="E6" s="44" t="s">
        <v>53</v>
      </c>
      <c r="F6" s="45" t="s">
        <v>54</v>
      </c>
      <c r="G6" s="118"/>
      <c r="H6" s="120"/>
    </row>
    <row r="7" spans="1:256" ht="20.25" customHeight="1" x14ac:dyDescent="0.2">
      <c r="A7" s="57">
        <v>1</v>
      </c>
      <c r="B7" s="58" t="s">
        <v>6</v>
      </c>
      <c r="C7" s="59">
        <f>'[1]тематика '!C7+'[2]тематика '!C7+'[3]тематика '!C7</f>
        <v>4</v>
      </c>
      <c r="D7" s="59">
        <f>'[1]тематика '!D7+'[2]тематика '!D7+'[3]тематика '!D7</f>
        <v>0</v>
      </c>
      <c r="E7" s="59">
        <f>'[1]тематика '!E7+'[2]тематика '!E7+'[3]тематика '!E7</f>
        <v>100</v>
      </c>
      <c r="F7" s="59">
        <f>'[1]тематика '!F7+'[2]тематика '!F7+'[3]тематика '!F7</f>
        <v>24</v>
      </c>
      <c r="G7" s="59">
        <f>SUM(C7:F7)</f>
        <v>128</v>
      </c>
      <c r="H7" s="60">
        <f>G7/G24</f>
        <v>2.4146387474061497E-2</v>
      </c>
    </row>
    <row r="8" spans="1:256" ht="21" customHeight="1" x14ac:dyDescent="0.2">
      <c r="A8" s="57">
        <v>2</v>
      </c>
      <c r="B8" s="58" t="s">
        <v>7</v>
      </c>
      <c r="C8" s="59">
        <f>'[1]тематика '!C8+'[2]тематика '!C8+'[3]тематика '!C8</f>
        <v>4</v>
      </c>
      <c r="D8" s="59">
        <f>'[1]тематика '!D8+'[2]тематика '!D8+'[3]тематика '!D8</f>
        <v>0</v>
      </c>
      <c r="E8" s="59">
        <f>'[1]тематика '!E8+'[2]тематика '!E8+'[3]тематика '!E8</f>
        <v>90</v>
      </c>
      <c r="F8" s="59">
        <f>'[1]тематика '!F8+'[2]тематика '!F8+'[3]тематика '!F8</f>
        <v>34</v>
      </c>
      <c r="G8" s="59">
        <f t="shared" ref="G8:G23" si="0">SUM(C8:F8)</f>
        <v>128</v>
      </c>
      <c r="H8" s="60">
        <f>G8/G24</f>
        <v>2.4146387474061497E-2</v>
      </c>
    </row>
    <row r="9" spans="1:256" ht="18.75" customHeight="1" x14ac:dyDescent="0.2">
      <c r="A9" s="57">
        <v>3</v>
      </c>
      <c r="B9" s="58" t="s">
        <v>8</v>
      </c>
      <c r="C9" s="59">
        <f>'[1]тематика '!C9+'[2]тематика '!C9+'[3]тематика '!C9</f>
        <v>7</v>
      </c>
      <c r="D9" s="59">
        <f>'[1]тематика '!D9+'[2]тематика '!D9+'[3]тематика '!D9</f>
        <v>0</v>
      </c>
      <c r="E9" s="59">
        <f>'[1]тематика '!E9+'[2]тематика '!E9+'[3]тематика '!E9</f>
        <v>201</v>
      </c>
      <c r="F9" s="59">
        <f>'[1]тематика '!F9+'[2]тематика '!F9+'[3]тематика '!F9</f>
        <v>138</v>
      </c>
      <c r="G9" s="59">
        <f t="shared" si="0"/>
        <v>346</v>
      </c>
      <c r="H9" s="60">
        <f>G9/G24</f>
        <v>6.5270703640822492E-2</v>
      </c>
    </row>
    <row r="10" spans="1:256" ht="18.75" customHeight="1" x14ac:dyDescent="0.2">
      <c r="A10" s="57">
        <v>4</v>
      </c>
      <c r="B10" s="58" t="s">
        <v>9</v>
      </c>
      <c r="C10" s="59">
        <f>'[1]тематика '!C10+'[2]тематика '!C10+'[3]тематика '!C10</f>
        <v>21</v>
      </c>
      <c r="D10" s="59">
        <f>'[1]тематика '!D10+'[2]тематика '!D10+'[3]тематика '!D10</f>
        <v>2</v>
      </c>
      <c r="E10" s="59">
        <f>'[1]тематика '!E10+'[2]тематика '!E10+'[3]тематика '!E10</f>
        <v>400</v>
      </c>
      <c r="F10" s="59">
        <f>'[1]тематика '!F10+'[2]тематика '!F10+'[3]тематика '!F10</f>
        <v>1468</v>
      </c>
      <c r="G10" s="59">
        <f t="shared" si="0"/>
        <v>1891</v>
      </c>
      <c r="H10" s="60">
        <f>G10/G24</f>
        <v>0.35672514619883039</v>
      </c>
    </row>
    <row r="11" spans="1:256" ht="31.5" customHeight="1" x14ac:dyDescent="0.2">
      <c r="A11" s="61">
        <v>5</v>
      </c>
      <c r="B11" s="62" t="s">
        <v>17</v>
      </c>
      <c r="C11" s="63">
        <f>'[1]тематика '!C11+'[2]тематика '!C11+'[3]тематика '!C11</f>
        <v>1</v>
      </c>
      <c r="D11" s="63">
        <f>'[1]тематика '!D11+'[2]тематика '!D11+'[3]тематика '!D11</f>
        <v>0</v>
      </c>
      <c r="E11" s="63">
        <f>'[1]тематика '!E11+'[2]тематика '!E11+'[3]тематика '!E11</f>
        <v>302</v>
      </c>
      <c r="F11" s="63">
        <f>'[1]тематика '!F11+'[2]тематика '!F11+'[3]тематика '!F11</f>
        <v>30</v>
      </c>
      <c r="G11" s="63">
        <f t="shared" si="0"/>
        <v>333</v>
      </c>
      <c r="H11" s="64">
        <f>G11/G24</f>
        <v>6.2818336162988112E-2</v>
      </c>
    </row>
    <row r="12" spans="1:256" ht="34.5" customHeight="1" x14ac:dyDescent="0.2">
      <c r="A12" s="61">
        <v>6</v>
      </c>
      <c r="B12" s="62" t="s">
        <v>10</v>
      </c>
      <c r="C12" s="63">
        <f>'[1]тематика '!C12+'[2]тематика '!C12+'[3]тематика '!C12</f>
        <v>2</v>
      </c>
      <c r="D12" s="63">
        <f>'[1]тематика '!D12+'[2]тематика '!D12+'[3]тематика '!D12</f>
        <v>0</v>
      </c>
      <c r="E12" s="63">
        <f>'[1]тематика '!E12+'[2]тематика '!E12+'[3]тематика '!E12</f>
        <v>78</v>
      </c>
      <c r="F12" s="63">
        <f>'[1]тематика '!F12+'[2]тематика '!F12+'[3]тематика '!F12</f>
        <v>77</v>
      </c>
      <c r="G12" s="63">
        <f t="shared" si="0"/>
        <v>157</v>
      </c>
      <c r="H12" s="65">
        <f>G12/G24</f>
        <v>2.9617053386153554E-2</v>
      </c>
    </row>
    <row r="13" spans="1:256" ht="32.25" customHeight="1" x14ac:dyDescent="0.2">
      <c r="A13" s="57">
        <v>7</v>
      </c>
      <c r="B13" s="58" t="s">
        <v>11</v>
      </c>
      <c r="C13" s="59">
        <f>'[1]тематика '!C13+'[2]тематика '!C13+'[3]тематика '!C13</f>
        <v>38</v>
      </c>
      <c r="D13" s="59">
        <f>'[1]тематика '!D13+'[2]тематика '!D13+'[3]тематика '!D13</f>
        <v>2</v>
      </c>
      <c r="E13" s="59">
        <f>'[1]тематика '!E13+'[2]тематика '!E13+'[3]тематика '!E13</f>
        <v>383</v>
      </c>
      <c r="F13" s="59">
        <f>'[1]тематика '!F13+'[2]тематика '!F13+'[3]тематика '!F13</f>
        <v>386</v>
      </c>
      <c r="G13" s="59">
        <f t="shared" si="0"/>
        <v>809</v>
      </c>
      <c r="H13" s="60">
        <f>G13/G24</f>
        <v>0.15261271458215431</v>
      </c>
    </row>
    <row r="14" spans="1:256" ht="50.25" customHeight="1" x14ac:dyDescent="0.2">
      <c r="A14" s="61">
        <v>8</v>
      </c>
      <c r="B14" s="62" t="s">
        <v>12</v>
      </c>
      <c r="C14" s="63">
        <f>'[1]тематика '!C14+'[2]тематика '!C14+'[3]тематика '!C14</f>
        <v>8</v>
      </c>
      <c r="D14" s="63">
        <f>'[1]тематика '!D14+'[2]тематика '!D14+'[3]тематика '!D14</f>
        <v>0</v>
      </c>
      <c r="E14" s="63">
        <f>'[1]тематика '!E14+'[2]тематика '!E14+'[3]тематика '!E14</f>
        <v>40</v>
      </c>
      <c r="F14" s="63">
        <f>'[1]тематика '!F14+'[2]тематика '!F14+'[3]тематика '!F14</f>
        <v>116</v>
      </c>
      <c r="G14" s="63">
        <f t="shared" si="0"/>
        <v>164</v>
      </c>
      <c r="H14" s="65">
        <f>G14/G24</f>
        <v>3.0937558951141295E-2</v>
      </c>
    </row>
    <row r="15" spans="1:256" s="17" customFormat="1" ht="47.25" customHeight="1" x14ac:dyDescent="0.2">
      <c r="A15" s="57">
        <v>9</v>
      </c>
      <c r="B15" s="58" t="s">
        <v>13</v>
      </c>
      <c r="C15" s="59">
        <f>'[1]тематика '!C15+'[2]тематика '!C15+'[3]тематика '!C15</f>
        <v>26</v>
      </c>
      <c r="D15" s="59">
        <f>'[1]тематика '!D15+'[2]тематика '!D15+'[3]тематика '!D15</f>
        <v>3</v>
      </c>
      <c r="E15" s="59">
        <f>'[1]тематика '!E15+'[2]тематика '!E15+'[3]тематика '!E15</f>
        <v>377</v>
      </c>
      <c r="F15" s="59">
        <f>'[1]тематика '!F15+'[2]тематика '!F15+'[3]тематика '!F15</f>
        <v>187</v>
      </c>
      <c r="G15" s="59">
        <f t="shared" si="0"/>
        <v>593</v>
      </c>
      <c r="H15" s="60">
        <f>G15/G24</f>
        <v>0.11186568571967553</v>
      </c>
    </row>
    <row r="16" spans="1:256" ht="20.25" customHeight="1" x14ac:dyDescent="0.2">
      <c r="A16" s="18">
        <v>10</v>
      </c>
      <c r="B16" s="41" t="s">
        <v>14</v>
      </c>
      <c r="C16" s="48">
        <f>'[1]тематика '!C16+'[2]тематика '!C16+'[3]тематика '!C16</f>
        <v>22</v>
      </c>
      <c r="D16" s="48">
        <f>'[1]тематика '!D16+'[2]тематика '!D16+'[3]тематика '!D16</f>
        <v>0</v>
      </c>
      <c r="E16" s="48">
        <f>'[1]тематика '!E16+'[2]тематика '!E16+'[3]тематика '!E16</f>
        <v>18</v>
      </c>
      <c r="F16" s="48">
        <f>'[1]тематика '!F16+'[2]тематика '!F16+'[3]тематика '!F16</f>
        <v>1</v>
      </c>
      <c r="G16" s="48">
        <f t="shared" si="0"/>
        <v>41</v>
      </c>
      <c r="H16" s="49">
        <f>G16/G24</f>
        <v>7.7343897377853237E-3</v>
      </c>
    </row>
    <row r="17" spans="1:8" ht="36.75" customHeight="1" x14ac:dyDescent="0.2">
      <c r="A17" s="18">
        <v>11</v>
      </c>
      <c r="B17" s="42" t="s">
        <v>44</v>
      </c>
      <c r="C17" s="48">
        <f>'[1]тематика '!C17+'[2]тематика '!C17+'[3]тематика '!C17</f>
        <v>1</v>
      </c>
      <c r="D17" s="48">
        <f>'[1]тематика '!D17+'[2]тематика '!D17+'[3]тематика '!D17</f>
        <v>0</v>
      </c>
      <c r="E17" s="48">
        <f>'[1]тематика '!E17+'[2]тематика '!E17+'[3]тематика '!E17</f>
        <v>7</v>
      </c>
      <c r="F17" s="48">
        <f>'[1]тематика '!F17+'[2]тематика '!F17+'[3]тематика '!F17</f>
        <v>6</v>
      </c>
      <c r="G17" s="48">
        <f t="shared" si="0"/>
        <v>14</v>
      </c>
      <c r="H17" s="50">
        <f>G17/G24</f>
        <v>2.6410111299754765E-3</v>
      </c>
    </row>
    <row r="18" spans="1:8" ht="45.75" customHeight="1" x14ac:dyDescent="0.2">
      <c r="A18" s="18">
        <v>12</v>
      </c>
      <c r="B18" s="41" t="s">
        <v>18</v>
      </c>
      <c r="C18" s="48">
        <f>'[1]тематика '!C18+'[2]тематика '!C18+'[3]тематика '!C18</f>
        <v>2</v>
      </c>
      <c r="D18" s="48">
        <f>'[1]тематика '!D18+'[2]тематика '!D18+'[3]тематика '!D18</f>
        <v>0</v>
      </c>
      <c r="E18" s="48">
        <f>'[1]тематика '!E18+'[2]тематика '!E18+'[3]тематика '!E18</f>
        <v>39</v>
      </c>
      <c r="F18" s="48">
        <f>'[1]тематика '!F18+'[2]тематика '!F18+'[3]тематика '!F18</f>
        <v>4</v>
      </c>
      <c r="G18" s="48">
        <f t="shared" si="0"/>
        <v>45</v>
      </c>
      <c r="H18" s="49">
        <f>G18/G24</f>
        <v>8.4889643463497456E-3</v>
      </c>
    </row>
    <row r="19" spans="1:8" ht="65.25" customHeight="1" x14ac:dyDescent="0.2">
      <c r="A19" s="18">
        <v>13</v>
      </c>
      <c r="B19" s="41" t="s">
        <v>15</v>
      </c>
      <c r="C19" s="48">
        <f>'[1]тематика '!C19+'[2]тематика '!C19+'[3]тематика '!C19</f>
        <v>9</v>
      </c>
      <c r="D19" s="48">
        <f>'[1]тематика '!D19+'[2]тематика '!D19+'[3]тематика '!D19</f>
        <v>1</v>
      </c>
      <c r="E19" s="48">
        <f>'[1]тематика '!E19+'[2]тематика '!E19+'[3]тематика '!E19</f>
        <v>42</v>
      </c>
      <c r="F19" s="48">
        <f>'[1]тематика '!F19+'[2]тематика '!F19+'[3]тематика '!F19</f>
        <v>14</v>
      </c>
      <c r="G19" s="48">
        <f t="shared" si="0"/>
        <v>66</v>
      </c>
      <c r="H19" s="49">
        <f>G19/G24</f>
        <v>1.2450481041312959E-2</v>
      </c>
    </row>
    <row r="20" spans="1:8" ht="39" customHeight="1" x14ac:dyDescent="0.2">
      <c r="A20" s="18">
        <v>14</v>
      </c>
      <c r="B20" s="41" t="s">
        <v>46</v>
      </c>
      <c r="C20" s="48">
        <f>'[1]тематика '!C20+'[2]тематика '!C20+'[3]тематика '!C20</f>
        <v>12</v>
      </c>
      <c r="D20" s="48">
        <f>'[1]тематика '!D20+'[2]тематика '!D20+'[3]тематика '!D20</f>
        <v>0</v>
      </c>
      <c r="E20" s="48">
        <f>'[1]тематика '!E20+'[2]тематика '!E20+'[3]тематика '!E20</f>
        <v>0</v>
      </c>
      <c r="F20" s="48">
        <f>'[1]тематика '!F20+'[2]тематика '!F20+'[3]тематика '!F20</f>
        <v>0</v>
      </c>
      <c r="G20" s="48">
        <f t="shared" si="0"/>
        <v>12</v>
      </c>
      <c r="H20" s="49">
        <f>G20/G24</f>
        <v>2.2637238256932655E-3</v>
      </c>
    </row>
    <row r="21" spans="1:8" ht="57.75" customHeight="1" x14ac:dyDescent="0.2">
      <c r="A21" s="18">
        <v>15</v>
      </c>
      <c r="B21" s="41" t="s">
        <v>16</v>
      </c>
      <c r="C21" s="48">
        <f>'[1]тематика '!C21+'[2]тематика '!C21+'[3]тематика '!C21</f>
        <v>2</v>
      </c>
      <c r="D21" s="48">
        <f>'[1]тематика '!D21+'[2]тематика '!D21+'[3]тематика '!D21</f>
        <v>0</v>
      </c>
      <c r="E21" s="48">
        <f>'[1]тематика '!E21+'[2]тематика '!E21+'[3]тематика '!E21</f>
        <v>7</v>
      </c>
      <c r="F21" s="48">
        <f>'[1]тематика '!F21+'[2]тематика '!F21+'[3]тематика '!F21</f>
        <v>2</v>
      </c>
      <c r="G21" s="48">
        <f t="shared" si="0"/>
        <v>11</v>
      </c>
      <c r="H21" s="49">
        <f>G21/G24</f>
        <v>2.07508017355216E-3</v>
      </c>
    </row>
    <row r="22" spans="1:8" ht="85.5" customHeight="1" x14ac:dyDescent="0.2">
      <c r="A22" s="18">
        <v>16</v>
      </c>
      <c r="B22" s="43" t="s">
        <v>45</v>
      </c>
      <c r="C22" s="48">
        <f>'[1]тематика '!C22+'[2]тематика '!C22+'[3]тематика '!C22</f>
        <v>24</v>
      </c>
      <c r="D22" s="48">
        <f>'[1]тематика '!D22+'[2]тематика '!D22+'[3]тематика '!D22</f>
        <v>2</v>
      </c>
      <c r="E22" s="48">
        <f>'[1]тематика '!E22+'[2]тематика '!E22+'[3]тематика '!E22</f>
        <v>23</v>
      </c>
      <c r="F22" s="48">
        <f>'[1]тематика '!F22+'[2]тематика '!F22+'[3]тематика '!F22</f>
        <v>1</v>
      </c>
      <c r="G22" s="48">
        <f t="shared" si="0"/>
        <v>50</v>
      </c>
      <c r="H22" s="51">
        <f>G22/G24</f>
        <v>9.4321826070552731E-3</v>
      </c>
    </row>
    <row r="23" spans="1:8" ht="49.5" customHeight="1" thickBot="1" x14ac:dyDescent="0.25">
      <c r="A23" s="46">
        <v>17</v>
      </c>
      <c r="B23" s="47" t="s">
        <v>70</v>
      </c>
      <c r="C23" s="48">
        <f>'[1]тематика '!C23+'[2]тематика '!C23+'[3]тематика '!C23</f>
        <v>38</v>
      </c>
      <c r="D23" s="48">
        <f>'[1]тематика '!D23+'[2]тематика '!D23+'[3]тематика '!D23</f>
        <v>0</v>
      </c>
      <c r="E23" s="48">
        <f>'[1]тематика '!E23+'[2]тематика '!E23+'[3]тематика '!E23</f>
        <v>214</v>
      </c>
      <c r="F23" s="48">
        <f>'[1]тематика '!F23+'[2]тематика '!F23+'[3]тематика '!F23</f>
        <v>261</v>
      </c>
      <c r="G23" s="48">
        <f t="shared" si="0"/>
        <v>513</v>
      </c>
      <c r="H23" s="52">
        <f>G23/G24</f>
        <v>9.6774193548387094E-2</v>
      </c>
    </row>
    <row r="24" spans="1:8" ht="20.25" customHeight="1" thickBot="1" x14ac:dyDescent="0.3">
      <c r="A24" s="109" t="s">
        <v>1</v>
      </c>
      <c r="B24" s="110"/>
      <c r="C24" s="53">
        <f t="shared" ref="C24:H24" si="1">SUM(C7:C23)</f>
        <v>221</v>
      </c>
      <c r="D24" s="53">
        <f t="shared" si="1"/>
        <v>10</v>
      </c>
      <c r="E24" s="53">
        <f t="shared" si="1"/>
        <v>2321</v>
      </c>
      <c r="F24" s="53">
        <f t="shared" si="1"/>
        <v>2749</v>
      </c>
      <c r="G24" s="54">
        <f t="shared" si="1"/>
        <v>5301</v>
      </c>
      <c r="H24" s="53">
        <f t="shared" si="1"/>
        <v>1</v>
      </c>
    </row>
    <row r="25" spans="1:8" ht="37.9" customHeight="1" x14ac:dyDescent="0.3">
      <c r="A25" s="8"/>
      <c r="B25" s="9"/>
      <c r="C25" s="9"/>
      <c r="D25" s="10"/>
      <c r="E25" s="10"/>
      <c r="F25" s="7"/>
      <c r="G25" s="7"/>
      <c r="H25" s="11"/>
    </row>
    <row r="26" spans="1:8" ht="56.25" customHeight="1" x14ac:dyDescent="0.3">
      <c r="A26" s="8"/>
      <c r="D26" s="10"/>
      <c r="E26" s="10"/>
      <c r="F26" s="7"/>
      <c r="G26" s="7"/>
      <c r="H26" s="11"/>
    </row>
    <row r="27" spans="1:8" ht="57" customHeight="1" x14ac:dyDescent="0.3">
      <c r="A27" s="8"/>
      <c r="B27" s="9"/>
      <c r="C27" s="9"/>
      <c r="D27" s="10"/>
      <c r="E27" s="10"/>
      <c r="F27" s="7"/>
      <c r="G27" s="7"/>
      <c r="H27" s="11"/>
    </row>
    <row r="28" spans="1:8" ht="45" customHeight="1" x14ac:dyDescent="0.3">
      <c r="A28" s="8"/>
      <c r="B28" s="9"/>
      <c r="C28" s="9"/>
      <c r="D28" s="10"/>
      <c r="E28" s="10"/>
      <c r="F28" s="7"/>
      <c r="G28" s="7"/>
      <c r="H28" s="11"/>
    </row>
    <row r="29" spans="1:8" ht="18.75" x14ac:dyDescent="0.3">
      <c r="A29" s="108"/>
      <c r="B29" s="108"/>
      <c r="C29" s="19"/>
      <c r="D29" s="12"/>
      <c r="E29" s="12"/>
      <c r="F29" s="12"/>
      <c r="G29" s="12"/>
      <c r="H29" s="13"/>
    </row>
    <row r="30" spans="1:8" ht="15.75" x14ac:dyDescent="0.25">
      <c r="D30" s="3"/>
      <c r="E30" s="3"/>
      <c r="F30" s="4"/>
      <c r="G30" s="4"/>
      <c r="H30" s="3"/>
    </row>
    <row r="31" spans="1:8" ht="18.75" x14ac:dyDescent="0.3">
      <c r="D31" s="3"/>
      <c r="E31" s="3"/>
      <c r="F31" s="7"/>
      <c r="G31" s="7"/>
      <c r="H31" s="3"/>
    </row>
  </sheetData>
  <mergeCells count="198">
    <mergeCell ref="B5:B6"/>
    <mergeCell ref="A5:A6"/>
    <mergeCell ref="HU4:HX4"/>
    <mergeCell ref="HY4:IB4"/>
    <mergeCell ref="GW4:GZ4"/>
    <mergeCell ref="HA4:HD4"/>
    <mergeCell ref="HE4:HH4"/>
    <mergeCell ref="HI4:HL4"/>
    <mergeCell ref="IS4:IV4"/>
    <mergeCell ref="GS4:GV4"/>
    <mergeCell ref="FQ4:FT4"/>
    <mergeCell ref="FU4:FX4"/>
    <mergeCell ref="FY4:GB4"/>
    <mergeCell ref="GC4:GF4"/>
    <mergeCell ref="EC4:EF4"/>
    <mergeCell ref="EG4:EJ4"/>
    <mergeCell ref="DE4:DH4"/>
    <mergeCell ref="DI4:DL4"/>
    <mergeCell ref="DM4:DP4"/>
    <mergeCell ref="DQ4:DT4"/>
    <mergeCell ref="FA4:FD4"/>
    <mergeCell ref="FE4:FH4"/>
    <mergeCell ref="FI4:FL4"/>
    <mergeCell ref="BQ4:BT4"/>
    <mergeCell ref="IK4:IN4"/>
    <mergeCell ref="IO4:IR4"/>
    <mergeCell ref="HM4:HP4"/>
    <mergeCell ref="HQ4:HT4"/>
    <mergeCell ref="FM4:FP4"/>
    <mergeCell ref="EK4:EN4"/>
    <mergeCell ref="EO4:ER4"/>
    <mergeCell ref="ES4:EV4"/>
    <mergeCell ref="EW4:EZ4"/>
    <mergeCell ref="GG4:GJ4"/>
    <mergeCell ref="GK4:GN4"/>
    <mergeCell ref="GO4:GR4"/>
    <mergeCell ref="CO4:CR4"/>
    <mergeCell ref="CS4:CV4"/>
    <mergeCell ref="CW4:CZ4"/>
    <mergeCell ref="GO3:GR3"/>
    <mergeCell ref="GS3:GV3"/>
    <mergeCell ref="A3:H3"/>
    <mergeCell ref="A4:H4"/>
    <mergeCell ref="IC4:IF4"/>
    <mergeCell ref="IG4:IJ4"/>
    <mergeCell ref="DA4:DD4"/>
    <mergeCell ref="BY4:CB4"/>
    <mergeCell ref="CC4:CF4"/>
    <mergeCell ref="CG4:CJ4"/>
    <mergeCell ref="CK4:CN4"/>
    <mergeCell ref="DU4:DX4"/>
    <mergeCell ref="DY4:EB4"/>
    <mergeCell ref="BU4:BX4"/>
    <mergeCell ref="GW3:GZ3"/>
    <mergeCell ref="HA3:HD3"/>
    <mergeCell ref="FY3:GB3"/>
    <mergeCell ref="GC3:GF3"/>
    <mergeCell ref="GG3:GJ3"/>
    <mergeCell ref="GK3:GN3"/>
    <mergeCell ref="AK4:AN4"/>
    <mergeCell ref="IS3:IV3"/>
    <mergeCell ref="HU3:HX3"/>
    <mergeCell ref="HY3:IB3"/>
    <mergeCell ref="IC3:IF3"/>
    <mergeCell ref="IG3:IJ3"/>
    <mergeCell ref="IK3:IN3"/>
    <mergeCell ref="IO3:IR3"/>
    <mergeCell ref="HE3:HH3"/>
    <mergeCell ref="HI3:HL3"/>
    <mergeCell ref="HM3:HP3"/>
    <mergeCell ref="HQ3:HT3"/>
    <mergeCell ref="GK1:GN1"/>
    <mergeCell ref="FI1:FL1"/>
    <mergeCell ref="FM1:FP1"/>
    <mergeCell ref="FQ1:FT1"/>
    <mergeCell ref="CK3:CN3"/>
    <mergeCell ref="CO3:CR3"/>
    <mergeCell ref="CS3:CV3"/>
    <mergeCell ref="EC3:EF3"/>
    <mergeCell ref="EG3:EJ3"/>
    <mergeCell ref="DY3:EB3"/>
    <mergeCell ref="FI3:FL3"/>
    <mergeCell ref="FM3:FP3"/>
    <mergeCell ref="FQ3:FT3"/>
    <mergeCell ref="EK3:EN3"/>
    <mergeCell ref="EO3:ER3"/>
    <mergeCell ref="DM3:DP3"/>
    <mergeCell ref="DQ3:DT3"/>
    <mergeCell ref="DU3:DX3"/>
    <mergeCell ref="FU3:FX3"/>
    <mergeCell ref="ES3:EV3"/>
    <mergeCell ref="EW3:EZ3"/>
    <mergeCell ref="FA3:FD3"/>
    <mergeCell ref="FE3:FH3"/>
    <mergeCell ref="EW1:EZ1"/>
    <mergeCell ref="GO1:GR1"/>
    <mergeCell ref="GS1:GV1"/>
    <mergeCell ref="GW1:GZ1"/>
    <mergeCell ref="HA1:HD1"/>
    <mergeCell ref="IS1:IV1"/>
    <mergeCell ref="I3:L3"/>
    <mergeCell ref="M3:P3"/>
    <mergeCell ref="Q3:T3"/>
    <mergeCell ref="U3:X3"/>
    <mergeCell ref="Y3:AB3"/>
    <mergeCell ref="BQ3:BT3"/>
    <mergeCell ref="BU3:BX3"/>
    <mergeCell ref="BY3:CB3"/>
    <mergeCell ref="CC3:CF3"/>
    <mergeCell ref="BA3:BD3"/>
    <mergeCell ref="BE3:BH3"/>
    <mergeCell ref="BI3:BL3"/>
    <mergeCell ref="BM3:BP3"/>
    <mergeCell ref="CW3:CZ3"/>
    <mergeCell ref="DA3:DD3"/>
    <mergeCell ref="DE3:DH3"/>
    <mergeCell ref="DI3:DL3"/>
    <mergeCell ref="CG3:CJ3"/>
    <mergeCell ref="GG1:GJ1"/>
    <mergeCell ref="IK1:IN1"/>
    <mergeCell ref="IO1:IR1"/>
    <mergeCell ref="HM1:HP1"/>
    <mergeCell ref="HQ1:HT1"/>
    <mergeCell ref="HU1:HX1"/>
    <mergeCell ref="HY1:IB1"/>
    <mergeCell ref="IC1:IF1"/>
    <mergeCell ref="IG1:IJ1"/>
    <mergeCell ref="HE1:HH1"/>
    <mergeCell ref="HI1:HL1"/>
    <mergeCell ref="FA1:FD1"/>
    <mergeCell ref="FE1:FH1"/>
    <mergeCell ref="EC1:EF1"/>
    <mergeCell ref="EG1:EJ1"/>
    <mergeCell ref="EK1:EN1"/>
    <mergeCell ref="EO1:ER1"/>
    <mergeCell ref="FY1:GB1"/>
    <mergeCell ref="GC1:GF1"/>
    <mergeCell ref="FU1:FX1"/>
    <mergeCell ref="DM1:DP1"/>
    <mergeCell ref="DQ1:DT1"/>
    <mergeCell ref="DU1:DX1"/>
    <mergeCell ref="DY1:EB1"/>
    <mergeCell ref="CW1:CZ1"/>
    <mergeCell ref="DA1:DD1"/>
    <mergeCell ref="DE1:DH1"/>
    <mergeCell ref="DI1:DL1"/>
    <mergeCell ref="ES1:EV1"/>
    <mergeCell ref="CG1:CJ1"/>
    <mergeCell ref="CK1:CN1"/>
    <mergeCell ref="BA1:BD1"/>
    <mergeCell ref="CO1:CR1"/>
    <mergeCell ref="CS1:CV1"/>
    <mergeCell ref="BQ1:BT1"/>
    <mergeCell ref="BU1:BX1"/>
    <mergeCell ref="BY1:CB1"/>
    <mergeCell ref="CC1:CF1"/>
    <mergeCell ref="AO4:AR4"/>
    <mergeCell ref="BE1:BH1"/>
    <mergeCell ref="BI1:BL1"/>
    <mergeCell ref="BM1:BP1"/>
    <mergeCell ref="AK1:AN1"/>
    <mergeCell ref="AO1:AR1"/>
    <mergeCell ref="AS1:AV1"/>
    <mergeCell ref="AW1:AZ1"/>
    <mergeCell ref="AK3:AN3"/>
    <mergeCell ref="AO3:AR3"/>
    <mergeCell ref="AS3:AV3"/>
    <mergeCell ref="AW3:AZ3"/>
    <mergeCell ref="BI4:BL4"/>
    <mergeCell ref="BM4:BP4"/>
    <mergeCell ref="AS4:AV4"/>
    <mergeCell ref="AW4:AZ4"/>
    <mergeCell ref="BA4:BD4"/>
    <mergeCell ref="BE4:BH4"/>
    <mergeCell ref="C5:D5"/>
    <mergeCell ref="A29:B29"/>
    <mergeCell ref="A24:B24"/>
    <mergeCell ref="U1:X1"/>
    <mergeCell ref="Y1:AB1"/>
    <mergeCell ref="AC1:AF1"/>
    <mergeCell ref="AG1:AJ1"/>
    <mergeCell ref="I1:L1"/>
    <mergeCell ref="M1:P1"/>
    <mergeCell ref="Q1:T1"/>
    <mergeCell ref="I4:L4"/>
    <mergeCell ref="M4:P4"/>
    <mergeCell ref="Q4:T4"/>
    <mergeCell ref="U4:X4"/>
    <mergeCell ref="Y4:AB4"/>
    <mergeCell ref="AC4:AF4"/>
    <mergeCell ref="AG4:AJ4"/>
    <mergeCell ref="AC3:AF3"/>
    <mergeCell ref="AG3:AJ3"/>
    <mergeCell ref="F1:H1"/>
    <mergeCell ref="E5:F5"/>
    <mergeCell ref="G5:G6"/>
    <mergeCell ref="H5:H6"/>
    <mergeCell ref="A2:H2"/>
  </mergeCells>
  <phoneticPr fontId="5" type="noConversion"/>
  <pageMargins left="0.78740157480314965" right="0.15748031496062992" top="0.39370078740157483" bottom="0.19685039370078741" header="0.35433070866141736" footer="0.35433070866141736"/>
  <pageSetup paperSize="9" scale="64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1"/>
  <sheetViews>
    <sheetView view="pageBreakPreview" zoomScaleNormal="100" zoomScaleSheetLayoutView="100" workbookViewId="0">
      <selection activeCell="C21" sqref="C21"/>
    </sheetView>
  </sheetViews>
  <sheetFormatPr defaultRowHeight="12.75" x14ac:dyDescent="0.2"/>
  <cols>
    <col min="1" max="1" width="5" customWidth="1"/>
    <col min="2" max="2" width="23.5703125" customWidth="1"/>
    <col min="3" max="3" width="13" customWidth="1"/>
    <col min="4" max="4" width="13.5703125" customWidth="1"/>
    <col min="5" max="5" width="11.5703125" customWidth="1"/>
    <col min="6" max="6" width="10.140625" customWidth="1"/>
    <col min="7" max="7" width="12" customWidth="1"/>
    <col min="8" max="8" width="12.28515625" customWidth="1"/>
    <col min="9" max="9" width="9.5703125" customWidth="1"/>
    <col min="10" max="10" width="16.28515625" customWidth="1"/>
    <col min="11" max="11" width="13.7109375" customWidth="1"/>
    <col min="12" max="12" width="9.5703125" customWidth="1"/>
  </cols>
  <sheetData>
    <row r="1" spans="1:12" ht="65.25" customHeight="1" x14ac:dyDescent="0.2">
      <c r="H1" s="135" t="s">
        <v>74</v>
      </c>
      <c r="I1" s="83"/>
      <c r="J1" s="83"/>
      <c r="K1" s="83"/>
    </row>
    <row r="2" spans="1:12" ht="27" customHeight="1" x14ac:dyDescent="0.2">
      <c r="A2" s="141" t="s">
        <v>75</v>
      </c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</row>
    <row r="3" spans="1:12" ht="34.5" customHeight="1" x14ac:dyDescent="0.2">
      <c r="A3" s="142"/>
      <c r="B3" s="142"/>
      <c r="C3" s="142"/>
      <c r="D3" s="142"/>
      <c r="E3" s="142"/>
      <c r="F3" s="142"/>
      <c r="G3" s="142"/>
      <c r="H3" s="142"/>
      <c r="I3" s="142"/>
      <c r="J3" s="142"/>
      <c r="K3" s="142"/>
      <c r="L3" s="142"/>
    </row>
    <row r="4" spans="1:12" ht="57" hidden="1" customHeight="1" x14ac:dyDescent="0.2">
      <c r="A4" s="14"/>
    </row>
    <row r="5" spans="1:12" ht="46.5" customHeight="1" x14ac:dyDescent="0.2">
      <c r="A5" s="128" t="s">
        <v>23</v>
      </c>
      <c r="B5" s="128" t="s">
        <v>4</v>
      </c>
      <c r="C5" s="128" t="s">
        <v>33</v>
      </c>
      <c r="D5" s="128" t="s">
        <v>34</v>
      </c>
      <c r="E5" s="128" t="s">
        <v>35</v>
      </c>
      <c r="F5" s="131" t="s">
        <v>36</v>
      </c>
      <c r="G5" s="136"/>
      <c r="H5" s="132"/>
      <c r="I5" s="131" t="s">
        <v>32</v>
      </c>
      <c r="J5" s="132"/>
      <c r="K5" s="128" t="s">
        <v>37</v>
      </c>
    </row>
    <row r="6" spans="1:12" ht="18" customHeight="1" x14ac:dyDescent="0.2">
      <c r="A6" s="143"/>
      <c r="B6" s="143"/>
      <c r="C6" s="129"/>
      <c r="D6" s="129"/>
      <c r="E6" s="129"/>
      <c r="F6" s="133" t="s">
        <v>5</v>
      </c>
      <c r="G6" s="137" t="s">
        <v>19</v>
      </c>
      <c r="H6" s="138"/>
      <c r="I6" s="133" t="s">
        <v>5</v>
      </c>
      <c r="J6" s="15" t="s">
        <v>38</v>
      </c>
      <c r="K6" s="140"/>
    </row>
    <row r="7" spans="1:12" ht="48" customHeight="1" x14ac:dyDescent="0.2">
      <c r="A7" s="144"/>
      <c r="B7" s="144"/>
      <c r="C7" s="130"/>
      <c r="D7" s="130"/>
      <c r="E7" s="130"/>
      <c r="F7" s="139"/>
      <c r="G7" s="16" t="s">
        <v>39</v>
      </c>
      <c r="H7" s="16" t="s">
        <v>40</v>
      </c>
      <c r="I7" s="134"/>
      <c r="J7" s="16" t="s">
        <v>47</v>
      </c>
      <c r="K7" s="134"/>
    </row>
    <row r="8" spans="1:12" ht="15" customHeight="1" thickBot="1" x14ac:dyDescent="0.25">
      <c r="A8" s="16">
        <v>1</v>
      </c>
      <c r="B8" s="16">
        <v>2</v>
      </c>
      <c r="C8" s="20">
        <v>3</v>
      </c>
      <c r="D8" s="20">
        <v>4</v>
      </c>
      <c r="E8" s="20">
        <v>5</v>
      </c>
      <c r="F8" s="20">
        <v>6</v>
      </c>
      <c r="G8" s="20">
        <v>7</v>
      </c>
      <c r="H8" s="20">
        <v>8</v>
      </c>
      <c r="I8" s="20">
        <v>9</v>
      </c>
      <c r="J8" s="20">
        <v>10</v>
      </c>
      <c r="K8" s="20">
        <v>11</v>
      </c>
    </row>
    <row r="9" spans="1:12" ht="29.25" customHeight="1" thickBot="1" x14ac:dyDescent="0.25">
      <c r="A9" s="22">
        <v>1</v>
      </c>
      <c r="B9" s="31" t="s">
        <v>55</v>
      </c>
      <c r="C9" s="28">
        <v>231</v>
      </c>
      <c r="D9" s="28">
        <v>213</v>
      </c>
      <c r="E9" s="28">
        <v>0</v>
      </c>
      <c r="F9" s="28">
        <v>205</v>
      </c>
      <c r="G9" s="28">
        <v>0</v>
      </c>
      <c r="H9" s="28">
        <v>0</v>
      </c>
      <c r="I9" s="28">
        <v>9</v>
      </c>
      <c r="J9" s="28">
        <v>1</v>
      </c>
      <c r="K9" s="38">
        <f>G9/D9*100</f>
        <v>0</v>
      </c>
    </row>
    <row r="10" spans="1:12" ht="28.5" customHeight="1" thickBot="1" x14ac:dyDescent="0.25">
      <c r="A10" s="29"/>
      <c r="B10" s="21" t="s">
        <v>56</v>
      </c>
      <c r="C10" s="28">
        <v>270</v>
      </c>
      <c r="D10" s="28">
        <v>270</v>
      </c>
      <c r="E10" s="28">
        <v>0</v>
      </c>
      <c r="F10" s="28">
        <v>175</v>
      </c>
      <c r="G10" s="28">
        <v>0</v>
      </c>
      <c r="H10" s="28">
        <v>6</v>
      </c>
      <c r="I10" s="28">
        <v>4</v>
      </c>
      <c r="J10" s="28">
        <v>1</v>
      </c>
      <c r="K10" s="39">
        <f t="shared" ref="K10:K19" si="0">G10/D10*100</f>
        <v>0</v>
      </c>
    </row>
    <row r="11" spans="1:12" ht="28.5" customHeight="1" thickBot="1" x14ac:dyDescent="0.25">
      <c r="A11" s="37"/>
      <c r="B11" s="21" t="s">
        <v>57</v>
      </c>
      <c r="C11" s="28">
        <v>502</v>
      </c>
      <c r="D11" s="28">
        <v>473</v>
      </c>
      <c r="E11" s="28">
        <v>2</v>
      </c>
      <c r="F11" s="28">
        <v>490</v>
      </c>
      <c r="G11" s="28">
        <v>0</v>
      </c>
      <c r="H11" s="28">
        <v>1</v>
      </c>
      <c r="I11" s="28">
        <v>14</v>
      </c>
      <c r="J11" s="28">
        <v>0</v>
      </c>
      <c r="K11" s="39">
        <f t="shared" si="0"/>
        <v>0</v>
      </c>
    </row>
    <row r="12" spans="1:12" ht="28.5" customHeight="1" thickBot="1" x14ac:dyDescent="0.25">
      <c r="A12" s="37"/>
      <c r="B12" s="21" t="s">
        <v>58</v>
      </c>
      <c r="C12" s="28">
        <v>272</v>
      </c>
      <c r="D12" s="28">
        <v>272</v>
      </c>
      <c r="E12" s="28">
        <v>0</v>
      </c>
      <c r="F12" s="28">
        <v>245</v>
      </c>
      <c r="G12" s="28">
        <v>0</v>
      </c>
      <c r="H12" s="28">
        <v>0</v>
      </c>
      <c r="I12" s="28">
        <v>5</v>
      </c>
      <c r="J12" s="28">
        <v>0</v>
      </c>
      <c r="K12" s="39">
        <f t="shared" si="0"/>
        <v>0</v>
      </c>
    </row>
    <row r="13" spans="1:12" ht="28.5" customHeight="1" thickBot="1" x14ac:dyDescent="0.25">
      <c r="A13" s="29"/>
      <c r="B13" s="21" t="s">
        <v>59</v>
      </c>
      <c r="C13" s="28">
        <v>158</v>
      </c>
      <c r="D13" s="28">
        <v>158</v>
      </c>
      <c r="E13" s="28">
        <v>0</v>
      </c>
      <c r="F13" s="28">
        <v>177</v>
      </c>
      <c r="G13" s="28">
        <v>0</v>
      </c>
      <c r="H13" s="28">
        <v>0</v>
      </c>
      <c r="I13" s="28">
        <v>1</v>
      </c>
      <c r="J13" s="28">
        <v>0</v>
      </c>
      <c r="K13" s="39">
        <f t="shared" si="0"/>
        <v>0</v>
      </c>
    </row>
    <row r="14" spans="1:12" ht="28.5" customHeight="1" thickBot="1" x14ac:dyDescent="0.25">
      <c r="A14" s="29"/>
      <c r="B14" s="21" t="s">
        <v>60</v>
      </c>
      <c r="C14" s="28">
        <v>226</v>
      </c>
      <c r="D14" s="28">
        <v>218</v>
      </c>
      <c r="E14" s="28">
        <v>0</v>
      </c>
      <c r="F14" s="28">
        <v>216</v>
      </c>
      <c r="G14" s="28">
        <v>0</v>
      </c>
      <c r="H14" s="28">
        <v>0</v>
      </c>
      <c r="I14" s="28">
        <v>1</v>
      </c>
      <c r="J14" s="28">
        <v>0</v>
      </c>
      <c r="K14" s="39">
        <f t="shared" si="0"/>
        <v>0</v>
      </c>
    </row>
    <row r="15" spans="1:12" ht="28.5" customHeight="1" thickBot="1" x14ac:dyDescent="0.25">
      <c r="A15" s="29"/>
      <c r="B15" s="21" t="s">
        <v>61</v>
      </c>
      <c r="C15" s="28">
        <v>228</v>
      </c>
      <c r="D15" s="28">
        <v>228</v>
      </c>
      <c r="E15" s="28">
        <v>0</v>
      </c>
      <c r="F15" s="28">
        <v>245</v>
      </c>
      <c r="G15" s="28">
        <v>0</v>
      </c>
      <c r="H15" s="28">
        <v>0</v>
      </c>
      <c r="I15" s="28">
        <v>4</v>
      </c>
      <c r="J15" s="28">
        <v>1</v>
      </c>
      <c r="K15" s="39">
        <f t="shared" si="0"/>
        <v>0</v>
      </c>
    </row>
    <row r="16" spans="1:12" ht="28.5" customHeight="1" thickBot="1" x14ac:dyDescent="0.25">
      <c r="A16" s="29"/>
      <c r="B16" s="21" t="s">
        <v>62</v>
      </c>
      <c r="C16" s="28">
        <v>206</v>
      </c>
      <c r="D16" s="28">
        <v>193</v>
      </c>
      <c r="E16" s="28">
        <v>0</v>
      </c>
      <c r="F16" s="28">
        <v>179</v>
      </c>
      <c r="G16" s="28">
        <v>0</v>
      </c>
      <c r="H16" s="28">
        <v>0</v>
      </c>
      <c r="I16" s="28">
        <v>9</v>
      </c>
      <c r="J16" s="28">
        <v>0</v>
      </c>
      <c r="K16" s="39">
        <f t="shared" si="0"/>
        <v>0</v>
      </c>
    </row>
    <row r="17" spans="1:11" ht="28.5" customHeight="1" thickBot="1" x14ac:dyDescent="0.25">
      <c r="A17" s="29"/>
      <c r="B17" s="21" t="s">
        <v>63</v>
      </c>
      <c r="C17" s="28">
        <v>1002</v>
      </c>
      <c r="D17" s="28">
        <v>952</v>
      </c>
      <c r="E17" s="28">
        <v>0</v>
      </c>
      <c r="F17" s="28">
        <v>708</v>
      </c>
      <c r="G17" s="28">
        <v>0</v>
      </c>
      <c r="H17" s="28">
        <v>0</v>
      </c>
      <c r="I17" s="28">
        <v>17</v>
      </c>
      <c r="J17" s="28">
        <v>4</v>
      </c>
      <c r="K17" s="39">
        <f t="shared" si="0"/>
        <v>0</v>
      </c>
    </row>
    <row r="18" spans="1:11" ht="28.5" customHeight="1" thickBot="1" x14ac:dyDescent="0.25">
      <c r="A18" s="29"/>
      <c r="B18" s="21" t="s">
        <v>64</v>
      </c>
      <c r="C18" s="28">
        <v>1092</v>
      </c>
      <c r="D18" s="28">
        <v>1067</v>
      </c>
      <c r="E18" s="28">
        <v>0</v>
      </c>
      <c r="F18" s="28">
        <v>805</v>
      </c>
      <c r="G18" s="28">
        <v>0</v>
      </c>
      <c r="H18" s="28">
        <v>0</v>
      </c>
      <c r="I18" s="28">
        <v>20</v>
      </c>
      <c r="J18" s="28">
        <v>0</v>
      </c>
      <c r="K18" s="39">
        <f t="shared" si="0"/>
        <v>0</v>
      </c>
    </row>
    <row r="19" spans="1:11" ht="28.5" customHeight="1" thickBot="1" x14ac:dyDescent="0.25">
      <c r="A19" s="29"/>
      <c r="B19" s="21" t="s">
        <v>65</v>
      </c>
      <c r="C19" s="28">
        <v>1114</v>
      </c>
      <c r="D19" s="28">
        <v>1092</v>
      </c>
      <c r="E19" s="28">
        <v>4</v>
      </c>
      <c r="F19" s="28">
        <v>1148</v>
      </c>
      <c r="G19" s="28">
        <v>0</v>
      </c>
      <c r="H19" s="28">
        <v>6</v>
      </c>
      <c r="I19" s="28">
        <v>24</v>
      </c>
      <c r="J19" s="28">
        <v>1</v>
      </c>
      <c r="K19" s="40">
        <f t="shared" si="0"/>
        <v>0</v>
      </c>
    </row>
    <row r="20" spans="1:11" ht="15" thickBot="1" x14ac:dyDescent="0.25">
      <c r="A20" s="86" t="s">
        <v>66</v>
      </c>
      <c r="B20" s="87"/>
      <c r="C20" s="25">
        <f>SUM(C10:C19)</f>
        <v>5070</v>
      </c>
      <c r="D20" s="25">
        <f t="shared" ref="D20:K20" si="1">SUM(D10:D19)</f>
        <v>4923</v>
      </c>
      <c r="E20" s="25">
        <f t="shared" si="1"/>
        <v>6</v>
      </c>
      <c r="F20" s="25">
        <f t="shared" si="1"/>
        <v>4388</v>
      </c>
      <c r="G20" s="25">
        <f t="shared" si="1"/>
        <v>0</v>
      </c>
      <c r="H20" s="25">
        <f t="shared" si="1"/>
        <v>13</v>
      </c>
      <c r="I20" s="25">
        <f t="shared" si="1"/>
        <v>99</v>
      </c>
      <c r="J20" s="25">
        <f t="shared" si="1"/>
        <v>7</v>
      </c>
      <c r="K20" s="25">
        <f t="shared" si="1"/>
        <v>0</v>
      </c>
    </row>
    <row r="21" spans="1:11" ht="15" thickBot="1" x14ac:dyDescent="0.25">
      <c r="A21" s="80" t="s">
        <v>67</v>
      </c>
      <c r="B21" s="81"/>
      <c r="C21" s="24">
        <f>C20+C9</f>
        <v>5301</v>
      </c>
      <c r="D21" s="24">
        <f t="shared" ref="D21:K21" si="2">D20+D9</f>
        <v>5136</v>
      </c>
      <c r="E21" s="24">
        <f t="shared" si="2"/>
        <v>6</v>
      </c>
      <c r="F21" s="24">
        <f t="shared" si="2"/>
        <v>4593</v>
      </c>
      <c r="G21" s="24">
        <f t="shared" si="2"/>
        <v>0</v>
      </c>
      <c r="H21" s="24">
        <f t="shared" si="2"/>
        <v>13</v>
      </c>
      <c r="I21" s="24">
        <f t="shared" si="2"/>
        <v>108</v>
      </c>
      <c r="J21" s="24">
        <f t="shared" si="2"/>
        <v>8</v>
      </c>
      <c r="K21" s="24">
        <f t="shared" si="2"/>
        <v>0</v>
      </c>
    </row>
  </sheetData>
  <mergeCells count="15">
    <mergeCell ref="A20:B20"/>
    <mergeCell ref="A21:B21"/>
    <mergeCell ref="A5:A7"/>
    <mergeCell ref="C5:C7"/>
    <mergeCell ref="D5:D7"/>
    <mergeCell ref="B5:B7"/>
    <mergeCell ref="E5:E7"/>
    <mergeCell ref="I5:J5"/>
    <mergeCell ref="I6:I7"/>
    <mergeCell ref="H1:K1"/>
    <mergeCell ref="F5:H5"/>
    <mergeCell ref="G6:H6"/>
    <mergeCell ref="F6:F7"/>
    <mergeCell ref="K5:K7"/>
    <mergeCell ref="A2:L3"/>
  </mergeCells>
  <pageMargins left="0.31496062992125984" right="0.31496062992125984" top="0.55118110236220474" bottom="0.35433070866141736" header="0.31496062992125984" footer="0.31496062992125984"/>
  <pageSetup paperSize="9" scale="9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Статистика</vt:lpstr>
      <vt:lpstr>тематика </vt:lpstr>
      <vt:lpstr>контроль</vt:lpstr>
      <vt:lpstr>контроль!Область_печати</vt:lpstr>
      <vt:lpstr>Статистика!Область_печати</vt:lpstr>
      <vt:lpstr>'тематика '!Область_печати</vt:lpstr>
    </vt:vector>
  </TitlesOfParts>
  <Company>umns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a329</dc:creator>
  <cp:lastModifiedBy>Тимофеева Наталья Сергеевна</cp:lastModifiedBy>
  <cp:lastPrinted>2022-07-07T07:49:11Z</cp:lastPrinted>
  <dcterms:created xsi:type="dcterms:W3CDTF">2004-05-21T10:07:22Z</dcterms:created>
  <dcterms:modified xsi:type="dcterms:W3CDTF">2022-07-11T11:01:26Z</dcterms:modified>
</cp:coreProperties>
</file>