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345" windowWidth="14220" windowHeight="8610" activeTab="1"/>
  </bookViews>
  <sheets>
    <sheet name="Статистика" sheetId="1" r:id="rId1"/>
    <sheet name="тематика " sheetId="3" r:id="rId2"/>
    <sheet name="контроль" sheetId="4" r:id="rId3"/>
  </sheets>
  <definedNames>
    <definedName name="_Наименование_субъекта_Российской_Фе" localSheetId="2">#REF!</definedName>
    <definedName name="_xlnm.Print_Area" localSheetId="0">Статистика!$A$1:$Q$20</definedName>
    <definedName name="_xlnm.Print_Area" localSheetId="1">'тематика '!$A$2:$H$52</definedName>
  </definedNames>
  <calcPr calcId="145621"/>
</workbook>
</file>

<file path=xl/calcChain.xml><?xml version="1.0" encoding="utf-8"?>
<calcChain xmlns="http://schemas.openxmlformats.org/spreadsheetml/2006/main">
  <c r="H7" i="3" l="1"/>
  <c r="H25" i="3"/>
  <c r="H45" i="3"/>
  <c r="H8" i="3"/>
  <c r="H10" i="3"/>
  <c r="H11" i="3"/>
  <c r="H21" i="3"/>
  <c r="G11" i="3"/>
  <c r="G8" i="3"/>
  <c r="F45" i="3"/>
  <c r="E45" i="3"/>
  <c r="G44" i="3"/>
  <c r="G25" i="3" l="1"/>
  <c r="G21" i="3" l="1"/>
  <c r="G10" i="3" l="1"/>
  <c r="G7" i="3"/>
  <c r="C20" i="1" l="1"/>
  <c r="C19" i="1"/>
  <c r="C8" i="1"/>
  <c r="I20" i="4" l="1"/>
  <c r="H20" i="4"/>
  <c r="G20" i="4"/>
  <c r="F20" i="4"/>
  <c r="E20" i="4"/>
  <c r="D20" i="4"/>
  <c r="D21" i="4"/>
  <c r="G41" i="3" l="1"/>
  <c r="G13" i="3" l="1"/>
  <c r="G9" i="3" l="1"/>
  <c r="G12" i="3"/>
  <c r="G14" i="3"/>
  <c r="G15" i="3"/>
  <c r="G16" i="3"/>
  <c r="G17" i="3"/>
  <c r="G18" i="3"/>
  <c r="G19" i="3"/>
  <c r="G20" i="3"/>
  <c r="G22" i="3"/>
  <c r="G23" i="3"/>
  <c r="G24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2" i="3"/>
  <c r="G43" i="3"/>
  <c r="G45" i="3" l="1"/>
  <c r="H44" i="3" s="1"/>
  <c r="F19" i="1"/>
  <c r="H19" i="1"/>
  <c r="I19" i="1"/>
  <c r="J19" i="1"/>
  <c r="K19" i="1"/>
  <c r="L19" i="1"/>
  <c r="M19" i="1"/>
  <c r="N19" i="1"/>
  <c r="P19" i="1"/>
  <c r="P20" i="1"/>
  <c r="N20" i="1"/>
  <c r="M20" i="1"/>
  <c r="L20" i="1"/>
  <c r="K20" i="1"/>
  <c r="J20" i="1"/>
  <c r="I20" i="1"/>
  <c r="H20" i="1"/>
  <c r="G20" i="1"/>
  <c r="F20" i="1"/>
  <c r="C18" i="1"/>
  <c r="C17" i="1"/>
  <c r="C16" i="1"/>
  <c r="C15" i="1"/>
  <c r="C14" i="1"/>
  <c r="C13" i="1"/>
  <c r="C12" i="1"/>
  <c r="C11" i="1"/>
  <c r="C10" i="1"/>
  <c r="C9" i="1"/>
  <c r="H41" i="3" l="1"/>
  <c r="C20" i="4"/>
  <c r="C21" i="4"/>
  <c r="K21" i="4" l="1"/>
  <c r="J21" i="4"/>
  <c r="I21" i="4"/>
  <c r="H21" i="4"/>
  <c r="G21" i="4"/>
  <c r="F21" i="4"/>
  <c r="E21" i="4"/>
  <c r="K20" i="4"/>
  <c r="J20" i="4"/>
  <c r="H16" i="3" l="1"/>
  <c r="H13" i="3"/>
  <c r="H9" i="3"/>
  <c r="H14" i="3"/>
  <c r="H18" i="3"/>
  <c r="H23" i="3"/>
  <c r="H27" i="3"/>
  <c r="H31" i="3"/>
  <c r="H36" i="3"/>
  <c r="H42" i="3"/>
  <c r="H15" i="3"/>
  <c r="H19" i="3"/>
  <c r="H24" i="3"/>
  <c r="H28" i="3"/>
  <c r="H32" i="3"/>
  <c r="H37" i="3"/>
  <c r="H38" i="3"/>
  <c r="H43" i="3"/>
  <c r="H12" i="3"/>
  <c r="H20" i="3"/>
  <c r="H29" i="3"/>
  <c r="H33" i="3"/>
  <c r="H39" i="3"/>
  <c r="H34" i="3"/>
  <c r="H17" i="3"/>
  <c r="H22" i="3"/>
  <c r="H26" i="3"/>
  <c r="H30" i="3"/>
  <c r="H35" i="3"/>
  <c r="H40" i="3"/>
  <c r="D45" i="3" l="1"/>
  <c r="C45" i="3"/>
</calcChain>
</file>

<file path=xl/sharedStrings.xml><?xml version="1.0" encoding="utf-8"?>
<sst xmlns="http://schemas.openxmlformats.org/spreadsheetml/2006/main" count="138" uniqueCount="102">
  <si>
    <t>Принято граждан</t>
  </si>
  <si>
    <t>ИТОГО</t>
  </si>
  <si>
    <t xml:space="preserve">УФНС
</t>
  </si>
  <si>
    <t xml:space="preserve">ИФНС
</t>
  </si>
  <si>
    <t xml:space="preserve">№
п/п
</t>
  </si>
  <si>
    <t xml:space="preserve">Наименование тематики обращения
</t>
  </si>
  <si>
    <t>Наименование территориального налогового органа</t>
  </si>
  <si>
    <t>всего</t>
  </si>
  <si>
    <t>УФНС России по Тверской области</t>
  </si>
  <si>
    <t>0003.0008.0086.0537 Государственная политика в налоговой сфере</t>
  </si>
  <si>
    <t>0003.0008.0086.0538 Налоговые преференции и льготы физическим лицам</t>
  </si>
  <si>
    <t>0003.0008.0086.0540 Земельный налог</t>
  </si>
  <si>
    <t>0003.0008.0086.0543 Транспортный налог</t>
  </si>
  <si>
    <t>0003.0008.0086.0544 Налог на имущество</t>
  </si>
  <si>
    <t>0003.0008.0086.0545 Налог на доходы физических лиц</t>
  </si>
  <si>
    <t>0003.0008.0086.0549 Юридические вопросы по налогам и сборам</t>
  </si>
  <si>
    <t>0003.0008.0086.0551 Учет налогоплательщиков. Получение и отказ от ИНН</t>
  </si>
  <si>
    <t>0003.0008.0086.0552 Организация работы с налогоплательщиками</t>
  </si>
  <si>
    <t>0003.0008.0086.0553 Актуализация сведений об объектах налогообложения</t>
  </si>
  <si>
    <t>0003.0008.0086.0554 Получение налоговых уведомлений об уплате налога</t>
  </si>
  <si>
    <t>0003.0008.0086.0555 Налоговая отчетность</t>
  </si>
  <si>
    <t>0003.0008.0086.0556 Контроль и надзор в налоговой сфере</t>
  </si>
  <si>
    <t>0003.0008.0086.0557 Возврат или зачет излишне уплаченных или излишне взысканных сумм налогов, сборов, взносов, пеней и штрафов</t>
  </si>
  <si>
    <t>0003.0008.0086.0558 Задолженность по налогам, сборам и взносам в бюджеты государственных внебюджетных фондов</t>
  </si>
  <si>
    <t>0003.0008.0086.0559 Предоставление отсрочки или рассрочки по уплате налога, сбора, пени, штрафа</t>
  </si>
  <si>
    <t>0003.0008.0086.0560 Уклонение от налогообложения</t>
  </si>
  <si>
    <t>0003.0008.0086.0561 Доступ к персонифицированной информации о состоянии расчета с бюджетом</t>
  </si>
  <si>
    <t>0003.0008.0086.0562 Оказание услуг в электронной форме. Пользование информационными ресурсами</t>
  </si>
  <si>
    <t>0003.0008.0086.0565 Регистрация юридических лиц, физических лиц в качестве индивидуальных предпринимателей и крестьянских (фермерских) хозяйств</t>
  </si>
  <si>
    <t>0003.0008.0086.0566 Регистрация физических лиц в качестве индивидуальных предпринимателей</t>
  </si>
  <si>
    <t>0003.0008.0086.0568 Регистрация контрольно-кассовой техники, используемой организациями и индивидуальными предпринимателями</t>
  </si>
  <si>
    <t>0003.0008.0086.0548 Налогообложение малого бизнеса, специальных налоговых режимов</t>
  </si>
  <si>
    <t>0001.0002.0027.0132 Предоставление дополнительных документов и материалов</t>
  </si>
  <si>
    <t>0003.0008.0086.0541 Налог на добавленную стоимость</t>
  </si>
  <si>
    <t>0003.0008.0086.0564 Контроль исполнения налогового законодательства физическими и юридическими лицами</t>
  </si>
  <si>
    <t>в том числе</t>
  </si>
  <si>
    <t>из МИ ФНС России по ЦОД</t>
  </si>
  <si>
    <t>из Администрации Президента Российской Федерации</t>
  </si>
  <si>
    <t>Обратиться в ФНС России</t>
  </si>
  <si>
    <t>Всего поступило обращений граждан</t>
  </si>
  <si>
    <t>№ п/п</t>
  </si>
  <si>
    <t xml:space="preserve">Наименование территориального налогового органа </t>
  </si>
  <si>
    <t xml:space="preserve">Количество поступивших обращений </t>
  </si>
  <si>
    <t>всего (5+6+7+8+9+10+11+12)</t>
  </si>
  <si>
    <t>в т.ч.</t>
  </si>
  <si>
    <t>через электронные сервисы:</t>
  </si>
  <si>
    <t>на бумажном носителе</t>
  </si>
  <si>
    <t>из  других ТНО</t>
  </si>
  <si>
    <t>ФГИС ДО</t>
  </si>
  <si>
    <t>ЛК</t>
  </si>
  <si>
    <t>х</t>
  </si>
  <si>
    <t>ВСЕГО ИНСПЕКЦИЯМ:</t>
  </si>
  <si>
    <t xml:space="preserve">ВСЕГО: </t>
  </si>
  <si>
    <t>Межрайонная  ИФНС России №3 по Тверской области</t>
  </si>
  <si>
    <t>Кол-во обращений, перенаправленных на исполнение в другой ТНО</t>
  </si>
  <si>
    <t xml:space="preserve">Кол-во  поступивших
обращений
</t>
  </si>
  <si>
    <t xml:space="preserve">Кол-во 
обращений, поставленных на контроль 
в отчетном периоде
</t>
  </si>
  <si>
    <t xml:space="preserve">Кол-во 
обращений,  срок исполнения продлен в отчетном периоде
</t>
  </si>
  <si>
    <t xml:space="preserve">Кол-во 
обращений, исполненных в отчетном периоде
</t>
  </si>
  <si>
    <t>%            обращений, исполненных с нарушением срока к количеству обращений, поставленных на контроль</t>
  </si>
  <si>
    <t xml:space="preserve">с нарушением 
срока перенаправления
</t>
  </si>
  <si>
    <t>из них</t>
  </si>
  <si>
    <t>с нарушением срока  исполнения</t>
  </si>
  <si>
    <t>с продлением срока исполнения</t>
  </si>
  <si>
    <t>ВСЕГО:</t>
  </si>
  <si>
    <t>ВСЕГО ПО ИНСПЕКЦИЯМ:</t>
  </si>
  <si>
    <t>Межрайонная  ИФНС России № 12 по Тверской области</t>
  </si>
  <si>
    <t>Межрайонная  ИФНС России № 10 по Тверской области</t>
  </si>
  <si>
    <t>Межрайонная  ИФНС России № 9 по Тверской области</t>
  </si>
  <si>
    <t>Межрайонная  ИФНС России № 8 по Тверской области</t>
  </si>
  <si>
    <t>Межрайонная  ИФНС России № 7 по Тверской области</t>
  </si>
  <si>
    <t>Межрайонная  ИФНС России № 2 по Тверской области</t>
  </si>
  <si>
    <t>Межрайонная  ИФНС России № 4 по Тверской области</t>
  </si>
  <si>
    <t>Межрайонная  ИФНС России № 6 по Тверской области</t>
  </si>
  <si>
    <t>Межрайонная  ИФНС России № 5 по Тверской области</t>
  </si>
  <si>
    <t>Межрайонная  ИФНС России № 3 по Тверской области</t>
  </si>
  <si>
    <t>0002.0007.0068.0279 Исчисление и уплата страховых взносов в бюджеты государственных внебюджетных фондов</t>
  </si>
  <si>
    <t>из вышестоящего налогового органа</t>
  </si>
  <si>
    <t>ЖС. Обращения</t>
  </si>
  <si>
    <t>ЖС. Интернет-обращения</t>
  </si>
  <si>
    <t>Количество поступивших 
обращений в Управление</t>
  </si>
  <si>
    <t>Количество поступивших 
обращений в Инспекции</t>
  </si>
  <si>
    <t>Общее                      количество поступивших 
обращений</t>
  </si>
  <si>
    <t>% к общему 
количеству 
поступивших обращений</t>
  </si>
  <si>
    <t>0003.0008.0086.0547 Госпошлины</t>
  </si>
  <si>
    <t>0003.0008.0086.1198 Обжалование решений государственных органов и должностных лиц‚ споров с физическими и юридическими лицами по обжалованию актов ненормативного характера и действий (бездействия) должностных лиц</t>
  </si>
  <si>
    <t>0</t>
  </si>
  <si>
    <t>0002.0007.0072.0288 Просьбы об оказании финансовой помощи</t>
  </si>
  <si>
    <t>0003.0008.0086.0567 Надзор в области организации и проведения азартных игр и лотерей</t>
  </si>
  <si>
    <t>Справка по тематике обращений граждан,                                                                                                                                   поступивших в Управление Федеральной налоговой службы по Тверской области и подведомственные инспекции  за период c 01.07.2020 по 30.09.2020</t>
  </si>
  <si>
    <t>Приложение № 2                                                                              к Справке о работе с обращениями граждан и запросами пользователей информацией в налоговых органах Тверской области в 3 квартале 2020 года                                                 от __________ № 02-15/_______@</t>
  </si>
  <si>
    <t xml:space="preserve">Приложение № 1                                                                                                                                                   к Справке о работе с обращениями граждан и запросами пользователей информацией в налоговых органах Тверской области в 3 квартале 2020 года  от _______ № 02-15/_____@
</t>
  </si>
  <si>
    <t>Справка об исполнении обращений граждан, поступившим в Управление Федеральной налоговой службы по Тверской области и подведомственные инспекции за период c 01.07.2020 по 30.09.2020</t>
  </si>
  <si>
    <t xml:space="preserve">Приложение № 3                                                                               к Справке о работе с обращениями граждан и запросами пользователей информацией в налоговых органах Тверской области  в 3 квартале 2020 года  от _______ № 02-15/_____@                                   </t>
  </si>
  <si>
    <t>Статистические данные по обращениям граждан, поступившим в Управление Федеральной налоговой службы по Тверской области и   подведомственные инспекции за период c 01.07.2020 по 30.09.2020</t>
  </si>
  <si>
    <t>0001.0002.0027.0131 Прекращение рассмотрения обращения</t>
  </si>
  <si>
    <t>0001.0002.0025.0084 Государственные программы</t>
  </si>
  <si>
    <t>0001.0002.0027.0158 Почтовое отправление или электронное сообщение, не имеющее смысла или содержащее рассуждения общего характера – не являющееся обращением</t>
  </si>
  <si>
    <t>0002.0007.0066.0271 Нормативное правовое регулирование в сфере социального обеспечения и социального страхования</t>
  </si>
  <si>
    <t>0003.0008.0086.0546 Налог на прибыль</t>
  </si>
  <si>
    <t>0003.0008.0086.0550 Налогообложение алкогольной продукции</t>
  </si>
  <si>
    <t>0003.0012.0134.0881 Запросы архивных данных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</si>
</sst>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0"/>
      <name val="Arial Cyr"/>
      <charset val="204"/>
    </font>
    <font>
      <b/>
      <sz val="10"/>
      <name val="Arial Cyr"/>
      <family val="2"/>
      <charset val="204"/>
    </font>
    <font>
      <sz val="14"/>
      <name val="Arial Cyr"/>
      <charset val="204"/>
    </font>
    <font>
      <sz val="14"/>
      <name val="Times New Roman"/>
      <family val="1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8"/>
      <name val="Arial Cyr"/>
      <charset val="204"/>
    </font>
    <font>
      <b/>
      <sz val="14"/>
      <name val="Times New Roman"/>
      <family val="1"/>
      <charset val="204"/>
    </font>
    <font>
      <b/>
      <sz val="10"/>
      <name val="Times New Roman"/>
      <family val="1"/>
      <charset val="204"/>
    </font>
    <font>
      <sz val="13.5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0"/>
      <name val="Arial Cyr"/>
      <charset val="204"/>
    </font>
    <font>
      <sz val="16"/>
      <name val="Times New Roman"/>
      <family val="1"/>
      <charset val="204"/>
    </font>
    <font>
      <sz val="16"/>
      <name val="Arial Cyr"/>
      <charset val="204"/>
    </font>
    <font>
      <b/>
      <sz val="14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Arial Cyr"/>
      <charset val="204"/>
    </font>
    <font>
      <sz val="12"/>
      <color rgb="FF000000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BA7A7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5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20" fillId="0" borderId="0" applyFont="0" applyFill="0" applyBorder="0" applyAlignment="0" applyProtection="0"/>
  </cellStyleXfs>
  <cellXfs count="159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0" fillId="0" borderId="0" xfId="0" applyAlignment="1"/>
    <xf numFmtId="0" fontId="2" fillId="0" borderId="0" xfId="0" applyFont="1" applyAlignment="1"/>
    <xf numFmtId="0" fontId="5" fillId="0" borderId="0" xfId="0" applyFont="1"/>
    <xf numFmtId="0" fontId="0" fillId="0" borderId="0" xfId="0" applyBorder="1"/>
    <xf numFmtId="0" fontId="5" fillId="0" borderId="0" xfId="0" applyFont="1" applyFill="1" applyBorder="1"/>
    <xf numFmtId="0" fontId="3" fillId="0" borderId="0" xfId="0" applyFont="1" applyAlignment="1">
      <alignment horizontal="center"/>
    </xf>
    <xf numFmtId="0" fontId="3" fillId="0" borderId="0" xfId="0" applyFont="1" applyBorder="1" applyAlignment="1"/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vertical="center"/>
    </xf>
    <xf numFmtId="0" fontId="3" fillId="2" borderId="0" xfId="0" applyFont="1" applyFill="1" applyBorder="1" applyAlignment="1">
      <alignment horizontal="right"/>
    </xf>
    <xf numFmtId="0" fontId="9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top" wrapText="1"/>
    </xf>
    <xf numFmtId="0" fontId="3" fillId="0" borderId="0" xfId="0" applyFont="1" applyBorder="1" applyAlignment="1">
      <alignment horizontal="right" wrapText="1"/>
    </xf>
    <xf numFmtId="0" fontId="3" fillId="0" borderId="0" xfId="0" applyFont="1" applyBorder="1" applyAlignment="1">
      <alignment horizontal="right"/>
    </xf>
    <xf numFmtId="10" fontId="3" fillId="2" borderId="0" xfId="0" applyNumberFormat="1" applyFont="1" applyFill="1" applyBorder="1" applyAlignment="1">
      <alignment horizontal="right"/>
    </xf>
    <xf numFmtId="0" fontId="7" fillId="0" borderId="0" xfId="0" applyFont="1" applyBorder="1" applyAlignment="1">
      <alignment horizontal="right"/>
    </xf>
    <xf numFmtId="10" fontId="7" fillId="0" borderId="0" xfId="0" applyNumberFormat="1" applyFont="1" applyBorder="1" applyAlignment="1">
      <alignment horizontal="right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indent="4"/>
    </xf>
    <xf numFmtId="0" fontId="2" fillId="0" borderId="0" xfId="0" applyFont="1" applyAlignment="1">
      <alignment horizontal="center"/>
    </xf>
    <xf numFmtId="0" fontId="0" fillId="0" borderId="0" xfId="0" applyAlignment="1"/>
    <xf numFmtId="0" fontId="11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center"/>
    </xf>
    <xf numFmtId="0" fontId="8" fillId="0" borderId="5" xfId="0" applyFont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left" vertical="center" wrapText="1"/>
    </xf>
    <xf numFmtId="0" fontId="0" fillId="3" borderId="0" xfId="0" applyFill="1"/>
    <xf numFmtId="0" fontId="8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left" vertical="top" wrapText="1"/>
    </xf>
    <xf numFmtId="49" fontId="1" fillId="0" borderId="0" xfId="0" applyNumberFormat="1" applyFont="1"/>
    <xf numFmtId="49" fontId="0" fillId="0" borderId="0" xfId="0" applyNumberFormat="1"/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49" fontId="18" fillId="2" borderId="1" xfId="0" applyNumberFormat="1" applyFont="1" applyFill="1" applyBorder="1" applyAlignment="1">
      <alignment horizontal="center" vertical="center" wrapText="1"/>
    </xf>
    <xf numFmtId="49" fontId="18" fillId="2" borderId="5" xfId="0" applyNumberFormat="1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49" fontId="19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 readingOrder="1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2" borderId="0" xfId="0" applyFill="1"/>
    <xf numFmtId="0" fontId="19" fillId="0" borderId="5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right" vertical="center" wrapText="1"/>
    </xf>
    <xf numFmtId="0" fontId="18" fillId="0" borderId="7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horizontal="right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Fill="1" applyBorder="1" applyAlignment="1">
      <alignment vertical="top" wrapText="1"/>
    </xf>
    <xf numFmtId="0" fontId="5" fillId="0" borderId="1" xfId="0" applyFont="1" applyFill="1" applyBorder="1" applyAlignment="1">
      <alignment horizontal="right" wrapText="1"/>
    </xf>
    <xf numFmtId="0" fontId="5" fillId="0" borderId="1" xfId="0" applyFont="1" applyFill="1" applyBorder="1" applyAlignment="1">
      <alignment horizontal="right"/>
    </xf>
    <xf numFmtId="0" fontId="5" fillId="0" borderId="1" xfId="0" applyFont="1" applyFill="1" applyBorder="1" applyAlignment="1">
      <alignment wrapText="1"/>
    </xf>
    <xf numFmtId="0" fontId="5" fillId="0" borderId="1" xfId="0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horizontal="center" wrapText="1"/>
    </xf>
    <xf numFmtId="0" fontId="19" fillId="0" borderId="1" xfId="0" applyFont="1" applyFill="1" applyBorder="1" applyAlignment="1">
      <alignment horizontal="right"/>
    </xf>
    <xf numFmtId="10" fontId="19" fillId="0" borderId="1" xfId="0" applyNumberFormat="1" applyFont="1" applyFill="1" applyBorder="1" applyAlignment="1">
      <alignment horizontal="right"/>
    </xf>
    <xf numFmtId="10" fontId="5" fillId="0" borderId="1" xfId="1" applyNumberFormat="1" applyFont="1" applyBorder="1" applyAlignment="1">
      <alignment horizontal="right" vertical="center" wrapText="1"/>
    </xf>
    <xf numFmtId="10" fontId="5" fillId="0" borderId="1" xfId="1" applyNumberFormat="1" applyFont="1" applyBorder="1" applyAlignment="1">
      <alignment horizontal="right" wrapText="1"/>
    </xf>
    <xf numFmtId="10" fontId="5" fillId="0" borderId="1" xfId="1" applyNumberFormat="1" applyFont="1" applyFill="1" applyBorder="1" applyAlignment="1">
      <alignment horizontal="right"/>
    </xf>
    <xf numFmtId="10" fontId="5" fillId="0" borderId="1" xfId="1" applyNumberFormat="1" applyFont="1" applyFill="1" applyBorder="1" applyAlignment="1">
      <alignment horizontal="right" wrapText="1"/>
    </xf>
    <xf numFmtId="0" fontId="5" fillId="4" borderId="1" xfId="0" applyFont="1" applyFill="1" applyBorder="1" applyAlignment="1">
      <alignment vertical="top" wrapText="1"/>
    </xf>
    <xf numFmtId="0" fontId="5" fillId="4" borderId="4" xfId="0" applyFont="1" applyFill="1" applyBorder="1" applyAlignment="1">
      <alignment horizontal="right" wrapText="1"/>
    </xf>
    <xf numFmtId="0" fontId="5" fillId="4" borderId="4" xfId="0" applyFont="1" applyFill="1" applyBorder="1" applyAlignment="1">
      <alignment horizontal="right"/>
    </xf>
    <xf numFmtId="10" fontId="5" fillId="4" borderId="4" xfId="1" applyNumberFormat="1" applyFont="1" applyFill="1" applyBorder="1" applyAlignment="1">
      <alignment horizontal="right"/>
    </xf>
    <xf numFmtId="0" fontId="5" fillId="4" borderId="1" xfId="0" applyFont="1" applyFill="1" applyBorder="1" applyAlignment="1">
      <alignment horizontal="right" wrapText="1"/>
    </xf>
    <xf numFmtId="0" fontId="5" fillId="4" borderId="1" xfId="0" applyFont="1" applyFill="1" applyBorder="1" applyAlignment="1">
      <alignment horizontal="right"/>
    </xf>
    <xf numFmtId="10" fontId="5" fillId="4" borderId="1" xfId="1" applyNumberFormat="1" applyFont="1" applyFill="1" applyBorder="1" applyAlignment="1">
      <alignment horizontal="right"/>
    </xf>
    <xf numFmtId="0" fontId="5" fillId="6" borderId="1" xfId="0" applyFont="1" applyFill="1" applyBorder="1" applyAlignment="1">
      <alignment vertical="top" wrapText="1"/>
    </xf>
    <xf numFmtId="0" fontId="5" fillId="6" borderId="1" xfId="0" applyFont="1" applyFill="1" applyBorder="1" applyAlignment="1">
      <alignment horizontal="right" wrapText="1"/>
    </xf>
    <xf numFmtId="0" fontId="5" fillId="6" borderId="1" xfId="0" applyFont="1" applyFill="1" applyBorder="1" applyAlignment="1">
      <alignment horizontal="right"/>
    </xf>
    <xf numFmtId="10" fontId="5" fillId="6" borderId="1" xfId="1" applyNumberFormat="1" applyFont="1" applyFill="1" applyBorder="1" applyAlignment="1">
      <alignment horizontal="right"/>
    </xf>
    <xf numFmtId="0" fontId="5" fillId="6" borderId="4" xfId="0" applyFont="1" applyFill="1" applyBorder="1" applyAlignment="1">
      <alignment horizontal="right" wrapText="1"/>
    </xf>
    <xf numFmtId="0" fontId="5" fillId="6" borderId="4" xfId="0" applyFont="1" applyFill="1" applyBorder="1" applyAlignment="1">
      <alignment horizontal="right"/>
    </xf>
    <xf numFmtId="10" fontId="5" fillId="6" borderId="4" xfId="1" applyNumberFormat="1" applyFont="1" applyFill="1" applyBorder="1" applyAlignment="1">
      <alignment horizontal="right"/>
    </xf>
    <xf numFmtId="0" fontId="5" fillId="5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18" fillId="2" borderId="2" xfId="0" applyNumberFormat="1" applyFont="1" applyFill="1" applyBorder="1" applyAlignment="1">
      <alignment horizontal="center" vertical="center" wrapText="1"/>
    </xf>
    <xf numFmtId="0" fontId="18" fillId="2" borderId="1" xfId="0" applyNumberFormat="1" applyFont="1" applyFill="1" applyBorder="1" applyAlignment="1">
      <alignment horizontal="center" vertical="center" wrapText="1"/>
    </xf>
    <xf numFmtId="0" fontId="5" fillId="0" borderId="5" xfId="0" applyNumberFormat="1" applyFont="1" applyBorder="1" applyAlignment="1">
      <alignment horizontal="center" vertical="center"/>
    </xf>
    <xf numFmtId="0" fontId="18" fillId="2" borderId="5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18" fillId="0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/>
    </xf>
    <xf numFmtId="0" fontId="19" fillId="0" borderId="1" xfId="0" applyNumberFormat="1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/>
    </xf>
    <xf numFmtId="49" fontId="19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8" fillId="0" borderId="7" xfId="0" applyFont="1" applyBorder="1" applyAlignment="1">
      <alignment vertical="top" wrapText="1"/>
    </xf>
    <xf numFmtId="0" fontId="5" fillId="0" borderId="4" xfId="0" applyFont="1" applyFill="1" applyBorder="1" applyAlignment="1">
      <alignment horizontal="right" wrapText="1"/>
    </xf>
    <xf numFmtId="0" fontId="5" fillId="0" borderId="4" xfId="0" applyFont="1" applyFill="1" applyBorder="1" applyAlignment="1">
      <alignment horizontal="right"/>
    </xf>
    <xf numFmtId="10" fontId="5" fillId="0" borderId="4" xfId="1" applyNumberFormat="1" applyFont="1" applyFill="1" applyBorder="1" applyAlignment="1">
      <alignment horizontal="right"/>
    </xf>
    <xf numFmtId="0" fontId="5" fillId="0" borderId="5" xfId="0" applyFont="1" applyFill="1" applyBorder="1" applyAlignment="1">
      <alignment vertical="top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 shrinkToFit="1"/>
    </xf>
    <xf numFmtId="0" fontId="10" fillId="2" borderId="1" xfId="0" applyFont="1" applyFill="1" applyBorder="1" applyAlignment="1">
      <alignment horizontal="center" vertical="center" textRotation="90" wrapText="1" shrinkToFit="1"/>
    </xf>
    <xf numFmtId="0" fontId="4" fillId="0" borderId="0" xfId="0" applyFont="1" applyAlignment="1">
      <alignment horizontal="left" vertical="top" wrapText="1"/>
    </xf>
    <xf numFmtId="0" fontId="10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6" fillId="0" borderId="3" xfId="0" applyFont="1" applyBorder="1" applyAlignment="1"/>
    <xf numFmtId="0" fontId="17" fillId="2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/>
    <xf numFmtId="0" fontId="0" fillId="0" borderId="1" xfId="0" applyBorder="1" applyAlignment="1"/>
    <xf numFmtId="0" fontId="7" fillId="0" borderId="0" xfId="0" applyFont="1" applyBorder="1" applyAlignment="1">
      <alignment horizontal="left"/>
    </xf>
    <xf numFmtId="0" fontId="19" fillId="0" borderId="1" xfId="0" applyFont="1" applyFill="1" applyBorder="1" applyAlignment="1">
      <alignment horizontal="left"/>
    </xf>
    <xf numFmtId="0" fontId="19" fillId="0" borderId="5" xfId="0" applyFont="1" applyFill="1" applyBorder="1" applyAlignment="1">
      <alignment horizontal="left"/>
    </xf>
    <xf numFmtId="0" fontId="3" fillId="0" borderId="0" xfId="0" applyFont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/>
    <xf numFmtId="0" fontId="3" fillId="0" borderId="3" xfId="0" applyFont="1" applyBorder="1" applyAlignment="1">
      <alignment horizontal="center" vertical="center"/>
    </xf>
    <xf numFmtId="0" fontId="7" fillId="0" borderId="0" xfId="0" applyFont="1" applyBorder="1" applyAlignment="1">
      <alignment horizontal="center"/>
    </xf>
    <xf numFmtId="0" fontId="15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4" fillId="0" borderId="0" xfId="0" applyFont="1" applyAlignment="1">
      <alignment vertical="top" wrapText="1"/>
    </xf>
    <xf numFmtId="0" fontId="8" fillId="0" borderId="7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/>
    <xf numFmtId="0" fontId="0" fillId="0" borderId="5" xfId="0" applyBorder="1" applyAlignment="1"/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wrapText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9" defaultPivotStyle="PivotStyleLight16"/>
  <colors>
    <mruColors>
      <color rgb="FFFBA7A7"/>
      <color rgb="FFFF7C80"/>
      <color rgb="FFF86868"/>
      <color rgb="FFF5DEA5"/>
      <color rgb="FFFFCCCC"/>
      <color rgb="FFFF99CC"/>
      <color rgb="FFE8BFB2"/>
      <color rgb="FFFF9966"/>
      <color rgb="FFEE4C5B"/>
      <color rgb="FFF9AD6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2"/>
  <sheetViews>
    <sheetView view="pageBreakPreview" topLeftCell="A6" zoomScaleSheetLayoutView="100" workbookViewId="0">
      <selection activeCell="C21" sqref="C21"/>
    </sheetView>
  </sheetViews>
  <sheetFormatPr defaultRowHeight="12.75" outlineLevelRow="1" x14ac:dyDescent="0.2"/>
  <cols>
    <col min="1" max="1" width="3.85546875" style="2" customWidth="1"/>
    <col min="2" max="2" width="23" customWidth="1"/>
    <col min="3" max="3" width="10.7109375" customWidth="1"/>
    <col min="4" max="4" width="15" hidden="1" customWidth="1"/>
    <col min="5" max="5" width="0" hidden="1" customWidth="1"/>
    <col min="6" max="6" width="11.85546875" customWidth="1"/>
    <col min="7" max="7" width="8.42578125" customWidth="1"/>
    <col min="8" max="8" width="11.140625" customWidth="1"/>
    <col min="9" max="9" width="10.28515625" customWidth="1"/>
    <col min="10" max="10" width="12.28515625" customWidth="1"/>
    <col min="11" max="11" width="13" customWidth="1"/>
    <col min="12" max="12" width="13.28515625" customWidth="1"/>
    <col min="13" max="13" width="11.85546875" customWidth="1"/>
    <col min="14" max="14" width="14.7109375" customWidth="1"/>
    <col min="15" max="15" width="14.140625" customWidth="1"/>
  </cols>
  <sheetData>
    <row r="1" spans="1:17" ht="87" customHeight="1" x14ac:dyDescent="0.2">
      <c r="K1" s="34"/>
      <c r="L1" s="34"/>
      <c r="M1" s="118" t="s">
        <v>91</v>
      </c>
      <c r="N1" s="118"/>
      <c r="O1" s="118"/>
      <c r="P1" s="118"/>
    </row>
    <row r="2" spans="1:17" ht="83.25" customHeight="1" x14ac:dyDescent="0.3">
      <c r="A2" s="121" t="s">
        <v>94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2"/>
      <c r="P2" s="122"/>
    </row>
    <row r="3" spans="1:17" s="1" customFormat="1" ht="27" customHeight="1" x14ac:dyDescent="0.2">
      <c r="A3" s="119" t="s">
        <v>40</v>
      </c>
      <c r="B3" s="116" t="s">
        <v>41</v>
      </c>
      <c r="C3" s="114" t="s">
        <v>39</v>
      </c>
      <c r="D3" s="123" t="s">
        <v>42</v>
      </c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14" t="s">
        <v>0</v>
      </c>
    </row>
    <row r="4" spans="1:17" s="1" customFormat="1" ht="19.5" customHeight="1" x14ac:dyDescent="0.2">
      <c r="A4" s="119"/>
      <c r="B4" s="116"/>
      <c r="C4" s="115"/>
      <c r="D4" s="117" t="s">
        <v>43</v>
      </c>
      <c r="E4" s="119" t="s">
        <v>44</v>
      </c>
      <c r="F4" s="119"/>
      <c r="G4" s="119"/>
      <c r="H4" s="119"/>
      <c r="I4" s="119"/>
      <c r="J4" s="119"/>
      <c r="K4" s="119"/>
      <c r="L4" s="119"/>
      <c r="M4" s="119"/>
      <c r="N4" s="119"/>
      <c r="O4" s="119"/>
      <c r="P4" s="124"/>
    </row>
    <row r="5" spans="1:17" s="1" customFormat="1" ht="24.75" customHeight="1" x14ac:dyDescent="0.2">
      <c r="A5" s="119"/>
      <c r="B5" s="116"/>
      <c r="C5" s="115"/>
      <c r="D5" s="117"/>
      <c r="E5" s="119" t="s">
        <v>45</v>
      </c>
      <c r="F5" s="119"/>
      <c r="G5" s="119"/>
      <c r="H5" s="119"/>
      <c r="I5" s="119"/>
      <c r="J5" s="119"/>
      <c r="K5" s="119" t="s">
        <v>46</v>
      </c>
      <c r="L5" s="119" t="s">
        <v>77</v>
      </c>
      <c r="M5" s="119" t="s">
        <v>36</v>
      </c>
      <c r="N5" s="119" t="s">
        <v>47</v>
      </c>
      <c r="O5" s="119" t="s">
        <v>37</v>
      </c>
      <c r="P5" s="125"/>
    </row>
    <row r="6" spans="1:17" s="1" customFormat="1" ht="54.75" customHeight="1" outlineLevel="1" x14ac:dyDescent="0.2">
      <c r="A6" s="119"/>
      <c r="B6" s="116"/>
      <c r="C6" s="115"/>
      <c r="D6" s="117"/>
      <c r="E6" s="25" t="s">
        <v>38</v>
      </c>
      <c r="F6" s="25" t="s">
        <v>38</v>
      </c>
      <c r="G6" s="25" t="s">
        <v>48</v>
      </c>
      <c r="H6" s="25" t="s">
        <v>78</v>
      </c>
      <c r="I6" s="25" t="s">
        <v>79</v>
      </c>
      <c r="J6" s="25" t="s">
        <v>49</v>
      </c>
      <c r="K6" s="120"/>
      <c r="L6" s="120"/>
      <c r="M6" s="120"/>
      <c r="N6" s="120"/>
      <c r="O6" s="120"/>
      <c r="P6" s="125"/>
    </row>
    <row r="7" spans="1:17" s="1" customFormat="1" ht="12.75" customHeight="1" outlineLevel="1" x14ac:dyDescent="0.2">
      <c r="A7" s="26">
        <v>1</v>
      </c>
      <c r="B7" s="26">
        <v>2</v>
      </c>
      <c r="C7" s="29">
        <v>3</v>
      </c>
      <c r="D7" s="26">
        <v>4</v>
      </c>
      <c r="E7" s="26">
        <v>5</v>
      </c>
      <c r="F7" s="26">
        <v>4</v>
      </c>
      <c r="G7" s="26">
        <v>5</v>
      </c>
      <c r="H7" s="26">
        <v>6</v>
      </c>
      <c r="I7" s="26">
        <v>7</v>
      </c>
      <c r="J7" s="26">
        <v>8</v>
      </c>
      <c r="K7" s="26">
        <v>9</v>
      </c>
      <c r="L7" s="26">
        <v>10</v>
      </c>
      <c r="M7" s="26">
        <v>11</v>
      </c>
      <c r="N7" s="33">
        <v>12</v>
      </c>
      <c r="O7" s="29">
        <v>13</v>
      </c>
      <c r="P7" s="29">
        <v>14</v>
      </c>
    </row>
    <row r="8" spans="1:17" s="1" customFormat="1" ht="33" customHeight="1" outlineLevel="1" x14ac:dyDescent="0.2">
      <c r="A8" s="27">
        <v>1</v>
      </c>
      <c r="B8" s="28" t="s">
        <v>8</v>
      </c>
      <c r="C8" s="50">
        <f>SUM(F8:O8)</f>
        <v>236</v>
      </c>
      <c r="D8" s="40"/>
      <c r="E8" s="40"/>
      <c r="F8" s="46">
        <v>62</v>
      </c>
      <c r="G8" s="46">
        <v>3</v>
      </c>
      <c r="H8" s="40" t="s">
        <v>50</v>
      </c>
      <c r="I8" s="40" t="s">
        <v>50</v>
      </c>
      <c r="J8" s="46">
        <v>11</v>
      </c>
      <c r="K8" s="46">
        <v>86</v>
      </c>
      <c r="L8" s="46">
        <v>42</v>
      </c>
      <c r="M8" s="46">
        <v>8</v>
      </c>
      <c r="N8" s="46">
        <v>23</v>
      </c>
      <c r="O8" s="46">
        <v>1</v>
      </c>
      <c r="P8" s="46">
        <v>6</v>
      </c>
      <c r="Q8" s="35"/>
    </row>
    <row r="9" spans="1:17" s="1" customFormat="1" ht="44.25" customHeight="1" outlineLevel="1" x14ac:dyDescent="0.2">
      <c r="A9" s="27">
        <v>2</v>
      </c>
      <c r="B9" s="31" t="s">
        <v>71</v>
      </c>
      <c r="C9" s="90">
        <f t="shared" ref="C9:C18" si="0">SUM(F9:O9)</f>
        <v>371</v>
      </c>
      <c r="D9" s="41"/>
      <c r="E9" s="41"/>
      <c r="F9" s="91">
        <v>41</v>
      </c>
      <c r="G9" s="41" t="s">
        <v>50</v>
      </c>
      <c r="H9" s="91">
        <v>0</v>
      </c>
      <c r="I9" s="91">
        <v>13</v>
      </c>
      <c r="J9" s="91">
        <v>221</v>
      </c>
      <c r="K9" s="91">
        <v>93</v>
      </c>
      <c r="L9" s="92">
        <v>0</v>
      </c>
      <c r="M9" s="93">
        <v>0</v>
      </c>
      <c r="N9" s="93">
        <v>3</v>
      </c>
      <c r="O9" s="42" t="s">
        <v>50</v>
      </c>
      <c r="P9" s="46">
        <v>0</v>
      </c>
      <c r="Q9" s="35"/>
    </row>
    <row r="10" spans="1:17" s="1" customFormat="1" ht="44.25" customHeight="1" outlineLevel="1" x14ac:dyDescent="0.2">
      <c r="A10" s="27">
        <v>3</v>
      </c>
      <c r="B10" s="28" t="s">
        <v>75</v>
      </c>
      <c r="C10" s="47">
        <f t="shared" si="0"/>
        <v>884</v>
      </c>
      <c r="D10" s="43"/>
      <c r="E10" s="43"/>
      <c r="F10" s="94">
        <v>60</v>
      </c>
      <c r="G10" s="41" t="s">
        <v>50</v>
      </c>
      <c r="H10" s="95">
        <v>1</v>
      </c>
      <c r="I10" s="95">
        <v>8</v>
      </c>
      <c r="J10" s="95">
        <v>448</v>
      </c>
      <c r="K10" s="95">
        <v>349</v>
      </c>
      <c r="L10" s="93">
        <v>1</v>
      </c>
      <c r="M10" s="93">
        <v>0</v>
      </c>
      <c r="N10" s="93">
        <v>17</v>
      </c>
      <c r="O10" s="42" t="s">
        <v>50</v>
      </c>
      <c r="P10" s="46">
        <v>7</v>
      </c>
      <c r="Q10" s="35"/>
    </row>
    <row r="11" spans="1:17" s="1" customFormat="1" ht="42.75" customHeight="1" outlineLevel="1" x14ac:dyDescent="0.2">
      <c r="A11" s="27">
        <v>4</v>
      </c>
      <c r="B11" s="28" t="s">
        <v>72</v>
      </c>
      <c r="C11" s="48">
        <f t="shared" si="0"/>
        <v>519</v>
      </c>
      <c r="D11" s="42"/>
      <c r="E11" s="42"/>
      <c r="F11" s="46">
        <v>33</v>
      </c>
      <c r="G11" s="41" t="s">
        <v>50</v>
      </c>
      <c r="H11" s="93">
        <v>1</v>
      </c>
      <c r="I11" s="93">
        <v>10</v>
      </c>
      <c r="J11" s="93">
        <v>351</v>
      </c>
      <c r="K11" s="93">
        <v>105</v>
      </c>
      <c r="L11" s="93">
        <v>0</v>
      </c>
      <c r="M11" s="93">
        <v>0</v>
      </c>
      <c r="N11" s="93">
        <v>19</v>
      </c>
      <c r="O11" s="42" t="s">
        <v>50</v>
      </c>
      <c r="P11" s="46">
        <v>18</v>
      </c>
      <c r="Q11" s="35"/>
    </row>
    <row r="12" spans="1:17" s="1" customFormat="1" ht="43.5" customHeight="1" outlineLevel="1" x14ac:dyDescent="0.2">
      <c r="A12" s="27">
        <v>5</v>
      </c>
      <c r="B12" s="28" t="s">
        <v>74</v>
      </c>
      <c r="C12" s="48">
        <f t="shared" si="0"/>
        <v>188</v>
      </c>
      <c r="D12" s="42"/>
      <c r="E12" s="42"/>
      <c r="F12" s="46">
        <v>14</v>
      </c>
      <c r="G12" s="41" t="s">
        <v>50</v>
      </c>
      <c r="H12" s="93">
        <v>0</v>
      </c>
      <c r="I12" s="93">
        <v>5</v>
      </c>
      <c r="J12" s="93">
        <v>153</v>
      </c>
      <c r="K12" s="93">
        <v>13</v>
      </c>
      <c r="L12" s="93">
        <v>0</v>
      </c>
      <c r="M12" s="93">
        <v>0</v>
      </c>
      <c r="N12" s="93">
        <v>3</v>
      </c>
      <c r="O12" s="42" t="s">
        <v>50</v>
      </c>
      <c r="P12" s="46">
        <v>2</v>
      </c>
      <c r="Q12" s="35"/>
    </row>
    <row r="13" spans="1:17" s="1" customFormat="1" ht="43.5" customHeight="1" outlineLevel="1" x14ac:dyDescent="0.2">
      <c r="A13" s="27">
        <v>6</v>
      </c>
      <c r="B13" s="28" t="s">
        <v>73</v>
      </c>
      <c r="C13" s="49">
        <f t="shared" si="0"/>
        <v>299</v>
      </c>
      <c r="D13" s="44"/>
      <c r="E13" s="44"/>
      <c r="F13" s="96">
        <v>13</v>
      </c>
      <c r="G13" s="41" t="s">
        <v>50</v>
      </c>
      <c r="H13" s="93">
        <v>0</v>
      </c>
      <c r="I13" s="93">
        <v>5</v>
      </c>
      <c r="J13" s="97">
        <v>143</v>
      </c>
      <c r="K13" s="97">
        <v>134</v>
      </c>
      <c r="L13" s="97">
        <v>0</v>
      </c>
      <c r="M13" s="97">
        <v>0</v>
      </c>
      <c r="N13" s="97">
        <v>4</v>
      </c>
      <c r="O13" s="42" t="s">
        <v>50</v>
      </c>
      <c r="P13" s="46">
        <v>0</v>
      </c>
      <c r="Q13" s="35"/>
    </row>
    <row r="14" spans="1:17" s="1" customFormat="1" ht="42.75" customHeight="1" outlineLevel="1" x14ac:dyDescent="0.2">
      <c r="A14" s="27">
        <v>7</v>
      </c>
      <c r="B14" s="28" t="s">
        <v>70</v>
      </c>
      <c r="C14" s="48">
        <f t="shared" si="0"/>
        <v>361</v>
      </c>
      <c r="D14" s="42"/>
      <c r="E14" s="42"/>
      <c r="F14" s="46">
        <v>23</v>
      </c>
      <c r="G14" s="41" t="s">
        <v>50</v>
      </c>
      <c r="H14" s="93">
        <v>0</v>
      </c>
      <c r="I14" s="93">
        <v>10</v>
      </c>
      <c r="J14" s="93">
        <v>266</v>
      </c>
      <c r="K14" s="93">
        <v>59</v>
      </c>
      <c r="L14" s="93">
        <v>0</v>
      </c>
      <c r="M14" s="93">
        <v>0</v>
      </c>
      <c r="N14" s="93">
        <v>3</v>
      </c>
      <c r="O14" s="42" t="s">
        <v>50</v>
      </c>
      <c r="P14" s="46">
        <v>0</v>
      </c>
      <c r="Q14" s="35"/>
    </row>
    <row r="15" spans="1:17" s="1" customFormat="1" ht="42.75" customHeight="1" outlineLevel="1" x14ac:dyDescent="0.2">
      <c r="A15" s="100">
        <v>8</v>
      </c>
      <c r="B15" s="101" t="s">
        <v>69</v>
      </c>
      <c r="C15" s="48">
        <f t="shared" si="0"/>
        <v>338</v>
      </c>
      <c r="D15" s="44"/>
      <c r="E15" s="44"/>
      <c r="F15" s="96">
        <v>27</v>
      </c>
      <c r="G15" s="102" t="s">
        <v>50</v>
      </c>
      <c r="H15" s="97">
        <v>0</v>
      </c>
      <c r="I15" s="97">
        <v>9</v>
      </c>
      <c r="J15" s="97">
        <v>223</v>
      </c>
      <c r="K15" s="93">
        <v>60</v>
      </c>
      <c r="L15" s="93">
        <v>0</v>
      </c>
      <c r="M15" s="93">
        <v>0</v>
      </c>
      <c r="N15" s="93">
        <v>19</v>
      </c>
      <c r="O15" s="42" t="s">
        <v>50</v>
      </c>
      <c r="P15" s="46">
        <v>0</v>
      </c>
      <c r="Q15" s="35"/>
    </row>
    <row r="16" spans="1:17" s="1" customFormat="1" ht="42.75" customHeight="1" outlineLevel="1" x14ac:dyDescent="0.2">
      <c r="A16" s="100">
        <v>9</v>
      </c>
      <c r="B16" s="101" t="s">
        <v>68</v>
      </c>
      <c r="C16" s="48">
        <f t="shared" si="0"/>
        <v>1329</v>
      </c>
      <c r="D16" s="44"/>
      <c r="E16" s="44"/>
      <c r="F16" s="96">
        <v>63</v>
      </c>
      <c r="G16" s="102" t="s">
        <v>50</v>
      </c>
      <c r="H16" s="97">
        <v>4</v>
      </c>
      <c r="I16" s="97">
        <v>24</v>
      </c>
      <c r="J16" s="97">
        <v>783</v>
      </c>
      <c r="K16" s="93">
        <v>410</v>
      </c>
      <c r="L16" s="93">
        <v>0</v>
      </c>
      <c r="M16" s="93">
        <v>0</v>
      </c>
      <c r="N16" s="93">
        <v>45</v>
      </c>
      <c r="O16" s="42" t="s">
        <v>50</v>
      </c>
      <c r="P16" s="98">
        <v>3</v>
      </c>
      <c r="Q16" s="35"/>
    </row>
    <row r="17" spans="1:17" s="1" customFormat="1" ht="46.5" customHeight="1" outlineLevel="1" x14ac:dyDescent="0.2">
      <c r="A17" s="100">
        <v>10</v>
      </c>
      <c r="B17" s="101" t="s">
        <v>67</v>
      </c>
      <c r="C17" s="48">
        <f t="shared" si="0"/>
        <v>1470</v>
      </c>
      <c r="D17" s="44"/>
      <c r="E17" s="44"/>
      <c r="F17" s="96">
        <v>124</v>
      </c>
      <c r="G17" s="102" t="s">
        <v>50</v>
      </c>
      <c r="H17" s="97">
        <v>0</v>
      </c>
      <c r="I17" s="97">
        <v>35</v>
      </c>
      <c r="J17" s="97">
        <v>1090</v>
      </c>
      <c r="K17" s="93">
        <v>190</v>
      </c>
      <c r="L17" s="93">
        <v>0</v>
      </c>
      <c r="M17" s="93">
        <v>0</v>
      </c>
      <c r="N17" s="93">
        <v>31</v>
      </c>
      <c r="O17" s="42" t="s">
        <v>50</v>
      </c>
      <c r="P17" s="46">
        <v>3</v>
      </c>
      <c r="Q17" s="35"/>
    </row>
    <row r="18" spans="1:17" s="1" customFormat="1" ht="46.5" customHeight="1" outlineLevel="1" x14ac:dyDescent="0.2">
      <c r="A18" s="100">
        <v>11</v>
      </c>
      <c r="B18" s="101" t="s">
        <v>66</v>
      </c>
      <c r="C18" s="48">
        <f t="shared" si="0"/>
        <v>1101</v>
      </c>
      <c r="D18" s="44"/>
      <c r="E18" s="44"/>
      <c r="F18" s="96">
        <v>131</v>
      </c>
      <c r="G18" s="102" t="s">
        <v>50</v>
      </c>
      <c r="H18" s="97">
        <v>2</v>
      </c>
      <c r="I18" s="97">
        <v>28</v>
      </c>
      <c r="J18" s="97">
        <v>660</v>
      </c>
      <c r="K18" s="93">
        <v>257</v>
      </c>
      <c r="L18" s="93">
        <v>0</v>
      </c>
      <c r="M18" s="93">
        <v>0</v>
      </c>
      <c r="N18" s="93">
        <v>23</v>
      </c>
      <c r="O18" s="42" t="s">
        <v>50</v>
      </c>
      <c r="P18" s="46">
        <v>0</v>
      </c>
      <c r="Q18" s="35"/>
    </row>
    <row r="19" spans="1:17" ht="13.5" customHeight="1" x14ac:dyDescent="0.2">
      <c r="A19" s="113" t="s">
        <v>65</v>
      </c>
      <c r="B19" s="113"/>
      <c r="C19" s="103">
        <f>SUM(C9:C18)</f>
        <v>6860</v>
      </c>
      <c r="D19" s="104"/>
      <c r="E19" s="104"/>
      <c r="F19" s="103">
        <f>SUM(F9:F18)</f>
        <v>529</v>
      </c>
      <c r="G19" s="104" t="s">
        <v>50</v>
      </c>
      <c r="H19" s="103">
        <f t="shared" ref="H19:N19" si="1">SUM(H9:H18)</f>
        <v>8</v>
      </c>
      <c r="I19" s="103">
        <f t="shared" si="1"/>
        <v>147</v>
      </c>
      <c r="J19" s="103">
        <f t="shared" si="1"/>
        <v>4338</v>
      </c>
      <c r="K19" s="99">
        <f t="shared" si="1"/>
        <v>1670</v>
      </c>
      <c r="L19" s="99">
        <f t="shared" si="1"/>
        <v>1</v>
      </c>
      <c r="M19" s="99">
        <f t="shared" si="1"/>
        <v>0</v>
      </c>
      <c r="N19" s="99">
        <f t="shared" si="1"/>
        <v>167</v>
      </c>
      <c r="O19" s="45" t="s">
        <v>50</v>
      </c>
      <c r="P19" s="99">
        <f>SUM(P9:P18)</f>
        <v>33</v>
      </c>
      <c r="Q19" s="36"/>
    </row>
    <row r="20" spans="1:17" ht="14.25" customHeight="1" x14ac:dyDescent="0.2">
      <c r="A20" s="113" t="s">
        <v>64</v>
      </c>
      <c r="B20" s="113"/>
      <c r="C20" s="103">
        <f>SUM(C8:C18)</f>
        <v>7096</v>
      </c>
      <c r="D20" s="104"/>
      <c r="E20" s="104"/>
      <c r="F20" s="103">
        <f t="shared" ref="F20:N20" si="2">SUM(F8:F18)</f>
        <v>591</v>
      </c>
      <c r="G20" s="103">
        <f t="shared" si="2"/>
        <v>3</v>
      </c>
      <c r="H20" s="104">
        <f t="shared" si="2"/>
        <v>8</v>
      </c>
      <c r="I20" s="104">
        <f t="shared" si="2"/>
        <v>147</v>
      </c>
      <c r="J20" s="103">
        <f t="shared" si="2"/>
        <v>4349</v>
      </c>
      <c r="K20" s="99">
        <f t="shared" si="2"/>
        <v>1756</v>
      </c>
      <c r="L20" s="99">
        <f t="shared" si="2"/>
        <v>43</v>
      </c>
      <c r="M20" s="99">
        <f t="shared" si="2"/>
        <v>8</v>
      </c>
      <c r="N20" s="99">
        <f t="shared" si="2"/>
        <v>190</v>
      </c>
      <c r="O20" s="45" t="s">
        <v>86</v>
      </c>
      <c r="P20" s="99">
        <f>SUM(P8:P18)</f>
        <v>39</v>
      </c>
      <c r="Q20" s="36"/>
    </row>
    <row r="22" spans="1:17" ht="3.75" customHeight="1" x14ac:dyDescent="0.2"/>
    <row r="24" spans="1:17" ht="39.75" customHeight="1" x14ac:dyDescent="0.2"/>
    <row r="25" spans="1:17" ht="8.25" hidden="1" customHeight="1" x14ac:dyDescent="0.25">
      <c r="A25" s="3"/>
    </row>
    <row r="26" spans="1:17" ht="17.25" customHeight="1" x14ac:dyDescent="0.25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</row>
    <row r="27" spans="1:17" ht="22.5" customHeight="1" x14ac:dyDescent="0.25">
      <c r="A27" s="3"/>
      <c r="B27" s="3"/>
    </row>
    <row r="28" spans="1:17" ht="18" x14ac:dyDescent="0.25">
      <c r="A28" s="3"/>
      <c r="B28" s="5"/>
      <c r="C28" s="5"/>
      <c r="D28" s="5"/>
      <c r="E28" s="5"/>
      <c r="F28" s="5"/>
      <c r="G28" s="5"/>
      <c r="H28" s="5"/>
      <c r="I28" s="5"/>
      <c r="J28" s="23"/>
      <c r="K28" s="5"/>
      <c r="L28" s="5"/>
    </row>
    <row r="30" spans="1:17" ht="0.75" customHeight="1" x14ac:dyDescent="0.2"/>
    <row r="31" spans="1:17" ht="21.75" customHeight="1" x14ac:dyDescent="0.2">
      <c r="B31" s="24"/>
    </row>
    <row r="32" spans="1:17" hidden="1" x14ac:dyDescent="0.2">
      <c r="A32" s="4"/>
      <c r="B32" s="24"/>
    </row>
  </sheetData>
  <mergeCells count="17">
    <mergeCell ref="M1:P1"/>
    <mergeCell ref="N5:N6"/>
    <mergeCell ref="A2:P2"/>
    <mergeCell ref="D3:O3"/>
    <mergeCell ref="P3:P6"/>
    <mergeCell ref="E4:O4"/>
    <mergeCell ref="E5:J5"/>
    <mergeCell ref="O5:O6"/>
    <mergeCell ref="A3:A6"/>
    <mergeCell ref="K5:K6"/>
    <mergeCell ref="L5:L6"/>
    <mergeCell ref="M5:M6"/>
    <mergeCell ref="A19:B19"/>
    <mergeCell ref="A20:B20"/>
    <mergeCell ref="C3:C6"/>
    <mergeCell ref="B3:B6"/>
    <mergeCell ref="D4:D6"/>
  </mergeCells>
  <phoneticPr fontId="0" type="noConversion"/>
  <printOptions horizontalCentered="1"/>
  <pageMargins left="0.51181102362204722" right="0.43307086614173229" top="0.28000000000000003" bottom="0.38" header="0.24" footer="0.17"/>
  <pageSetup paperSize="9" scale="53" orientation="portrait" horizontalDpi="200" verticalDpi="200" r:id="rId1"/>
  <headerFooter alignWithMargins="0"/>
  <rowBreaks count="1" manualBreakCount="1">
    <brk id="20" max="22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X52"/>
  <sheetViews>
    <sheetView tabSelected="1" topLeftCell="A37" zoomScaleNormal="100" workbookViewId="0">
      <selection sqref="A1:H45"/>
    </sheetView>
  </sheetViews>
  <sheetFormatPr defaultRowHeight="12.75" x14ac:dyDescent="0.2"/>
  <cols>
    <col min="1" max="1" width="5.5703125" customWidth="1"/>
    <col min="2" max="2" width="55.7109375" customWidth="1"/>
    <col min="3" max="4" width="9.140625" hidden="1" customWidth="1"/>
    <col min="5" max="8" width="14.85546875" customWidth="1"/>
  </cols>
  <sheetData>
    <row r="1" spans="1:258" ht="78" customHeight="1" x14ac:dyDescent="0.3">
      <c r="F1" s="118" t="s">
        <v>90</v>
      </c>
      <c r="G1" s="133"/>
      <c r="H1" s="133"/>
      <c r="I1" s="10"/>
      <c r="J1" s="10"/>
      <c r="K1" s="130"/>
      <c r="L1" s="130"/>
      <c r="M1" s="130"/>
      <c r="N1" s="130"/>
      <c r="O1" s="129"/>
      <c r="P1" s="129"/>
      <c r="Q1" s="129"/>
      <c r="R1" s="129"/>
      <c r="S1" s="129"/>
      <c r="T1" s="129"/>
      <c r="U1" s="129"/>
      <c r="V1" s="129"/>
      <c r="W1" s="129"/>
      <c r="X1" s="129"/>
      <c r="Y1" s="129"/>
      <c r="Z1" s="129"/>
      <c r="AA1" s="129"/>
      <c r="AB1" s="129"/>
      <c r="AC1" s="129"/>
      <c r="AD1" s="129"/>
      <c r="AE1" s="129"/>
      <c r="AF1" s="129"/>
      <c r="AG1" s="129"/>
      <c r="AH1" s="129"/>
      <c r="AI1" s="129"/>
      <c r="AJ1" s="129"/>
      <c r="AK1" s="129"/>
      <c r="AL1" s="129"/>
      <c r="AM1" s="129"/>
      <c r="AN1" s="129"/>
      <c r="AO1" s="129"/>
      <c r="AP1" s="129"/>
      <c r="AQ1" s="129"/>
      <c r="AR1" s="129"/>
      <c r="AS1" s="129"/>
      <c r="AT1" s="129"/>
      <c r="AU1" s="129"/>
      <c r="AV1" s="129"/>
      <c r="AW1" s="129"/>
      <c r="AX1" s="129"/>
      <c r="AY1" s="129"/>
      <c r="AZ1" s="129"/>
      <c r="BA1" s="129"/>
      <c r="BB1" s="129"/>
      <c r="BC1" s="129"/>
      <c r="BD1" s="129"/>
      <c r="BE1" s="129"/>
      <c r="BF1" s="129"/>
      <c r="BG1" s="129"/>
      <c r="BH1" s="129"/>
      <c r="BI1" s="129"/>
      <c r="BJ1" s="129"/>
      <c r="BK1" s="129"/>
      <c r="BL1" s="129"/>
      <c r="BM1" s="129"/>
      <c r="BN1" s="129"/>
      <c r="BO1" s="129"/>
      <c r="BP1" s="129"/>
      <c r="BQ1" s="129"/>
      <c r="BR1" s="129"/>
      <c r="BS1" s="129"/>
      <c r="BT1" s="129"/>
      <c r="BU1" s="129"/>
      <c r="BV1" s="129"/>
      <c r="BW1" s="129"/>
      <c r="BX1" s="129"/>
      <c r="BY1" s="129"/>
      <c r="BZ1" s="129"/>
      <c r="CA1" s="129"/>
      <c r="CB1" s="129"/>
      <c r="CC1" s="129"/>
      <c r="CD1" s="129"/>
      <c r="CE1" s="129"/>
      <c r="CF1" s="129"/>
      <c r="CG1" s="129"/>
      <c r="CH1" s="129"/>
      <c r="CI1" s="129"/>
      <c r="CJ1" s="129"/>
      <c r="CK1" s="129"/>
      <c r="CL1" s="129"/>
      <c r="CM1" s="129"/>
      <c r="CN1" s="129"/>
      <c r="CO1" s="129"/>
      <c r="CP1" s="129"/>
      <c r="CQ1" s="129"/>
      <c r="CR1" s="129"/>
      <c r="CS1" s="129"/>
      <c r="CT1" s="129"/>
      <c r="CU1" s="129"/>
      <c r="CV1" s="129"/>
      <c r="CW1" s="129"/>
      <c r="CX1" s="129"/>
      <c r="CY1" s="129"/>
      <c r="CZ1" s="129"/>
      <c r="DA1" s="129"/>
      <c r="DB1" s="129"/>
      <c r="DC1" s="129"/>
      <c r="DD1" s="129"/>
      <c r="DE1" s="129"/>
      <c r="DF1" s="129"/>
      <c r="DG1" s="129"/>
      <c r="DH1" s="129"/>
      <c r="DI1" s="129"/>
      <c r="DJ1" s="129"/>
      <c r="DK1" s="129"/>
      <c r="DL1" s="129"/>
      <c r="DM1" s="129"/>
      <c r="DN1" s="129"/>
      <c r="DO1" s="129"/>
      <c r="DP1" s="129"/>
      <c r="DQ1" s="129"/>
      <c r="DR1" s="129"/>
      <c r="DS1" s="129"/>
      <c r="DT1" s="129"/>
      <c r="DU1" s="129"/>
      <c r="DV1" s="129"/>
      <c r="DW1" s="129"/>
      <c r="DX1" s="129"/>
      <c r="DY1" s="129"/>
      <c r="DZ1" s="129"/>
      <c r="EA1" s="129"/>
      <c r="EB1" s="129"/>
      <c r="EC1" s="129"/>
      <c r="ED1" s="129"/>
      <c r="EE1" s="129"/>
      <c r="EF1" s="129"/>
      <c r="EG1" s="129"/>
      <c r="EH1" s="129"/>
      <c r="EI1" s="129"/>
      <c r="EJ1" s="129"/>
      <c r="EK1" s="129"/>
      <c r="EL1" s="129"/>
      <c r="EM1" s="129"/>
      <c r="EN1" s="129"/>
      <c r="EO1" s="129"/>
      <c r="EP1" s="129"/>
      <c r="EQ1" s="129"/>
      <c r="ER1" s="129"/>
      <c r="ES1" s="129"/>
      <c r="ET1" s="129"/>
      <c r="EU1" s="129"/>
      <c r="EV1" s="129"/>
      <c r="EW1" s="129"/>
      <c r="EX1" s="129"/>
      <c r="EY1" s="129"/>
      <c r="EZ1" s="129"/>
      <c r="FA1" s="129"/>
      <c r="FB1" s="129"/>
      <c r="FC1" s="129"/>
      <c r="FD1" s="129"/>
      <c r="FE1" s="129"/>
      <c r="FF1" s="129"/>
      <c r="FG1" s="129"/>
      <c r="FH1" s="129"/>
      <c r="FI1" s="129"/>
      <c r="FJ1" s="129"/>
      <c r="FK1" s="129"/>
      <c r="FL1" s="129"/>
      <c r="FM1" s="129"/>
      <c r="FN1" s="129"/>
      <c r="FO1" s="129"/>
      <c r="FP1" s="129"/>
      <c r="FQ1" s="129"/>
      <c r="FR1" s="129"/>
      <c r="FS1" s="129"/>
      <c r="FT1" s="129"/>
      <c r="FU1" s="129"/>
      <c r="FV1" s="129"/>
      <c r="FW1" s="129"/>
      <c r="FX1" s="129"/>
      <c r="FY1" s="129"/>
      <c r="FZ1" s="129"/>
      <c r="GA1" s="129"/>
      <c r="GB1" s="129"/>
      <c r="GC1" s="129"/>
      <c r="GD1" s="129"/>
      <c r="GE1" s="129"/>
      <c r="GF1" s="129"/>
      <c r="GG1" s="129"/>
      <c r="GH1" s="129"/>
      <c r="GI1" s="129"/>
      <c r="GJ1" s="129"/>
      <c r="GK1" s="129"/>
      <c r="GL1" s="129"/>
      <c r="GM1" s="129"/>
      <c r="GN1" s="129"/>
      <c r="GO1" s="129"/>
      <c r="GP1" s="129"/>
      <c r="GQ1" s="129"/>
      <c r="GR1" s="129"/>
      <c r="GS1" s="129"/>
      <c r="GT1" s="129"/>
      <c r="GU1" s="129"/>
      <c r="GV1" s="129"/>
      <c r="GW1" s="129"/>
      <c r="GX1" s="129"/>
      <c r="GY1" s="129"/>
      <c r="GZ1" s="129"/>
      <c r="HA1" s="129"/>
      <c r="HB1" s="129"/>
      <c r="HC1" s="129"/>
      <c r="HD1" s="129"/>
      <c r="HE1" s="129"/>
      <c r="HF1" s="129"/>
      <c r="HG1" s="129"/>
      <c r="HH1" s="129"/>
      <c r="HI1" s="129"/>
      <c r="HJ1" s="129"/>
      <c r="HK1" s="129"/>
      <c r="HL1" s="129"/>
      <c r="HM1" s="129"/>
      <c r="HN1" s="129"/>
      <c r="HO1" s="129"/>
      <c r="HP1" s="129"/>
      <c r="HQ1" s="129"/>
      <c r="HR1" s="129"/>
      <c r="HS1" s="129"/>
      <c r="HT1" s="129"/>
      <c r="HU1" s="129"/>
      <c r="HV1" s="129"/>
      <c r="HW1" s="129"/>
      <c r="HX1" s="129"/>
      <c r="HY1" s="129"/>
      <c r="HZ1" s="129"/>
      <c r="IA1" s="129"/>
      <c r="IB1" s="129"/>
      <c r="IC1" s="129"/>
      <c r="ID1" s="129"/>
      <c r="IE1" s="129"/>
      <c r="IF1" s="129"/>
      <c r="IG1" s="129"/>
      <c r="IH1" s="129"/>
      <c r="II1" s="129"/>
      <c r="IJ1" s="129"/>
      <c r="IK1" s="129"/>
      <c r="IL1" s="129"/>
      <c r="IM1" s="129"/>
      <c r="IN1" s="129"/>
      <c r="IO1" s="129"/>
      <c r="IP1" s="129"/>
      <c r="IQ1" s="129"/>
      <c r="IR1" s="129"/>
      <c r="IS1" s="129"/>
      <c r="IT1" s="129"/>
      <c r="IU1" s="129"/>
      <c r="IV1" s="129"/>
      <c r="IW1" s="129"/>
      <c r="IX1" s="129"/>
    </row>
    <row r="2" spans="1:258" ht="0.75" hidden="1" customHeight="1" x14ac:dyDescent="0.3">
      <c r="A2" s="135"/>
      <c r="B2" s="135"/>
      <c r="C2" s="135"/>
      <c r="D2" s="135"/>
      <c r="E2" s="135"/>
      <c r="F2" s="135"/>
      <c r="G2" s="135"/>
      <c r="H2" s="135"/>
      <c r="I2" s="10"/>
      <c r="J2" s="10"/>
      <c r="K2" s="11"/>
      <c r="L2" s="11"/>
      <c r="M2" s="11"/>
      <c r="N2" s="11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  <c r="HW2" s="9"/>
      <c r="HX2" s="9"/>
      <c r="HY2" s="9"/>
      <c r="HZ2" s="9"/>
      <c r="IA2" s="9"/>
      <c r="IB2" s="9"/>
      <c r="IC2" s="9"/>
      <c r="ID2" s="9"/>
      <c r="IE2" s="9"/>
      <c r="IF2" s="9"/>
      <c r="IG2" s="9"/>
      <c r="IH2" s="9"/>
      <c r="II2" s="9"/>
      <c r="IJ2" s="9"/>
      <c r="IK2" s="9"/>
      <c r="IL2" s="9"/>
      <c r="IM2" s="9"/>
      <c r="IN2" s="9"/>
      <c r="IO2" s="9"/>
      <c r="IP2" s="9"/>
      <c r="IQ2" s="9"/>
      <c r="IR2" s="9"/>
      <c r="IS2" s="9"/>
      <c r="IT2" s="9"/>
      <c r="IU2" s="9"/>
      <c r="IV2" s="9"/>
      <c r="IW2" s="9"/>
      <c r="IX2" s="9"/>
    </row>
    <row r="3" spans="1:258" ht="95.25" customHeight="1" x14ac:dyDescent="0.2">
      <c r="A3" s="136" t="s">
        <v>89</v>
      </c>
      <c r="B3" s="136"/>
      <c r="C3" s="136"/>
      <c r="D3" s="136"/>
      <c r="E3" s="136"/>
      <c r="F3" s="136"/>
      <c r="G3" s="136"/>
      <c r="H3" s="136"/>
      <c r="I3" s="12"/>
      <c r="J3" s="12"/>
      <c r="K3" s="131"/>
      <c r="L3" s="131"/>
      <c r="M3" s="131"/>
      <c r="N3" s="131"/>
      <c r="O3" s="132"/>
      <c r="P3" s="132"/>
      <c r="Q3" s="132"/>
      <c r="R3" s="132"/>
      <c r="S3" s="132"/>
      <c r="T3" s="132"/>
      <c r="U3" s="132"/>
      <c r="V3" s="132"/>
      <c r="W3" s="132"/>
      <c r="X3" s="132"/>
      <c r="Y3" s="132"/>
      <c r="Z3" s="132"/>
      <c r="AA3" s="132"/>
      <c r="AB3" s="132"/>
      <c r="AC3" s="132"/>
      <c r="AD3" s="132"/>
      <c r="AE3" s="132"/>
      <c r="AF3" s="132"/>
      <c r="AG3" s="132"/>
      <c r="AH3" s="132"/>
      <c r="AI3" s="132"/>
      <c r="AJ3" s="132"/>
      <c r="AK3" s="132"/>
      <c r="AL3" s="132"/>
      <c r="AM3" s="132"/>
      <c r="AN3" s="132"/>
      <c r="AO3" s="132"/>
      <c r="AP3" s="132"/>
      <c r="AQ3" s="132"/>
      <c r="AR3" s="132"/>
      <c r="AS3" s="132"/>
      <c r="AT3" s="132"/>
      <c r="AU3" s="132"/>
      <c r="AV3" s="132"/>
      <c r="AW3" s="132"/>
      <c r="AX3" s="132"/>
      <c r="AY3" s="132"/>
      <c r="AZ3" s="132"/>
      <c r="BA3" s="132"/>
      <c r="BB3" s="132"/>
      <c r="BC3" s="132"/>
      <c r="BD3" s="132"/>
      <c r="BE3" s="132"/>
      <c r="BF3" s="132"/>
      <c r="BG3" s="132"/>
      <c r="BH3" s="132"/>
      <c r="BI3" s="132"/>
      <c r="BJ3" s="132"/>
      <c r="BK3" s="132"/>
      <c r="BL3" s="132"/>
      <c r="BM3" s="132"/>
      <c r="BN3" s="132"/>
      <c r="BO3" s="132"/>
      <c r="BP3" s="132"/>
      <c r="BQ3" s="132"/>
      <c r="BR3" s="132"/>
      <c r="BS3" s="132"/>
      <c r="BT3" s="132"/>
      <c r="BU3" s="132"/>
      <c r="BV3" s="132"/>
      <c r="BW3" s="132"/>
      <c r="BX3" s="132"/>
      <c r="BY3" s="132"/>
      <c r="BZ3" s="132"/>
      <c r="CA3" s="132"/>
      <c r="CB3" s="132"/>
      <c r="CC3" s="132"/>
      <c r="CD3" s="132"/>
      <c r="CE3" s="132"/>
      <c r="CF3" s="132"/>
      <c r="CG3" s="132"/>
      <c r="CH3" s="132"/>
      <c r="CI3" s="132"/>
      <c r="CJ3" s="132"/>
      <c r="CK3" s="132"/>
      <c r="CL3" s="132"/>
      <c r="CM3" s="132"/>
      <c r="CN3" s="132"/>
      <c r="CO3" s="132"/>
      <c r="CP3" s="132"/>
      <c r="CQ3" s="132"/>
      <c r="CR3" s="132"/>
      <c r="CS3" s="132"/>
      <c r="CT3" s="132"/>
      <c r="CU3" s="132"/>
      <c r="CV3" s="132"/>
      <c r="CW3" s="132"/>
      <c r="CX3" s="132"/>
      <c r="CY3" s="132"/>
      <c r="CZ3" s="132"/>
      <c r="DA3" s="132"/>
      <c r="DB3" s="132"/>
      <c r="DC3" s="132"/>
      <c r="DD3" s="132"/>
      <c r="DE3" s="132"/>
      <c r="DF3" s="132"/>
      <c r="DG3" s="132"/>
      <c r="DH3" s="132"/>
      <c r="DI3" s="132"/>
      <c r="DJ3" s="132"/>
      <c r="DK3" s="132"/>
      <c r="DL3" s="132"/>
      <c r="DM3" s="132"/>
      <c r="DN3" s="132"/>
      <c r="DO3" s="132"/>
      <c r="DP3" s="132"/>
      <c r="DQ3" s="132"/>
      <c r="DR3" s="132"/>
      <c r="DS3" s="132"/>
      <c r="DT3" s="132"/>
      <c r="DU3" s="132"/>
      <c r="DV3" s="132"/>
      <c r="DW3" s="132"/>
      <c r="DX3" s="132"/>
      <c r="DY3" s="132"/>
      <c r="DZ3" s="132"/>
      <c r="EA3" s="132"/>
      <c r="EB3" s="132"/>
      <c r="EC3" s="132"/>
      <c r="ED3" s="132"/>
      <c r="EE3" s="132"/>
      <c r="EF3" s="132"/>
      <c r="EG3" s="132"/>
      <c r="EH3" s="132"/>
      <c r="EI3" s="132"/>
      <c r="EJ3" s="132"/>
      <c r="EK3" s="132"/>
      <c r="EL3" s="132"/>
      <c r="EM3" s="132"/>
      <c r="EN3" s="132"/>
      <c r="EO3" s="132"/>
      <c r="EP3" s="132"/>
      <c r="EQ3" s="132"/>
      <c r="ER3" s="132"/>
      <c r="ES3" s="132"/>
      <c r="ET3" s="132"/>
      <c r="EU3" s="132"/>
      <c r="EV3" s="132"/>
      <c r="EW3" s="132"/>
      <c r="EX3" s="132"/>
      <c r="EY3" s="132"/>
      <c r="EZ3" s="132"/>
      <c r="FA3" s="132"/>
      <c r="FB3" s="132"/>
      <c r="FC3" s="132"/>
      <c r="FD3" s="132"/>
      <c r="FE3" s="132"/>
      <c r="FF3" s="132"/>
      <c r="FG3" s="132"/>
      <c r="FH3" s="132"/>
      <c r="FI3" s="132"/>
      <c r="FJ3" s="132"/>
      <c r="FK3" s="132"/>
      <c r="FL3" s="132"/>
      <c r="FM3" s="132"/>
      <c r="FN3" s="132"/>
      <c r="FO3" s="132"/>
      <c r="FP3" s="132"/>
      <c r="FQ3" s="132"/>
      <c r="FR3" s="132"/>
      <c r="FS3" s="132"/>
      <c r="FT3" s="132"/>
      <c r="FU3" s="132"/>
      <c r="FV3" s="132"/>
      <c r="FW3" s="132"/>
      <c r="FX3" s="132"/>
      <c r="FY3" s="132"/>
      <c r="FZ3" s="132"/>
      <c r="GA3" s="132"/>
      <c r="GB3" s="132"/>
      <c r="GC3" s="132"/>
      <c r="GD3" s="132"/>
      <c r="GE3" s="132"/>
      <c r="GF3" s="132"/>
      <c r="GG3" s="132"/>
      <c r="GH3" s="132"/>
      <c r="GI3" s="132"/>
      <c r="GJ3" s="132"/>
      <c r="GK3" s="132"/>
      <c r="GL3" s="132"/>
      <c r="GM3" s="132"/>
      <c r="GN3" s="132"/>
      <c r="GO3" s="132"/>
      <c r="GP3" s="132"/>
      <c r="GQ3" s="132"/>
      <c r="GR3" s="132"/>
      <c r="GS3" s="132"/>
      <c r="GT3" s="132"/>
      <c r="GU3" s="132"/>
      <c r="GV3" s="132"/>
      <c r="GW3" s="132"/>
      <c r="GX3" s="132"/>
      <c r="GY3" s="132"/>
      <c r="GZ3" s="132"/>
      <c r="HA3" s="132"/>
      <c r="HB3" s="132"/>
      <c r="HC3" s="132"/>
      <c r="HD3" s="132"/>
      <c r="HE3" s="132"/>
      <c r="HF3" s="132"/>
      <c r="HG3" s="132"/>
      <c r="HH3" s="132"/>
      <c r="HI3" s="132"/>
      <c r="HJ3" s="132"/>
      <c r="HK3" s="132"/>
      <c r="HL3" s="132"/>
      <c r="HM3" s="132"/>
      <c r="HN3" s="132"/>
      <c r="HO3" s="132"/>
      <c r="HP3" s="132"/>
      <c r="HQ3" s="132"/>
      <c r="HR3" s="132"/>
      <c r="HS3" s="132"/>
      <c r="HT3" s="132"/>
      <c r="HU3" s="132"/>
      <c r="HV3" s="132"/>
      <c r="HW3" s="132"/>
      <c r="HX3" s="132"/>
      <c r="HY3" s="132"/>
      <c r="HZ3" s="132"/>
      <c r="IA3" s="132"/>
      <c r="IB3" s="132"/>
      <c r="IC3" s="132"/>
      <c r="ID3" s="132"/>
      <c r="IE3" s="132"/>
      <c r="IF3" s="132"/>
      <c r="IG3" s="132"/>
      <c r="IH3" s="132"/>
      <c r="II3" s="132"/>
      <c r="IJ3" s="132"/>
      <c r="IK3" s="132"/>
      <c r="IL3" s="132"/>
      <c r="IM3" s="132"/>
      <c r="IN3" s="132"/>
      <c r="IO3" s="132"/>
      <c r="IP3" s="132"/>
      <c r="IQ3" s="132"/>
      <c r="IR3" s="132"/>
      <c r="IS3" s="132"/>
      <c r="IT3" s="132"/>
      <c r="IU3" s="132"/>
      <c r="IV3" s="132"/>
      <c r="IW3" s="132"/>
      <c r="IX3" s="132"/>
    </row>
    <row r="4" spans="1:258" ht="0.75" hidden="1" customHeight="1" x14ac:dyDescent="0.2">
      <c r="A4" s="137"/>
      <c r="B4" s="137"/>
      <c r="C4" s="137"/>
      <c r="D4" s="137"/>
      <c r="E4" s="137"/>
      <c r="F4" s="137"/>
      <c r="G4" s="137"/>
      <c r="H4" s="137"/>
      <c r="I4" s="12"/>
      <c r="J4" s="12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1"/>
      <c r="AB4" s="131"/>
      <c r="AC4" s="131"/>
      <c r="AD4" s="131"/>
      <c r="AE4" s="131"/>
      <c r="AF4" s="131"/>
      <c r="AG4" s="131"/>
      <c r="AH4" s="131"/>
      <c r="AI4" s="131"/>
      <c r="AJ4" s="131"/>
      <c r="AK4" s="131"/>
      <c r="AL4" s="131"/>
      <c r="AM4" s="131"/>
      <c r="AN4" s="131"/>
      <c r="AO4" s="131"/>
      <c r="AP4" s="131"/>
      <c r="AQ4" s="131"/>
      <c r="AR4" s="131"/>
      <c r="AS4" s="131"/>
      <c r="AT4" s="131"/>
      <c r="AU4" s="131"/>
      <c r="AV4" s="131"/>
      <c r="AW4" s="131"/>
      <c r="AX4" s="131"/>
      <c r="AY4" s="131"/>
      <c r="AZ4" s="131"/>
      <c r="BA4" s="131"/>
      <c r="BB4" s="131"/>
      <c r="BC4" s="131"/>
      <c r="BD4" s="131"/>
      <c r="BE4" s="131"/>
      <c r="BF4" s="131"/>
      <c r="BG4" s="131"/>
      <c r="BH4" s="131"/>
      <c r="BI4" s="131"/>
      <c r="BJ4" s="131"/>
      <c r="BK4" s="131"/>
      <c r="BL4" s="131"/>
      <c r="BM4" s="131"/>
      <c r="BN4" s="131"/>
      <c r="BO4" s="131"/>
      <c r="BP4" s="131"/>
      <c r="BQ4" s="131"/>
      <c r="BR4" s="131"/>
      <c r="BS4" s="131"/>
      <c r="BT4" s="131"/>
      <c r="BU4" s="131"/>
      <c r="BV4" s="131"/>
      <c r="BW4" s="131"/>
      <c r="BX4" s="131"/>
      <c r="BY4" s="131"/>
      <c r="BZ4" s="131"/>
      <c r="CA4" s="134"/>
      <c r="CB4" s="134"/>
      <c r="CC4" s="134"/>
      <c r="CD4" s="134"/>
      <c r="CE4" s="134"/>
      <c r="CF4" s="134"/>
      <c r="CG4" s="134"/>
      <c r="CH4" s="134"/>
      <c r="CI4" s="134"/>
      <c r="CJ4" s="134"/>
      <c r="CK4" s="134"/>
      <c r="CL4" s="134"/>
      <c r="CM4" s="134"/>
      <c r="CN4" s="134"/>
      <c r="CO4" s="134"/>
      <c r="CP4" s="134"/>
      <c r="CQ4" s="134"/>
      <c r="CR4" s="134"/>
      <c r="CS4" s="134"/>
      <c r="CT4" s="134"/>
      <c r="CU4" s="134"/>
      <c r="CV4" s="134"/>
      <c r="CW4" s="134"/>
      <c r="CX4" s="134"/>
      <c r="CY4" s="134"/>
      <c r="CZ4" s="134"/>
      <c r="DA4" s="134"/>
      <c r="DB4" s="134"/>
      <c r="DC4" s="134"/>
      <c r="DD4" s="134"/>
      <c r="DE4" s="134"/>
      <c r="DF4" s="134"/>
      <c r="DG4" s="134"/>
      <c r="DH4" s="134"/>
      <c r="DI4" s="134"/>
      <c r="DJ4" s="134"/>
      <c r="DK4" s="134"/>
      <c r="DL4" s="134"/>
      <c r="DM4" s="134"/>
      <c r="DN4" s="134"/>
      <c r="DO4" s="134"/>
      <c r="DP4" s="134"/>
      <c r="DQ4" s="134"/>
      <c r="DR4" s="134"/>
      <c r="DS4" s="134"/>
      <c r="DT4" s="134"/>
      <c r="DU4" s="134"/>
      <c r="DV4" s="134"/>
      <c r="DW4" s="134"/>
      <c r="DX4" s="134"/>
      <c r="DY4" s="134"/>
      <c r="DZ4" s="134"/>
      <c r="EA4" s="134"/>
      <c r="EB4" s="134"/>
      <c r="EC4" s="134"/>
      <c r="ED4" s="134"/>
      <c r="EE4" s="134"/>
      <c r="EF4" s="134"/>
      <c r="EG4" s="134"/>
      <c r="EH4" s="134"/>
      <c r="EI4" s="134"/>
      <c r="EJ4" s="134"/>
      <c r="EK4" s="134"/>
      <c r="EL4" s="134"/>
      <c r="EM4" s="134"/>
      <c r="EN4" s="134"/>
      <c r="EO4" s="134"/>
      <c r="EP4" s="134"/>
      <c r="EQ4" s="134"/>
      <c r="ER4" s="134"/>
      <c r="ES4" s="134"/>
      <c r="ET4" s="134"/>
      <c r="EU4" s="134"/>
      <c r="EV4" s="134"/>
      <c r="EW4" s="134"/>
      <c r="EX4" s="134"/>
      <c r="EY4" s="134"/>
      <c r="EZ4" s="134"/>
      <c r="FA4" s="134"/>
      <c r="FB4" s="134"/>
      <c r="FC4" s="134"/>
      <c r="FD4" s="134"/>
      <c r="FE4" s="134"/>
      <c r="FF4" s="134"/>
      <c r="FG4" s="134"/>
      <c r="FH4" s="134"/>
      <c r="FI4" s="134"/>
      <c r="FJ4" s="134"/>
      <c r="FK4" s="134"/>
      <c r="FL4" s="134"/>
      <c r="FM4" s="134"/>
      <c r="FN4" s="134"/>
      <c r="FO4" s="134"/>
      <c r="FP4" s="134"/>
      <c r="FQ4" s="134"/>
      <c r="FR4" s="134"/>
      <c r="FS4" s="134"/>
      <c r="FT4" s="134"/>
      <c r="FU4" s="134"/>
      <c r="FV4" s="134"/>
      <c r="FW4" s="134"/>
      <c r="FX4" s="134"/>
      <c r="FY4" s="134"/>
      <c r="FZ4" s="134"/>
      <c r="GA4" s="134"/>
      <c r="GB4" s="134"/>
      <c r="GC4" s="134"/>
      <c r="GD4" s="134"/>
      <c r="GE4" s="134"/>
      <c r="GF4" s="134"/>
      <c r="GG4" s="134"/>
      <c r="GH4" s="134"/>
      <c r="GI4" s="134"/>
      <c r="GJ4" s="134"/>
      <c r="GK4" s="134"/>
      <c r="GL4" s="134"/>
      <c r="GM4" s="134"/>
      <c r="GN4" s="134"/>
      <c r="GO4" s="134"/>
      <c r="GP4" s="134"/>
      <c r="GQ4" s="134"/>
      <c r="GR4" s="134"/>
      <c r="GS4" s="134"/>
      <c r="GT4" s="134"/>
      <c r="GU4" s="134"/>
      <c r="GV4" s="134"/>
      <c r="GW4" s="134"/>
      <c r="GX4" s="134"/>
      <c r="GY4" s="134"/>
      <c r="GZ4" s="134"/>
      <c r="HA4" s="134"/>
      <c r="HB4" s="134"/>
      <c r="HC4" s="134"/>
      <c r="HD4" s="134"/>
      <c r="HE4" s="134"/>
      <c r="HF4" s="134"/>
      <c r="HG4" s="134"/>
      <c r="HH4" s="134"/>
      <c r="HI4" s="134"/>
      <c r="HJ4" s="134"/>
      <c r="HK4" s="134"/>
      <c r="HL4" s="134"/>
      <c r="HM4" s="134"/>
      <c r="HN4" s="134"/>
      <c r="HO4" s="134"/>
      <c r="HP4" s="134"/>
      <c r="HQ4" s="134"/>
      <c r="HR4" s="134"/>
      <c r="HS4" s="134"/>
      <c r="HT4" s="134"/>
      <c r="HU4" s="134"/>
      <c r="HV4" s="134"/>
      <c r="HW4" s="134"/>
      <c r="HX4" s="134"/>
      <c r="HY4" s="134"/>
      <c r="HZ4" s="134"/>
      <c r="IA4" s="134"/>
      <c r="IB4" s="134"/>
      <c r="IC4" s="134"/>
      <c r="ID4" s="134"/>
      <c r="IE4" s="134"/>
      <c r="IF4" s="134"/>
      <c r="IG4" s="134"/>
      <c r="IH4" s="134"/>
      <c r="II4" s="134"/>
      <c r="IJ4" s="134"/>
      <c r="IK4" s="134"/>
      <c r="IL4" s="134"/>
      <c r="IM4" s="134"/>
      <c r="IN4" s="134"/>
      <c r="IO4" s="134"/>
      <c r="IP4" s="134"/>
      <c r="IQ4" s="134"/>
      <c r="IR4" s="134"/>
      <c r="IS4" s="134"/>
      <c r="IT4" s="134"/>
      <c r="IU4" s="134"/>
      <c r="IV4" s="134"/>
      <c r="IW4" s="134"/>
      <c r="IX4" s="134"/>
    </row>
    <row r="5" spans="1:258" ht="1.5" hidden="1" customHeight="1" x14ac:dyDescent="0.25">
      <c r="A5" s="6"/>
      <c r="B5" s="6"/>
      <c r="C5" s="6"/>
      <c r="D5" s="6"/>
      <c r="E5" s="6"/>
      <c r="F5" s="6"/>
      <c r="G5" s="6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</row>
    <row r="6" spans="1:258" ht="63.75" customHeight="1" x14ac:dyDescent="0.2">
      <c r="A6" s="57" t="s">
        <v>4</v>
      </c>
      <c r="B6" s="57" t="s">
        <v>5</v>
      </c>
      <c r="C6" s="57" t="s">
        <v>2</v>
      </c>
      <c r="D6" s="57" t="s">
        <v>3</v>
      </c>
      <c r="E6" s="57" t="s">
        <v>80</v>
      </c>
      <c r="F6" s="57" t="s">
        <v>81</v>
      </c>
      <c r="G6" s="57" t="s">
        <v>82</v>
      </c>
      <c r="H6" s="57" t="s">
        <v>83</v>
      </c>
    </row>
    <row r="7" spans="1:258" ht="19.5" customHeight="1" x14ac:dyDescent="0.2">
      <c r="A7" s="52">
        <v>1</v>
      </c>
      <c r="B7" s="108" t="s">
        <v>96</v>
      </c>
      <c r="C7" s="57"/>
      <c r="D7" s="57"/>
      <c r="E7" s="59">
        <v>2</v>
      </c>
      <c r="F7" s="59">
        <v>0</v>
      </c>
      <c r="G7" s="59">
        <f>SUM(E7:F7)</f>
        <v>2</v>
      </c>
      <c r="H7" s="72">
        <f>G7/G45</f>
        <v>2.8184892897406989E-4</v>
      </c>
    </row>
    <row r="8" spans="1:258" ht="33" customHeight="1" x14ac:dyDescent="0.25">
      <c r="A8" s="52">
        <v>2</v>
      </c>
      <c r="B8" s="60" t="s">
        <v>95</v>
      </c>
      <c r="C8" s="57"/>
      <c r="D8" s="57"/>
      <c r="E8" s="61">
        <v>0</v>
      </c>
      <c r="F8" s="62">
        <v>1</v>
      </c>
      <c r="G8" s="62">
        <f>SUM(E8:F8)</f>
        <v>1</v>
      </c>
      <c r="H8" s="73">
        <f>G8/G45</f>
        <v>1.4092446448703494E-4</v>
      </c>
    </row>
    <row r="9" spans="1:258" ht="32.25" customHeight="1" x14ac:dyDescent="0.2">
      <c r="A9" s="52">
        <v>3</v>
      </c>
      <c r="B9" s="63" t="s">
        <v>32</v>
      </c>
      <c r="C9" s="52"/>
      <c r="D9" s="52"/>
      <c r="E9" s="59">
        <v>0</v>
      </c>
      <c r="F9" s="59">
        <v>9</v>
      </c>
      <c r="G9" s="59">
        <f t="shared" ref="G9:G25" si="0">SUM(E9:F9)</f>
        <v>9</v>
      </c>
      <c r="H9" s="72">
        <f>G9/G45</f>
        <v>1.2683201803833145E-3</v>
      </c>
    </row>
    <row r="10" spans="1:258" ht="65.25" customHeight="1" x14ac:dyDescent="0.2">
      <c r="A10" s="52">
        <v>4</v>
      </c>
      <c r="B10" s="58" t="s">
        <v>97</v>
      </c>
      <c r="C10" s="52"/>
      <c r="D10" s="52"/>
      <c r="E10" s="59">
        <v>0</v>
      </c>
      <c r="F10" s="59">
        <v>3</v>
      </c>
      <c r="G10" s="59">
        <f t="shared" si="0"/>
        <v>3</v>
      </c>
      <c r="H10" s="72">
        <f>G10/G45</f>
        <v>4.2277339346110483E-4</v>
      </c>
    </row>
    <row r="11" spans="1:258" ht="48.75" customHeight="1" x14ac:dyDescent="0.25">
      <c r="A11" s="52">
        <v>5</v>
      </c>
      <c r="B11" s="64" t="s">
        <v>98</v>
      </c>
      <c r="C11" s="65"/>
      <c r="D11" s="66"/>
      <c r="E11" s="66">
        <v>1</v>
      </c>
      <c r="F11" s="66">
        <v>0</v>
      </c>
      <c r="G11" s="66">
        <f>SUM(E11:F11)</f>
        <v>1</v>
      </c>
      <c r="H11" s="74">
        <f>G11/G45</f>
        <v>1.4092446448703494E-4</v>
      </c>
    </row>
    <row r="12" spans="1:258" ht="46.5" customHeight="1" x14ac:dyDescent="0.25">
      <c r="A12" s="52">
        <v>6</v>
      </c>
      <c r="B12" s="64" t="s">
        <v>76</v>
      </c>
      <c r="C12" s="65"/>
      <c r="D12" s="66"/>
      <c r="E12" s="66">
        <v>1</v>
      </c>
      <c r="F12" s="66">
        <v>5</v>
      </c>
      <c r="G12" s="66">
        <f t="shared" si="0"/>
        <v>6</v>
      </c>
      <c r="H12" s="74">
        <f>G12/G45</f>
        <v>8.4554678692220966E-4</v>
      </c>
    </row>
    <row r="13" spans="1:258" ht="33.75" customHeight="1" x14ac:dyDescent="0.25">
      <c r="A13" s="52">
        <v>7</v>
      </c>
      <c r="B13" s="64" t="s">
        <v>87</v>
      </c>
      <c r="C13" s="65"/>
      <c r="D13" s="66"/>
      <c r="E13" s="66">
        <v>2</v>
      </c>
      <c r="F13" s="66">
        <v>94</v>
      </c>
      <c r="G13" s="66">
        <f>SUM(E13:F13)</f>
        <v>96</v>
      </c>
      <c r="H13" s="74">
        <f>G13/G45</f>
        <v>1.3528748590755355E-2</v>
      </c>
    </row>
    <row r="14" spans="1:258" ht="33" customHeight="1" x14ac:dyDescent="0.25">
      <c r="A14" s="52">
        <v>8</v>
      </c>
      <c r="B14" s="64" t="s">
        <v>9</v>
      </c>
      <c r="C14" s="65"/>
      <c r="D14" s="66"/>
      <c r="E14" s="66">
        <v>1</v>
      </c>
      <c r="F14" s="66">
        <v>0</v>
      </c>
      <c r="G14" s="66">
        <f t="shared" si="0"/>
        <v>1</v>
      </c>
      <c r="H14" s="74">
        <f>G14/G45</f>
        <v>1.4092446448703494E-4</v>
      </c>
    </row>
    <row r="15" spans="1:258" ht="34.5" customHeight="1" x14ac:dyDescent="0.25">
      <c r="A15" s="52">
        <v>9</v>
      </c>
      <c r="B15" s="83" t="s">
        <v>10</v>
      </c>
      <c r="C15" s="84"/>
      <c r="D15" s="85"/>
      <c r="E15" s="85">
        <v>5</v>
      </c>
      <c r="F15" s="85">
        <v>145</v>
      </c>
      <c r="G15" s="85">
        <f t="shared" si="0"/>
        <v>150</v>
      </c>
      <c r="H15" s="86">
        <f>G15/G45</f>
        <v>2.1138669673055242E-2</v>
      </c>
    </row>
    <row r="16" spans="1:258" ht="19.5" customHeight="1" x14ac:dyDescent="0.25">
      <c r="A16" s="52">
        <v>10</v>
      </c>
      <c r="B16" s="76" t="s">
        <v>11</v>
      </c>
      <c r="C16" s="80"/>
      <c r="D16" s="81"/>
      <c r="E16" s="81">
        <v>2</v>
      </c>
      <c r="F16" s="81">
        <v>571</v>
      </c>
      <c r="G16" s="81">
        <f t="shared" si="0"/>
        <v>573</v>
      </c>
      <c r="H16" s="82">
        <f>G16/G45</f>
        <v>8.0749718151071029E-2</v>
      </c>
    </row>
    <row r="17" spans="1:8" ht="20.25" customHeight="1" x14ac:dyDescent="0.25">
      <c r="A17" s="52">
        <v>11</v>
      </c>
      <c r="B17" s="64" t="s">
        <v>33</v>
      </c>
      <c r="C17" s="65"/>
      <c r="D17" s="66"/>
      <c r="E17" s="66">
        <v>0</v>
      </c>
      <c r="F17" s="66">
        <v>1</v>
      </c>
      <c r="G17" s="66">
        <f t="shared" si="0"/>
        <v>1</v>
      </c>
      <c r="H17" s="74">
        <f>G17/G45</f>
        <v>1.4092446448703494E-4</v>
      </c>
    </row>
    <row r="18" spans="1:8" ht="20.25" customHeight="1" x14ac:dyDescent="0.25">
      <c r="A18" s="52">
        <v>12</v>
      </c>
      <c r="B18" s="76" t="s">
        <v>12</v>
      </c>
      <c r="C18" s="80"/>
      <c r="D18" s="81"/>
      <c r="E18" s="81">
        <v>5</v>
      </c>
      <c r="F18" s="81">
        <v>1078</v>
      </c>
      <c r="G18" s="81">
        <f t="shared" si="0"/>
        <v>1083</v>
      </c>
      <c r="H18" s="82">
        <f>G18/G45</f>
        <v>0.15262119503945884</v>
      </c>
    </row>
    <row r="19" spans="1:8" ht="18" customHeight="1" x14ac:dyDescent="0.25">
      <c r="A19" s="52">
        <v>13</v>
      </c>
      <c r="B19" s="76" t="s">
        <v>13</v>
      </c>
      <c r="C19" s="80"/>
      <c r="D19" s="81"/>
      <c r="E19" s="81">
        <v>8</v>
      </c>
      <c r="F19" s="81">
        <v>995</v>
      </c>
      <c r="G19" s="81">
        <f t="shared" si="0"/>
        <v>1003</v>
      </c>
      <c r="H19" s="82">
        <f>G19/G45</f>
        <v>0.14134723788049605</v>
      </c>
    </row>
    <row r="20" spans="1:8" ht="18" customHeight="1" x14ac:dyDescent="0.25">
      <c r="A20" s="52">
        <v>14</v>
      </c>
      <c r="B20" s="76" t="s">
        <v>14</v>
      </c>
      <c r="C20" s="80"/>
      <c r="D20" s="81"/>
      <c r="E20" s="81">
        <v>31</v>
      </c>
      <c r="F20" s="81">
        <v>672</v>
      </c>
      <c r="G20" s="81">
        <f t="shared" si="0"/>
        <v>703</v>
      </c>
      <c r="H20" s="82">
        <f>G20/G45</f>
        <v>9.9069898534385567E-2</v>
      </c>
    </row>
    <row r="21" spans="1:8" ht="18" customHeight="1" x14ac:dyDescent="0.25">
      <c r="A21" s="52">
        <v>15</v>
      </c>
      <c r="B21" s="64" t="s">
        <v>99</v>
      </c>
      <c r="C21" s="80"/>
      <c r="D21" s="81"/>
      <c r="E21" s="66">
        <v>0</v>
      </c>
      <c r="F21" s="66">
        <v>1</v>
      </c>
      <c r="G21" s="66">
        <f t="shared" si="0"/>
        <v>1</v>
      </c>
      <c r="H21" s="74">
        <f>G21/G45</f>
        <v>1.4092446448703494E-4</v>
      </c>
    </row>
    <row r="22" spans="1:8" ht="18" customHeight="1" x14ac:dyDescent="0.25">
      <c r="A22" s="52">
        <v>16</v>
      </c>
      <c r="B22" s="64" t="s">
        <v>84</v>
      </c>
      <c r="C22" s="65"/>
      <c r="D22" s="66"/>
      <c r="E22" s="66">
        <v>1</v>
      </c>
      <c r="F22" s="66">
        <v>6</v>
      </c>
      <c r="G22" s="66">
        <f t="shared" si="0"/>
        <v>7</v>
      </c>
      <c r="H22" s="74">
        <f>G22/G45</f>
        <v>9.864712514092446E-4</v>
      </c>
    </row>
    <row r="23" spans="1:8" ht="33" customHeight="1" x14ac:dyDescent="0.25">
      <c r="A23" s="52">
        <v>17</v>
      </c>
      <c r="B23" s="76" t="s">
        <v>31</v>
      </c>
      <c r="C23" s="80"/>
      <c r="D23" s="81"/>
      <c r="E23" s="81">
        <v>3</v>
      </c>
      <c r="F23" s="81">
        <v>486</v>
      </c>
      <c r="G23" s="81">
        <f t="shared" si="0"/>
        <v>489</v>
      </c>
      <c r="H23" s="82">
        <f>G23/G45</f>
        <v>6.8912063134160095E-2</v>
      </c>
    </row>
    <row r="24" spans="1:8" ht="32.25" customHeight="1" x14ac:dyDescent="0.25">
      <c r="A24" s="52">
        <v>18</v>
      </c>
      <c r="B24" s="67" t="s">
        <v>15</v>
      </c>
      <c r="C24" s="65"/>
      <c r="D24" s="66"/>
      <c r="E24" s="66">
        <v>0</v>
      </c>
      <c r="F24" s="66">
        <v>11</v>
      </c>
      <c r="G24" s="66">
        <f t="shared" si="0"/>
        <v>11</v>
      </c>
      <c r="H24" s="74">
        <f>G24/G45</f>
        <v>1.5501691093573844E-3</v>
      </c>
    </row>
    <row r="25" spans="1:8" ht="32.25" customHeight="1" x14ac:dyDescent="0.25">
      <c r="A25" s="52">
        <v>19</v>
      </c>
      <c r="B25" s="64" t="s">
        <v>100</v>
      </c>
      <c r="C25" s="109"/>
      <c r="D25" s="110"/>
      <c r="E25" s="110">
        <v>0</v>
      </c>
      <c r="F25" s="110">
        <v>1</v>
      </c>
      <c r="G25" s="110">
        <f t="shared" si="0"/>
        <v>1</v>
      </c>
      <c r="H25" s="111">
        <f>G25/G45</f>
        <v>1.4092446448703494E-4</v>
      </c>
    </row>
    <row r="26" spans="1:8" ht="36" customHeight="1" x14ac:dyDescent="0.25">
      <c r="A26" s="52">
        <v>20</v>
      </c>
      <c r="B26" s="76" t="s">
        <v>16</v>
      </c>
      <c r="C26" s="77"/>
      <c r="D26" s="78"/>
      <c r="E26" s="78">
        <v>5</v>
      </c>
      <c r="F26" s="78">
        <v>489</v>
      </c>
      <c r="G26" s="78">
        <f>SUM(E26:F26)</f>
        <v>494</v>
      </c>
      <c r="H26" s="79">
        <f>G26/G45</f>
        <v>6.9616685456595259E-2</v>
      </c>
    </row>
    <row r="27" spans="1:8" ht="36" customHeight="1" x14ac:dyDescent="0.25">
      <c r="A27" s="52">
        <v>21</v>
      </c>
      <c r="B27" s="76" t="s">
        <v>17</v>
      </c>
      <c r="C27" s="77"/>
      <c r="D27" s="78"/>
      <c r="E27" s="78">
        <v>32</v>
      </c>
      <c r="F27" s="78">
        <v>1255</v>
      </c>
      <c r="G27" s="78">
        <f>SUM(E27:F27)</f>
        <v>1287</v>
      </c>
      <c r="H27" s="79">
        <f>G27/G45</f>
        <v>0.18136978579481397</v>
      </c>
    </row>
    <row r="28" spans="1:8" ht="36.75" customHeight="1" x14ac:dyDescent="0.25">
      <c r="A28" s="52">
        <v>22</v>
      </c>
      <c r="B28" s="83" t="s">
        <v>18</v>
      </c>
      <c r="C28" s="87"/>
      <c r="D28" s="88"/>
      <c r="E28" s="88">
        <v>3</v>
      </c>
      <c r="F28" s="88">
        <v>175</v>
      </c>
      <c r="G28" s="88">
        <f t="shared" ref="G28" si="1">E28+F28</f>
        <v>178</v>
      </c>
      <c r="H28" s="89">
        <f>G28/G45</f>
        <v>2.5084554678692222E-2</v>
      </c>
    </row>
    <row r="29" spans="1:8" ht="35.25" customHeight="1" x14ac:dyDescent="0.25">
      <c r="A29" s="52">
        <v>23</v>
      </c>
      <c r="B29" s="64" t="s">
        <v>19</v>
      </c>
      <c r="C29" s="65"/>
      <c r="D29" s="66"/>
      <c r="E29" s="66">
        <v>2</v>
      </c>
      <c r="F29" s="66">
        <v>14</v>
      </c>
      <c r="G29" s="66">
        <f>SUM(E29:F29)</f>
        <v>16</v>
      </c>
      <c r="H29" s="74">
        <f>G29/G45</f>
        <v>2.2547914317925591E-3</v>
      </c>
    </row>
    <row r="30" spans="1:8" ht="16.5" customHeight="1" x14ac:dyDescent="0.25">
      <c r="A30" s="52">
        <v>24</v>
      </c>
      <c r="B30" s="64" t="s">
        <v>20</v>
      </c>
      <c r="C30" s="65"/>
      <c r="D30" s="66"/>
      <c r="E30" s="66">
        <v>1</v>
      </c>
      <c r="F30" s="66">
        <v>2</v>
      </c>
      <c r="G30" s="66">
        <f>SUM(E30:F30)</f>
        <v>3</v>
      </c>
      <c r="H30" s="74">
        <f>G30/G45</f>
        <v>4.2277339346110483E-4</v>
      </c>
    </row>
    <row r="31" spans="1:8" ht="33" customHeight="1" x14ac:dyDescent="0.25">
      <c r="A31" s="52">
        <v>25</v>
      </c>
      <c r="B31" s="64" t="s">
        <v>21</v>
      </c>
      <c r="C31" s="65">
        <v>3</v>
      </c>
      <c r="D31" s="66">
        <v>38</v>
      </c>
      <c r="E31" s="66">
        <v>1</v>
      </c>
      <c r="F31" s="66">
        <v>25</v>
      </c>
      <c r="G31" s="66">
        <f t="shared" ref="G31:G34" si="2">SUM(E31:F31)</f>
        <v>26</v>
      </c>
      <c r="H31" s="74">
        <f>G31/G45</f>
        <v>3.6640360766629085E-3</v>
      </c>
    </row>
    <row r="32" spans="1:8" ht="48" customHeight="1" x14ac:dyDescent="0.25">
      <c r="A32" s="52">
        <v>26</v>
      </c>
      <c r="B32" s="64" t="s">
        <v>22</v>
      </c>
      <c r="C32" s="65">
        <v>2</v>
      </c>
      <c r="D32" s="66">
        <v>70</v>
      </c>
      <c r="E32" s="66">
        <v>13</v>
      </c>
      <c r="F32" s="66">
        <v>39</v>
      </c>
      <c r="G32" s="66">
        <f t="shared" si="2"/>
        <v>52</v>
      </c>
      <c r="H32" s="74">
        <f>G32/G45</f>
        <v>7.328072153325817E-3</v>
      </c>
    </row>
    <row r="33" spans="1:8" ht="48" customHeight="1" x14ac:dyDescent="0.25">
      <c r="A33" s="52">
        <v>27</v>
      </c>
      <c r="B33" s="76" t="s">
        <v>23</v>
      </c>
      <c r="C33" s="80">
        <v>22</v>
      </c>
      <c r="D33" s="81">
        <v>30</v>
      </c>
      <c r="E33" s="81">
        <v>34</v>
      </c>
      <c r="F33" s="81">
        <v>531</v>
      </c>
      <c r="G33" s="81">
        <f t="shared" si="2"/>
        <v>565</v>
      </c>
      <c r="H33" s="82">
        <f>G33/G45</f>
        <v>7.9622322435174753E-2</v>
      </c>
    </row>
    <row r="34" spans="1:8" ht="33" customHeight="1" x14ac:dyDescent="0.25">
      <c r="A34" s="52">
        <v>28</v>
      </c>
      <c r="B34" s="64" t="s">
        <v>24</v>
      </c>
      <c r="C34" s="65"/>
      <c r="D34" s="66"/>
      <c r="E34" s="66">
        <v>1</v>
      </c>
      <c r="F34" s="66">
        <v>17</v>
      </c>
      <c r="G34" s="66">
        <f t="shared" si="2"/>
        <v>18</v>
      </c>
      <c r="H34" s="74">
        <f>G34/G45</f>
        <v>2.536640360766629E-3</v>
      </c>
    </row>
    <row r="35" spans="1:8" ht="15.75" customHeight="1" x14ac:dyDescent="0.25">
      <c r="A35" s="52">
        <v>29</v>
      </c>
      <c r="B35" s="64" t="s">
        <v>25</v>
      </c>
      <c r="C35" s="65"/>
      <c r="D35" s="66"/>
      <c r="E35" s="66">
        <v>28</v>
      </c>
      <c r="F35" s="66">
        <v>13</v>
      </c>
      <c r="G35" s="66">
        <f>SUM(E35:F35)</f>
        <v>41</v>
      </c>
      <c r="H35" s="74">
        <f>G35/G45</f>
        <v>5.7779030439684331E-3</v>
      </c>
    </row>
    <row r="36" spans="1:8" ht="34.5" customHeight="1" x14ac:dyDescent="0.25">
      <c r="A36" s="52">
        <v>30</v>
      </c>
      <c r="B36" s="64" t="s">
        <v>26</v>
      </c>
      <c r="C36" s="65"/>
      <c r="D36" s="66"/>
      <c r="E36" s="66">
        <v>0</v>
      </c>
      <c r="F36" s="66">
        <v>13</v>
      </c>
      <c r="G36" s="66">
        <f t="shared" ref="G36" si="3">SUM(E36:F36)</f>
        <v>13</v>
      </c>
      <c r="H36" s="74">
        <f>G36/G45</f>
        <v>1.8320180383314543E-3</v>
      </c>
    </row>
    <row r="37" spans="1:8" s="32" customFormat="1" ht="34.5" customHeight="1" x14ac:dyDescent="0.25">
      <c r="A37" s="52">
        <v>31</v>
      </c>
      <c r="B37" s="64" t="s">
        <v>27</v>
      </c>
      <c r="C37" s="65"/>
      <c r="D37" s="66"/>
      <c r="E37" s="66">
        <v>3</v>
      </c>
      <c r="F37" s="66">
        <v>32</v>
      </c>
      <c r="G37" s="66">
        <f>SUM(E37:F37)</f>
        <v>35</v>
      </c>
      <c r="H37" s="74">
        <f>G37/G45</f>
        <v>4.9323562570462234E-3</v>
      </c>
    </row>
    <row r="38" spans="1:8" ht="46.5" customHeight="1" x14ac:dyDescent="0.25">
      <c r="A38" s="52">
        <v>32</v>
      </c>
      <c r="B38" s="64" t="s">
        <v>34</v>
      </c>
      <c r="C38" s="65"/>
      <c r="D38" s="66"/>
      <c r="E38" s="66">
        <v>19</v>
      </c>
      <c r="F38" s="66">
        <v>87</v>
      </c>
      <c r="G38" s="66">
        <f t="shared" ref="G38:G39" si="4">SUM(E38:F38)</f>
        <v>106</v>
      </c>
      <c r="H38" s="74">
        <f>G38/G45</f>
        <v>1.4937993235625705E-2</v>
      </c>
    </row>
    <row r="39" spans="1:8" ht="61.5" customHeight="1" x14ac:dyDescent="0.25">
      <c r="A39" s="52">
        <v>33</v>
      </c>
      <c r="B39" s="64" t="s">
        <v>28</v>
      </c>
      <c r="C39" s="65"/>
      <c r="D39" s="66"/>
      <c r="E39" s="66">
        <v>6</v>
      </c>
      <c r="F39" s="66">
        <v>65</v>
      </c>
      <c r="G39" s="66">
        <f t="shared" si="4"/>
        <v>71</v>
      </c>
      <c r="H39" s="74">
        <f>G39/G45</f>
        <v>1.0005636978579481E-2</v>
      </c>
    </row>
    <row r="40" spans="1:8" ht="33.75" customHeight="1" x14ac:dyDescent="0.25">
      <c r="A40" s="52">
        <v>34</v>
      </c>
      <c r="B40" s="64" t="s">
        <v>29</v>
      </c>
      <c r="C40" s="65"/>
      <c r="D40" s="66"/>
      <c r="E40" s="66">
        <v>0</v>
      </c>
      <c r="F40" s="66">
        <v>10</v>
      </c>
      <c r="G40" s="66">
        <f>SUM(E40:F40)</f>
        <v>10</v>
      </c>
      <c r="H40" s="74">
        <f>G40/G45</f>
        <v>1.4092446448703494E-3</v>
      </c>
    </row>
    <row r="41" spans="1:8" ht="33.75" customHeight="1" x14ac:dyDescent="0.25">
      <c r="A41" s="52">
        <v>35</v>
      </c>
      <c r="B41" s="64" t="s">
        <v>88</v>
      </c>
      <c r="C41" s="65"/>
      <c r="D41" s="66"/>
      <c r="E41" s="66">
        <v>1</v>
      </c>
      <c r="F41" s="66">
        <v>0</v>
      </c>
      <c r="G41" s="66">
        <f>SUM(E41:F41)</f>
        <v>1</v>
      </c>
      <c r="H41" s="74">
        <f>G41/G45</f>
        <v>1.4092446448703494E-4</v>
      </c>
    </row>
    <row r="42" spans="1:8" ht="47.25" customHeight="1" x14ac:dyDescent="0.25">
      <c r="A42" s="52">
        <v>36</v>
      </c>
      <c r="B42" s="68" t="s">
        <v>30</v>
      </c>
      <c r="C42" s="69"/>
      <c r="D42" s="69"/>
      <c r="E42" s="65">
        <v>17</v>
      </c>
      <c r="F42" s="67">
        <v>13</v>
      </c>
      <c r="G42" s="67">
        <f>SUM(E42:F42)</f>
        <v>30</v>
      </c>
      <c r="H42" s="75">
        <f>G42/G45</f>
        <v>4.2277339346110483E-3</v>
      </c>
    </row>
    <row r="43" spans="1:8" ht="81.75" customHeight="1" x14ac:dyDescent="0.25">
      <c r="A43" s="52">
        <v>37</v>
      </c>
      <c r="B43" s="64" t="s">
        <v>85</v>
      </c>
      <c r="C43" s="65"/>
      <c r="D43" s="66"/>
      <c r="E43" s="66">
        <v>7</v>
      </c>
      <c r="F43" s="66">
        <v>1</v>
      </c>
      <c r="G43" s="66">
        <f>SUM(E43:F43)</f>
        <v>8</v>
      </c>
      <c r="H43" s="74">
        <f>G43/G45</f>
        <v>1.1273957158962795E-3</v>
      </c>
    </row>
    <row r="44" spans="1:8" ht="19.5" customHeight="1" x14ac:dyDescent="0.25">
      <c r="A44" s="52">
        <v>38</v>
      </c>
      <c r="B44" s="112" t="s">
        <v>101</v>
      </c>
      <c r="C44" s="65"/>
      <c r="D44" s="66"/>
      <c r="E44" s="66">
        <v>1</v>
      </c>
      <c r="F44" s="66">
        <v>0</v>
      </c>
      <c r="G44" s="66">
        <f>SUM(E44:F44)</f>
        <v>1</v>
      </c>
      <c r="H44" s="74">
        <f>G44/G45</f>
        <v>1.4092446448703494E-4</v>
      </c>
    </row>
    <row r="45" spans="1:8" ht="20.25" customHeight="1" x14ac:dyDescent="0.25">
      <c r="A45" s="127" t="s">
        <v>1</v>
      </c>
      <c r="B45" s="128"/>
      <c r="C45" s="66">
        <f>SUM(C11:C43)</f>
        <v>27</v>
      </c>
      <c r="D45" s="66">
        <f>SUM(D11:D43)</f>
        <v>138</v>
      </c>
      <c r="E45" s="70">
        <f>SUM(E7:E44)</f>
        <v>236</v>
      </c>
      <c r="F45" s="70">
        <f>SUM(F7:F44)</f>
        <v>6860</v>
      </c>
      <c r="G45" s="70">
        <f>SUM(G7:G44)</f>
        <v>7096</v>
      </c>
      <c r="H45" s="71">
        <f>SUM(H7:H44)</f>
        <v>0.99999999999999978</v>
      </c>
    </row>
    <row r="46" spans="1:8" ht="37.9" customHeight="1" x14ac:dyDescent="0.3">
      <c r="A46" s="14"/>
      <c r="B46" s="15"/>
      <c r="C46" s="16"/>
      <c r="D46" s="17"/>
      <c r="E46" s="17"/>
      <c r="F46" s="13"/>
      <c r="G46" s="13"/>
      <c r="H46" s="18"/>
    </row>
    <row r="47" spans="1:8" ht="56.25" customHeight="1" x14ac:dyDescent="0.3">
      <c r="A47" s="14"/>
      <c r="C47" s="16"/>
      <c r="D47" s="17"/>
      <c r="E47" s="17"/>
      <c r="F47" s="13"/>
      <c r="G47" s="13"/>
      <c r="H47" s="18"/>
    </row>
    <row r="48" spans="1:8" ht="57" customHeight="1" x14ac:dyDescent="0.3">
      <c r="A48" s="14"/>
      <c r="B48" s="15"/>
      <c r="C48" s="16"/>
      <c r="D48" s="17"/>
      <c r="E48" s="17"/>
      <c r="F48" s="13"/>
      <c r="G48" s="13"/>
      <c r="H48" s="18"/>
    </row>
    <row r="49" spans="1:8" ht="45" customHeight="1" x14ac:dyDescent="0.3">
      <c r="A49" s="14"/>
      <c r="B49" s="15"/>
      <c r="C49" s="16"/>
      <c r="D49" s="17"/>
      <c r="E49" s="17"/>
      <c r="F49" s="13"/>
      <c r="G49" s="13"/>
      <c r="H49" s="18"/>
    </row>
    <row r="50" spans="1:8" ht="18.75" x14ac:dyDescent="0.3">
      <c r="A50" s="126"/>
      <c r="B50" s="126"/>
      <c r="C50" s="17"/>
      <c r="D50" s="17"/>
      <c r="E50" s="19"/>
      <c r="F50" s="19"/>
      <c r="G50" s="19"/>
      <c r="H50" s="20"/>
    </row>
    <row r="51" spans="1:8" ht="15.75" x14ac:dyDescent="0.25">
      <c r="C51" s="7"/>
      <c r="D51" s="7"/>
      <c r="E51" s="7"/>
      <c r="F51" s="8"/>
      <c r="G51" s="8"/>
      <c r="H51" s="7"/>
    </row>
    <row r="52" spans="1:8" ht="18.75" x14ac:dyDescent="0.3">
      <c r="C52" s="7"/>
      <c r="D52" s="7"/>
      <c r="E52" s="7"/>
      <c r="F52" s="13"/>
      <c r="G52" s="13"/>
      <c r="H52" s="7"/>
    </row>
  </sheetData>
  <mergeCells count="192">
    <mergeCell ref="HW4:HZ4"/>
    <mergeCell ref="IA4:ID4"/>
    <mergeCell ref="GY4:HB4"/>
    <mergeCell ref="HC4:HF4"/>
    <mergeCell ref="HG4:HJ4"/>
    <mergeCell ref="HK4:HN4"/>
    <mergeCell ref="IU4:IX4"/>
    <mergeCell ref="A2:H2"/>
    <mergeCell ref="A3:H3"/>
    <mergeCell ref="A4:H4"/>
    <mergeCell ref="IE4:IH4"/>
    <mergeCell ref="II4:IL4"/>
    <mergeCell ref="IM4:IP4"/>
    <mergeCell ref="IQ4:IT4"/>
    <mergeCell ref="HO4:HR4"/>
    <mergeCell ref="HS4:HV4"/>
    <mergeCell ref="FO4:FR4"/>
    <mergeCell ref="EM4:EP4"/>
    <mergeCell ref="EQ4:ET4"/>
    <mergeCell ref="EU4:EX4"/>
    <mergeCell ref="EY4:FB4"/>
    <mergeCell ref="GI4:GL4"/>
    <mergeCell ref="GM4:GP4"/>
    <mergeCell ref="GQ4:GT4"/>
    <mergeCell ref="DC4:DF4"/>
    <mergeCell ref="CA4:CD4"/>
    <mergeCell ref="CE4:CH4"/>
    <mergeCell ref="CI4:CL4"/>
    <mergeCell ref="CM4:CP4"/>
    <mergeCell ref="DW4:DZ4"/>
    <mergeCell ref="EA4:ED4"/>
    <mergeCell ref="GU4:GX4"/>
    <mergeCell ref="FS4:FV4"/>
    <mergeCell ref="FW4:FZ4"/>
    <mergeCell ref="GA4:GD4"/>
    <mergeCell ref="GE4:GH4"/>
    <mergeCell ref="EE4:EH4"/>
    <mergeCell ref="EI4:EL4"/>
    <mergeCell ref="DG4:DJ4"/>
    <mergeCell ref="DK4:DN4"/>
    <mergeCell ref="DO4:DR4"/>
    <mergeCell ref="DS4:DV4"/>
    <mergeCell ref="FC4:FF4"/>
    <mergeCell ref="FG4:FJ4"/>
    <mergeCell ref="FK4:FN4"/>
    <mergeCell ref="BS4:BV4"/>
    <mergeCell ref="BW4:BZ4"/>
    <mergeCell ref="AU4:AX4"/>
    <mergeCell ref="AY4:BB4"/>
    <mergeCell ref="BC4:BF4"/>
    <mergeCell ref="BG4:BJ4"/>
    <mergeCell ref="CQ4:CT4"/>
    <mergeCell ref="CU4:CX4"/>
    <mergeCell ref="CY4:DB4"/>
    <mergeCell ref="GQ3:GT3"/>
    <mergeCell ref="GU3:GX3"/>
    <mergeCell ref="GY3:HB3"/>
    <mergeCell ref="HC3:HF3"/>
    <mergeCell ref="GA3:GD3"/>
    <mergeCell ref="GE3:GH3"/>
    <mergeCell ref="GI3:GL3"/>
    <mergeCell ref="GM3:GP3"/>
    <mergeCell ref="IU3:IX3"/>
    <mergeCell ref="HW3:HZ3"/>
    <mergeCell ref="IA3:ID3"/>
    <mergeCell ref="IE3:IH3"/>
    <mergeCell ref="II3:IL3"/>
    <mergeCell ref="IM3:IP3"/>
    <mergeCell ref="IQ3:IT3"/>
    <mergeCell ref="HG3:HJ3"/>
    <mergeCell ref="HK3:HN3"/>
    <mergeCell ref="HO3:HR3"/>
    <mergeCell ref="HS3:HV3"/>
    <mergeCell ref="GM1:GP1"/>
    <mergeCell ref="FK1:FN1"/>
    <mergeCell ref="FO1:FR1"/>
    <mergeCell ref="FS1:FV1"/>
    <mergeCell ref="CM3:CP3"/>
    <mergeCell ref="CQ3:CT3"/>
    <mergeCell ref="CU3:CX3"/>
    <mergeCell ref="EE3:EH3"/>
    <mergeCell ref="EI3:EL3"/>
    <mergeCell ref="EA3:ED3"/>
    <mergeCell ref="FK3:FN3"/>
    <mergeCell ref="FO3:FR3"/>
    <mergeCell ref="FS3:FV3"/>
    <mergeCell ref="EM3:EP3"/>
    <mergeCell ref="EQ3:ET3"/>
    <mergeCell ref="DO3:DR3"/>
    <mergeCell ref="DS3:DV3"/>
    <mergeCell ref="DW3:DZ3"/>
    <mergeCell ref="FW3:FZ3"/>
    <mergeCell ref="EU3:EX3"/>
    <mergeCell ref="EY3:FB3"/>
    <mergeCell ref="FC3:FF3"/>
    <mergeCell ref="FG3:FJ3"/>
    <mergeCell ref="EY1:FB1"/>
    <mergeCell ref="GQ1:GT1"/>
    <mergeCell ref="GU1:GX1"/>
    <mergeCell ref="GY1:HB1"/>
    <mergeCell ref="HC1:HF1"/>
    <mergeCell ref="IU1:IX1"/>
    <mergeCell ref="K3:N3"/>
    <mergeCell ref="O3:R3"/>
    <mergeCell ref="S3:V3"/>
    <mergeCell ref="W3:Z3"/>
    <mergeCell ref="AA3:AD3"/>
    <mergeCell ref="BS3:BV3"/>
    <mergeCell ref="BW3:BZ3"/>
    <mergeCell ref="CA3:CD3"/>
    <mergeCell ref="CE3:CH3"/>
    <mergeCell ref="BC3:BF3"/>
    <mergeCell ref="BG3:BJ3"/>
    <mergeCell ref="BK3:BN3"/>
    <mergeCell ref="BO3:BR3"/>
    <mergeCell ref="CY3:DB3"/>
    <mergeCell ref="DC3:DF3"/>
    <mergeCell ref="DG3:DJ3"/>
    <mergeCell ref="DK3:DN3"/>
    <mergeCell ref="CI3:CL3"/>
    <mergeCell ref="GI1:GL1"/>
    <mergeCell ref="IM1:IP1"/>
    <mergeCell ref="IQ1:IT1"/>
    <mergeCell ref="HO1:HR1"/>
    <mergeCell ref="HS1:HV1"/>
    <mergeCell ref="HW1:HZ1"/>
    <mergeCell ref="IA1:ID1"/>
    <mergeCell ref="IE1:IH1"/>
    <mergeCell ref="II1:IL1"/>
    <mergeCell ref="HG1:HJ1"/>
    <mergeCell ref="HK1:HN1"/>
    <mergeCell ref="FC1:FF1"/>
    <mergeCell ref="FG1:FJ1"/>
    <mergeCell ref="EE1:EH1"/>
    <mergeCell ref="EI1:EL1"/>
    <mergeCell ref="EM1:EP1"/>
    <mergeCell ref="EQ1:ET1"/>
    <mergeCell ref="GA1:GD1"/>
    <mergeCell ref="GE1:GH1"/>
    <mergeCell ref="FW1:FZ1"/>
    <mergeCell ref="DO1:DR1"/>
    <mergeCell ref="DS1:DV1"/>
    <mergeCell ref="DW1:DZ1"/>
    <mergeCell ref="EA1:ED1"/>
    <mergeCell ref="CY1:DB1"/>
    <mergeCell ref="DC1:DF1"/>
    <mergeCell ref="DG1:DJ1"/>
    <mergeCell ref="DK1:DN1"/>
    <mergeCell ref="EU1:EX1"/>
    <mergeCell ref="CI1:CL1"/>
    <mergeCell ref="CM1:CP1"/>
    <mergeCell ref="BC1:BF1"/>
    <mergeCell ref="CQ1:CT1"/>
    <mergeCell ref="CU1:CX1"/>
    <mergeCell ref="BS1:BV1"/>
    <mergeCell ref="BW1:BZ1"/>
    <mergeCell ref="CA1:CD1"/>
    <mergeCell ref="CE1:CH1"/>
    <mergeCell ref="AM4:AP4"/>
    <mergeCell ref="AQ4:AT4"/>
    <mergeCell ref="BG1:BJ1"/>
    <mergeCell ref="BK1:BN1"/>
    <mergeCell ref="BO1:BR1"/>
    <mergeCell ref="AM1:AP1"/>
    <mergeCell ref="AQ1:AT1"/>
    <mergeCell ref="AU1:AX1"/>
    <mergeCell ref="AY1:BB1"/>
    <mergeCell ref="AM3:AP3"/>
    <mergeCell ref="AQ3:AT3"/>
    <mergeCell ref="AU3:AX3"/>
    <mergeCell ref="AY3:BB3"/>
    <mergeCell ref="BK4:BN4"/>
    <mergeCell ref="BO4:BR4"/>
    <mergeCell ref="A50:B50"/>
    <mergeCell ref="A45:B45"/>
    <mergeCell ref="W1:Z1"/>
    <mergeCell ref="AA1:AD1"/>
    <mergeCell ref="AE1:AH1"/>
    <mergeCell ref="AI1:AL1"/>
    <mergeCell ref="K1:N1"/>
    <mergeCell ref="O1:R1"/>
    <mergeCell ref="S1:V1"/>
    <mergeCell ref="K4:N4"/>
    <mergeCell ref="O4:R4"/>
    <mergeCell ref="S4:V4"/>
    <mergeCell ref="W4:Z4"/>
    <mergeCell ref="AA4:AD4"/>
    <mergeCell ref="AE4:AH4"/>
    <mergeCell ref="AI4:AL4"/>
    <mergeCell ref="AE3:AH3"/>
    <mergeCell ref="AI3:AL3"/>
    <mergeCell ref="F1:H1"/>
  </mergeCells>
  <phoneticPr fontId="6" type="noConversion"/>
  <pageMargins left="1.5748031496062993" right="0.74803149606299213" top="0.39370078740157483" bottom="0.19685039370078741" header="0.35433070866141736" footer="0.35433070866141736"/>
  <pageSetup paperSize="9" scale="47" orientation="portrait" r:id="rId1"/>
  <headerFooter alignWithMargins="0"/>
  <ignoredErrors>
    <ignoredError sqref="H11 H8" formula="1"/>
    <ignoredError sqref="G31:G33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4"/>
  <sheetViews>
    <sheetView zoomScaleNormal="100" workbookViewId="0">
      <selection activeCell="H18" sqref="H18"/>
    </sheetView>
  </sheetViews>
  <sheetFormatPr defaultRowHeight="12.75" x14ac:dyDescent="0.2"/>
  <cols>
    <col min="1" max="1" width="5" customWidth="1"/>
    <col min="2" max="2" width="23.5703125" customWidth="1"/>
    <col min="3" max="3" width="13" customWidth="1"/>
    <col min="4" max="4" width="13.5703125" customWidth="1"/>
    <col min="5" max="5" width="11.5703125" customWidth="1"/>
    <col min="6" max="6" width="7.140625" customWidth="1"/>
    <col min="7" max="7" width="12" customWidth="1"/>
    <col min="8" max="8" width="12.28515625" customWidth="1"/>
    <col min="9" max="9" width="8" customWidth="1"/>
    <col min="10" max="10" width="16.28515625" customWidth="1"/>
    <col min="11" max="11" width="13.7109375" customWidth="1"/>
    <col min="12" max="12" width="9.5703125" customWidth="1"/>
  </cols>
  <sheetData>
    <row r="1" spans="1:12" ht="64.5" customHeight="1" x14ac:dyDescent="0.2">
      <c r="H1" s="140" t="s">
        <v>93</v>
      </c>
      <c r="I1" s="133"/>
      <c r="J1" s="133"/>
      <c r="K1" s="133"/>
    </row>
    <row r="2" spans="1:12" ht="27" customHeight="1" x14ac:dyDescent="0.2">
      <c r="A2" s="157" t="s">
        <v>92</v>
      </c>
      <c r="B2" s="158"/>
      <c r="C2" s="158"/>
      <c r="D2" s="158"/>
      <c r="E2" s="158"/>
      <c r="F2" s="158"/>
      <c r="G2" s="158"/>
      <c r="H2" s="158"/>
      <c r="I2" s="158"/>
      <c r="J2" s="158"/>
      <c r="K2" s="158"/>
      <c r="L2" s="158"/>
    </row>
    <row r="3" spans="1:12" ht="55.5" customHeight="1" x14ac:dyDescent="0.2">
      <c r="A3" s="158"/>
      <c r="B3" s="158"/>
      <c r="C3" s="158"/>
      <c r="D3" s="158"/>
      <c r="E3" s="158"/>
      <c r="F3" s="158"/>
      <c r="G3" s="158"/>
      <c r="H3" s="158"/>
      <c r="I3" s="158"/>
      <c r="J3" s="158"/>
      <c r="K3" s="158"/>
      <c r="L3" s="158"/>
    </row>
    <row r="4" spans="1:12" ht="1.5" hidden="1" customHeight="1" x14ac:dyDescent="0.2">
      <c r="A4" s="21"/>
    </row>
    <row r="5" spans="1:12" ht="61.5" customHeight="1" x14ac:dyDescent="0.2">
      <c r="A5" s="148" t="s">
        <v>40</v>
      </c>
      <c r="B5" s="148" t="s">
        <v>6</v>
      </c>
      <c r="C5" s="148" t="s">
        <v>55</v>
      </c>
      <c r="D5" s="148" t="s">
        <v>56</v>
      </c>
      <c r="E5" s="148" t="s">
        <v>57</v>
      </c>
      <c r="F5" s="141" t="s">
        <v>58</v>
      </c>
      <c r="G5" s="142"/>
      <c r="H5" s="143"/>
      <c r="I5" s="141" t="s">
        <v>54</v>
      </c>
      <c r="J5" s="143"/>
      <c r="K5" s="148" t="s">
        <v>59</v>
      </c>
    </row>
    <row r="6" spans="1:12" ht="18" customHeight="1" x14ac:dyDescent="0.2">
      <c r="A6" s="149"/>
      <c r="B6" s="149"/>
      <c r="C6" s="151"/>
      <c r="D6" s="151"/>
      <c r="E6" s="151"/>
      <c r="F6" s="146" t="s">
        <v>7</v>
      </c>
      <c r="G6" s="144" t="s">
        <v>35</v>
      </c>
      <c r="H6" s="145"/>
      <c r="I6" s="146" t="s">
        <v>7</v>
      </c>
      <c r="J6" s="37" t="s">
        <v>61</v>
      </c>
      <c r="K6" s="154"/>
    </row>
    <row r="7" spans="1:12" ht="69.75" customHeight="1" x14ac:dyDescent="0.2">
      <c r="A7" s="150"/>
      <c r="B7" s="150"/>
      <c r="C7" s="152"/>
      <c r="D7" s="152"/>
      <c r="E7" s="152"/>
      <c r="F7" s="147"/>
      <c r="G7" s="38" t="s">
        <v>62</v>
      </c>
      <c r="H7" s="38" t="s">
        <v>63</v>
      </c>
      <c r="I7" s="153"/>
      <c r="J7" s="38" t="s">
        <v>60</v>
      </c>
      <c r="K7" s="153"/>
    </row>
    <row r="8" spans="1:12" ht="15" customHeight="1" x14ac:dyDescent="0.2">
      <c r="A8" s="30">
        <v>1</v>
      </c>
      <c r="B8" s="30">
        <v>2</v>
      </c>
      <c r="C8" s="39">
        <v>3</v>
      </c>
      <c r="D8" s="39">
        <v>4</v>
      </c>
      <c r="E8" s="39">
        <v>5</v>
      </c>
      <c r="F8" s="39">
        <v>6</v>
      </c>
      <c r="G8" s="37">
        <v>7</v>
      </c>
      <c r="H8" s="37">
        <v>8</v>
      </c>
      <c r="I8" s="39">
        <v>9</v>
      </c>
      <c r="J8" s="37">
        <v>10</v>
      </c>
      <c r="K8" s="39">
        <v>11</v>
      </c>
    </row>
    <row r="9" spans="1:12" ht="29.25" customHeight="1" x14ac:dyDescent="0.2">
      <c r="A9" s="27">
        <v>1</v>
      </c>
      <c r="B9" s="28" t="s">
        <v>8</v>
      </c>
      <c r="C9" s="51">
        <v>236</v>
      </c>
      <c r="D9" s="51">
        <v>226</v>
      </c>
      <c r="E9" s="51">
        <v>1</v>
      </c>
      <c r="F9" s="51">
        <v>249</v>
      </c>
      <c r="G9" s="51">
        <v>0</v>
      </c>
      <c r="H9" s="51">
        <v>3</v>
      </c>
      <c r="I9" s="51">
        <v>4</v>
      </c>
      <c r="J9" s="51">
        <v>0</v>
      </c>
      <c r="K9" s="51">
        <v>0</v>
      </c>
    </row>
    <row r="10" spans="1:12" ht="43.5" customHeight="1" x14ac:dyDescent="0.2">
      <c r="A10" s="27">
        <v>2</v>
      </c>
      <c r="B10" s="28" t="s">
        <v>71</v>
      </c>
      <c r="C10" s="91">
        <v>371</v>
      </c>
      <c r="D10" s="52">
        <v>371</v>
      </c>
      <c r="E10" s="52">
        <v>8</v>
      </c>
      <c r="F10" s="52">
        <v>340</v>
      </c>
      <c r="G10" s="52">
        <v>0</v>
      </c>
      <c r="H10" s="52">
        <v>7</v>
      </c>
      <c r="I10" s="52">
        <v>6</v>
      </c>
      <c r="J10" s="52">
        <v>0</v>
      </c>
      <c r="K10" s="52">
        <v>0</v>
      </c>
    </row>
    <row r="11" spans="1:12" ht="45.75" customHeight="1" x14ac:dyDescent="0.2">
      <c r="A11" s="27">
        <v>3</v>
      </c>
      <c r="B11" s="28" t="s">
        <v>53</v>
      </c>
      <c r="C11" s="52">
        <v>884</v>
      </c>
      <c r="D11" s="52">
        <v>812</v>
      </c>
      <c r="E11" s="52">
        <v>13</v>
      </c>
      <c r="F11" s="52">
        <v>788</v>
      </c>
      <c r="G11" s="52">
        <v>0</v>
      </c>
      <c r="H11" s="52">
        <v>13</v>
      </c>
      <c r="I11" s="52">
        <v>32</v>
      </c>
      <c r="J11" s="52">
        <v>0</v>
      </c>
      <c r="K11" s="52">
        <v>0</v>
      </c>
    </row>
    <row r="12" spans="1:12" ht="44.25" customHeight="1" x14ac:dyDescent="0.2">
      <c r="A12" s="27">
        <v>4</v>
      </c>
      <c r="B12" s="28" t="s">
        <v>72</v>
      </c>
      <c r="C12" s="52">
        <v>519</v>
      </c>
      <c r="D12" s="52">
        <v>518</v>
      </c>
      <c r="E12" s="52">
        <v>0</v>
      </c>
      <c r="F12" s="52">
        <v>503</v>
      </c>
      <c r="G12" s="52">
        <v>0</v>
      </c>
      <c r="H12" s="52">
        <v>0</v>
      </c>
      <c r="I12" s="52">
        <v>11</v>
      </c>
      <c r="J12" s="52">
        <v>0</v>
      </c>
      <c r="K12" s="52">
        <v>0</v>
      </c>
    </row>
    <row r="13" spans="1:12" ht="44.25" customHeight="1" x14ac:dyDescent="0.2">
      <c r="A13" s="27">
        <v>5</v>
      </c>
      <c r="B13" s="28" t="s">
        <v>74</v>
      </c>
      <c r="C13" s="53">
        <v>188</v>
      </c>
      <c r="D13" s="53">
        <v>188</v>
      </c>
      <c r="E13" s="53">
        <v>0</v>
      </c>
      <c r="F13" s="53">
        <v>185</v>
      </c>
      <c r="G13" s="53">
        <v>0</v>
      </c>
      <c r="H13" s="53">
        <v>0</v>
      </c>
      <c r="I13" s="53">
        <v>4</v>
      </c>
      <c r="J13" s="53">
        <v>0</v>
      </c>
      <c r="K13" s="53">
        <v>0</v>
      </c>
      <c r="L13" s="54"/>
    </row>
    <row r="14" spans="1:12" ht="43.5" customHeight="1" x14ac:dyDescent="0.2">
      <c r="A14" s="27">
        <v>6</v>
      </c>
      <c r="B14" s="28" t="s">
        <v>73</v>
      </c>
      <c r="C14" s="52">
        <v>299</v>
      </c>
      <c r="D14" s="52">
        <v>296</v>
      </c>
      <c r="E14" s="52">
        <v>1</v>
      </c>
      <c r="F14" s="52">
        <v>260</v>
      </c>
      <c r="G14" s="52">
        <v>0</v>
      </c>
      <c r="H14" s="52">
        <v>1</v>
      </c>
      <c r="I14" s="52">
        <v>2</v>
      </c>
      <c r="J14" s="52">
        <v>0</v>
      </c>
      <c r="K14" s="52">
        <v>0</v>
      </c>
    </row>
    <row r="15" spans="1:12" ht="42.75" customHeight="1" x14ac:dyDescent="0.2">
      <c r="A15" s="27">
        <v>7</v>
      </c>
      <c r="B15" s="28" t="s">
        <v>70</v>
      </c>
      <c r="C15" s="52">
        <v>361</v>
      </c>
      <c r="D15" s="52">
        <v>361</v>
      </c>
      <c r="E15" s="52">
        <v>0</v>
      </c>
      <c r="F15" s="52">
        <v>368</v>
      </c>
      <c r="G15" s="52">
        <v>0</v>
      </c>
      <c r="H15" s="52">
        <v>0</v>
      </c>
      <c r="I15" s="52">
        <v>15</v>
      </c>
      <c r="J15" s="52">
        <v>0</v>
      </c>
      <c r="K15" s="52">
        <v>0</v>
      </c>
    </row>
    <row r="16" spans="1:12" ht="44.25" customHeight="1" x14ac:dyDescent="0.2">
      <c r="A16" s="100">
        <v>8</v>
      </c>
      <c r="B16" s="101" t="s">
        <v>69</v>
      </c>
      <c r="C16" s="105">
        <v>338</v>
      </c>
      <c r="D16" s="105">
        <v>336</v>
      </c>
      <c r="E16" s="52">
        <v>0</v>
      </c>
      <c r="F16" s="52">
        <v>413</v>
      </c>
      <c r="G16" s="52">
        <v>0</v>
      </c>
      <c r="H16" s="52">
        <v>0</v>
      </c>
      <c r="I16" s="52">
        <v>1</v>
      </c>
      <c r="J16" s="52">
        <v>0</v>
      </c>
      <c r="K16" s="52">
        <v>0</v>
      </c>
    </row>
    <row r="17" spans="1:11" ht="42.75" customHeight="1" x14ac:dyDescent="0.2">
      <c r="A17" s="100">
        <v>9</v>
      </c>
      <c r="B17" s="101" t="s">
        <v>68</v>
      </c>
      <c r="C17" s="105">
        <v>1329</v>
      </c>
      <c r="D17" s="105">
        <v>1312</v>
      </c>
      <c r="E17" s="52">
        <v>18</v>
      </c>
      <c r="F17" s="52">
        <v>1181</v>
      </c>
      <c r="G17" s="52">
        <v>0</v>
      </c>
      <c r="H17" s="52">
        <v>18</v>
      </c>
      <c r="I17" s="52">
        <v>2</v>
      </c>
      <c r="J17" s="52">
        <v>0</v>
      </c>
      <c r="K17" s="52">
        <v>0</v>
      </c>
    </row>
    <row r="18" spans="1:11" ht="42" customHeight="1" x14ac:dyDescent="0.2">
      <c r="A18" s="100">
        <v>10</v>
      </c>
      <c r="B18" s="101" t="s">
        <v>67</v>
      </c>
      <c r="C18" s="105">
        <v>1470</v>
      </c>
      <c r="D18" s="105">
        <v>1467</v>
      </c>
      <c r="E18" s="52">
        <v>0</v>
      </c>
      <c r="F18" s="52">
        <v>1452</v>
      </c>
      <c r="G18" s="52">
        <v>0</v>
      </c>
      <c r="H18" s="52">
        <v>1</v>
      </c>
      <c r="I18" s="52">
        <v>8</v>
      </c>
      <c r="J18" s="52">
        <v>0</v>
      </c>
      <c r="K18" s="52">
        <v>0</v>
      </c>
    </row>
    <row r="19" spans="1:11" ht="43.5" customHeight="1" x14ac:dyDescent="0.2">
      <c r="A19" s="100">
        <v>11</v>
      </c>
      <c r="B19" s="101" t="s">
        <v>66</v>
      </c>
      <c r="C19" s="105">
        <v>1101</v>
      </c>
      <c r="D19" s="105">
        <v>1073</v>
      </c>
      <c r="E19" s="52">
        <v>0</v>
      </c>
      <c r="F19" s="52">
        <v>1059</v>
      </c>
      <c r="G19" s="52">
        <v>0</v>
      </c>
      <c r="H19" s="52">
        <v>0</v>
      </c>
      <c r="I19" s="52">
        <v>12</v>
      </c>
      <c r="J19" s="52">
        <v>1</v>
      </c>
      <c r="K19" s="52">
        <v>0</v>
      </c>
    </row>
    <row r="20" spans="1:11" ht="26.25" customHeight="1" x14ac:dyDescent="0.2">
      <c r="A20" s="155" t="s">
        <v>51</v>
      </c>
      <c r="B20" s="156"/>
      <c r="C20" s="103">
        <f t="shared" ref="C20:I20" si="0">SUM(C10:C19)</f>
        <v>6860</v>
      </c>
      <c r="D20" s="106">
        <f t="shared" si="0"/>
        <v>6734</v>
      </c>
      <c r="E20" s="55">
        <f t="shared" si="0"/>
        <v>40</v>
      </c>
      <c r="F20" s="55">
        <f t="shared" si="0"/>
        <v>6549</v>
      </c>
      <c r="G20" s="55">
        <f t="shared" si="0"/>
        <v>0</v>
      </c>
      <c r="H20" s="55">
        <f t="shared" si="0"/>
        <v>40</v>
      </c>
      <c r="I20" s="55">
        <f t="shared" si="0"/>
        <v>93</v>
      </c>
      <c r="J20" s="55">
        <f t="shared" ref="J20:K20" si="1">SUM(J11:J19)</f>
        <v>1</v>
      </c>
      <c r="K20" s="55">
        <f t="shared" si="1"/>
        <v>0</v>
      </c>
    </row>
    <row r="21" spans="1:11" ht="26.25" customHeight="1" x14ac:dyDescent="0.2">
      <c r="A21" s="138" t="s">
        <v>52</v>
      </c>
      <c r="B21" s="139"/>
      <c r="C21" s="103">
        <f>SUM(C9:C19)</f>
        <v>7096</v>
      </c>
      <c r="D21" s="107">
        <f>SUM(D9:D19)</f>
        <v>6960</v>
      </c>
      <c r="E21" s="56">
        <f t="shared" ref="E21:K21" si="2">SUM(E9:E19)</f>
        <v>41</v>
      </c>
      <c r="F21" s="56">
        <f>SUM(F9:F19)</f>
        <v>6798</v>
      </c>
      <c r="G21" s="56">
        <f t="shared" si="2"/>
        <v>0</v>
      </c>
      <c r="H21" s="56">
        <f t="shared" si="2"/>
        <v>43</v>
      </c>
      <c r="I21" s="56">
        <f t="shared" si="2"/>
        <v>97</v>
      </c>
      <c r="J21" s="56">
        <f t="shared" si="2"/>
        <v>1</v>
      </c>
      <c r="K21" s="56">
        <f t="shared" si="2"/>
        <v>0</v>
      </c>
    </row>
    <row r="23" spans="1:11" x14ac:dyDescent="0.2">
      <c r="A23" s="22"/>
    </row>
    <row r="24" spans="1:11" x14ac:dyDescent="0.2">
      <c r="A24" s="22"/>
    </row>
  </sheetData>
  <mergeCells count="15">
    <mergeCell ref="A21:B21"/>
    <mergeCell ref="H1:K1"/>
    <mergeCell ref="F5:H5"/>
    <mergeCell ref="G6:H6"/>
    <mergeCell ref="F6:F7"/>
    <mergeCell ref="B5:B7"/>
    <mergeCell ref="A5:A7"/>
    <mergeCell ref="C5:C7"/>
    <mergeCell ref="D5:D7"/>
    <mergeCell ref="E5:E7"/>
    <mergeCell ref="I5:J5"/>
    <mergeCell ref="I6:I7"/>
    <mergeCell ref="K5:K7"/>
    <mergeCell ref="A20:B20"/>
    <mergeCell ref="A2:L3"/>
  </mergeCells>
  <pageMargins left="0.70866141732283472" right="0.70866141732283472" top="0.55118110236220474" bottom="0.74803149606299213" header="0.31496062992125984" footer="0.31496062992125984"/>
  <pageSetup paperSize="9" scale="61" orientation="portrait" r:id="rId1"/>
  <ignoredErrors>
    <ignoredError sqref="J20:K20 C20:C21 D21:K21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Статистика</vt:lpstr>
      <vt:lpstr>тематика </vt:lpstr>
      <vt:lpstr>контроль</vt:lpstr>
      <vt:lpstr>Статистика!Область_печати</vt:lpstr>
      <vt:lpstr>'тематика '!Область_печати</vt:lpstr>
    </vt:vector>
  </TitlesOfParts>
  <Company>umns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a329</dc:creator>
  <cp:lastModifiedBy>Зеленова Ольга Сергеевна</cp:lastModifiedBy>
  <cp:lastPrinted>2020-10-21T14:22:25Z</cp:lastPrinted>
  <dcterms:created xsi:type="dcterms:W3CDTF">2004-05-21T10:07:22Z</dcterms:created>
  <dcterms:modified xsi:type="dcterms:W3CDTF">2020-10-21T14:22:32Z</dcterms:modified>
</cp:coreProperties>
</file>