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45" windowWidth="14220" windowHeight="8610" activeTab="2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0">Статистика!$A$1:$Q$20</definedName>
    <definedName name="_xlnm.Print_Area" localSheetId="1">'тематика '!$A$2:$H$49</definedName>
  </definedNames>
  <calcPr calcId="145621"/>
</workbook>
</file>

<file path=xl/calcChain.xml><?xml version="1.0" encoding="utf-8"?>
<calcChain xmlns="http://schemas.openxmlformats.org/spreadsheetml/2006/main">
  <c r="G41" i="3" l="1"/>
  <c r="G12" i="3" l="1"/>
  <c r="G10" i="3"/>
  <c r="G9" i="3" l="1"/>
  <c r="C9" i="1" l="1"/>
  <c r="G7" i="3" l="1"/>
  <c r="F42" i="3"/>
  <c r="E42" i="3"/>
  <c r="G11" i="3" l="1"/>
  <c r="C8" i="1" l="1"/>
  <c r="I20" i="4" l="1"/>
  <c r="H20" i="4"/>
  <c r="G20" i="4"/>
  <c r="F20" i="4"/>
  <c r="E20" i="4"/>
  <c r="D20" i="4"/>
  <c r="D21" i="4"/>
  <c r="G38" i="3" l="1"/>
  <c r="G13" i="3" l="1"/>
  <c r="G8" i="3" l="1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9" i="3"/>
  <c r="G40" i="3"/>
  <c r="G42" i="3" l="1"/>
  <c r="H41" i="3" s="1"/>
  <c r="F19" i="1"/>
  <c r="H19" i="1"/>
  <c r="I19" i="1"/>
  <c r="J19" i="1"/>
  <c r="K19" i="1"/>
  <c r="L19" i="1"/>
  <c r="M19" i="1"/>
  <c r="N19" i="1"/>
  <c r="P19" i="1"/>
  <c r="P20" i="1"/>
  <c r="N20" i="1"/>
  <c r="M20" i="1"/>
  <c r="L20" i="1"/>
  <c r="K20" i="1"/>
  <c r="J20" i="1"/>
  <c r="I20" i="1"/>
  <c r="H20" i="1"/>
  <c r="G20" i="1"/>
  <c r="F20" i="1"/>
  <c r="C18" i="1"/>
  <c r="C17" i="1"/>
  <c r="C16" i="1"/>
  <c r="C15" i="1"/>
  <c r="C14" i="1"/>
  <c r="C13" i="1"/>
  <c r="C12" i="1"/>
  <c r="C11" i="1"/>
  <c r="C10" i="1"/>
  <c r="H9" i="3" l="1"/>
  <c r="H10" i="3"/>
  <c r="H7" i="3"/>
  <c r="H11" i="3"/>
  <c r="C19" i="1"/>
  <c r="C20" i="1"/>
  <c r="H38" i="3"/>
  <c r="C20" i="4"/>
  <c r="C21" i="4"/>
  <c r="K21" i="4" l="1"/>
  <c r="J21" i="4"/>
  <c r="I21" i="4"/>
  <c r="H21" i="4"/>
  <c r="G21" i="4"/>
  <c r="F21" i="4"/>
  <c r="E21" i="4"/>
  <c r="K20" i="4"/>
  <c r="J20" i="4"/>
  <c r="H15" i="3" l="1"/>
  <c r="H13" i="3"/>
  <c r="H8" i="3"/>
  <c r="H17" i="3"/>
  <c r="H21" i="3"/>
  <c r="H24" i="3"/>
  <c r="H28" i="3"/>
  <c r="H33" i="3"/>
  <c r="H39" i="3"/>
  <c r="H14" i="3"/>
  <c r="H18" i="3"/>
  <c r="H22" i="3"/>
  <c r="H25" i="3"/>
  <c r="H29" i="3"/>
  <c r="H34" i="3"/>
  <c r="H35" i="3"/>
  <c r="H40" i="3"/>
  <c r="H12" i="3"/>
  <c r="H19" i="3"/>
  <c r="H26" i="3"/>
  <c r="H30" i="3"/>
  <c r="H36" i="3"/>
  <c r="H31" i="3"/>
  <c r="H16" i="3"/>
  <c r="H20" i="3"/>
  <c r="H23" i="3"/>
  <c r="H27" i="3"/>
  <c r="H32" i="3"/>
  <c r="H37" i="3"/>
  <c r="H42" i="3" l="1"/>
  <c r="D42" i="3"/>
  <c r="C42" i="3"/>
</calcChain>
</file>

<file path=xl/sharedStrings.xml><?xml version="1.0" encoding="utf-8"?>
<sst xmlns="http://schemas.openxmlformats.org/spreadsheetml/2006/main" count="135" uniqueCount="99">
  <si>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</si>
  <si>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</si>
  <si>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</si>
  <si>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</si>
  <si>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</si>
  <si>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</si>
  <si>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</si>
  <si>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</si>
  <si>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</si>
  <si>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</si>
  <si>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</si>
  <si>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</si>
  <si>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</si>
  <si>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</si>
  <si>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0003.0008.0086.0549 Юридические вопросы по налогам и сборам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</si>
  <si>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</si>
  <si>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</si>
  <si>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</si>
  <si>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</si>
  <si>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0003.0008.0086.0555 Налоговая отчетность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</si>
  <si>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</si>
  <si>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</si>
  <si>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</si>
  <si>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0003.0008.0086.0559 Предоставление отсрочки или рассрочки по уплате налога, сбора, пени, штрафа</t>
  </si>
  <si>
    <t>0003.0008.0086.0560 Уклонение от налогообложения</t>
  </si>
  <si>
    <t>0003.0008.0086.0561 Доступ к персонифицированной информации о состоянии расчета с бюджетом</t>
  </si>
  <si>
    <t>0003.0008.0086.0562 Оказание услуг в электронной форме. Пользование информационными ресурсами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</si>
  <si>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</si>
  <si>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индивидуальных предпринимателей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</si>
  <si>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</si>
  <si>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</si>
  <si>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0001.0002.0027.0132 Предоставление дополнительных документов и материалов</t>
  </si>
  <si>
    <t>0003.0008.0086.0541 Налог на добавленную стоимость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</si>
  <si>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</si>
  <si>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</si>
  <si>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</si>
  <si>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</si>
  <si>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</si>
  <si>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</si>
  <si>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</si>
  <si>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</si>
  <si>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</si>
  <si>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</si>
  <si>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</si>
  <si>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</si>
  <si>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</si>
  <si>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</si>
  <si>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</si>
  <si>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</si>
  <si>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х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</si>
  <si>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</si>
  <si>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</si>
  <si>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</si>
  <si>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</si>
  <si>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</si>
  <si>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</si>
  <si>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</si>
  <si>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</si>
  <si>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</si>
  <si>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</si>
  <si>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</si>
  <si>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</si>
  <si>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</si>
  <si>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</si>
  <si>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</si>
  <si>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</si>
  <si>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</si>
  <si>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</si>
  <si>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</si>
  <si>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</si>
  <si>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</si>
  <si>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</si>
  <si>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</si>
  <si>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</si>
  <si>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</si>
  <si>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0002.0007.0068.0279 Исчисление и уплата страховых взносов в бюджеты государственных внебюджетных фондов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</si>
  <si>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</si>
  <si>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</si>
  <si>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</si>
  <si>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</si>
  <si>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</si>
  <si>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</si>
  <si>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</si>
  <si>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0003.0008.0086.0547 Госпошлины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</si>
  <si>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</si>
  <si>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</t>
  </si>
  <si>
    <t>0002.0007.0072.0288 Просьбы об оказании финансовой помощи</t>
  </si>
  <si>
    <t>0003.0008.0086.0567 Надзор в области организации и проведения азартных игр и лотерей</t>
  </si>
  <si>
    <t>0001.0002.0027.0131 Прекращение рассмотрения обращения</t>
  </si>
  <si>
    <t>0001.0002.0027.0158 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</si>
  <si>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4 квартале 2020 года  от _______ № 02-15/_____@
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</si>
  <si>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01.10.2020 по 31.12.2020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</si>
  <si>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01.10.2020 по 31.12.2020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</si>
  <si>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4 квартале 2020 года                                                 от __________ № 02-15/_______@</t>
  </si>
  <si>
    <t xml:space="preserve">Приложение № 3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в 4 квартале 2020 года  от _______ № 02-15/_____@                                   </t>
  </si>
  <si>
    <t>Справка об исполнении обращений граждан, поступившим в Управление Федеральной налоговой службы по Тверской области и подведомственные инспекции за период c 01.10.2020 по 31.12.2020</t>
  </si>
  <si>
    <t>0001.0002.0027.0133 Истребование дополнительных документов и материалов, в том числе в электронной форме</t>
  </si>
  <si>
    <t>0001.0002.0027.0142 Личный прием руководителями федеральных органов исполнительной власти</t>
  </si>
  <si>
    <t>0003.0008.0089.0624 Валютный контроль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</si>
</sst>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BA7A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6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49" fontId="1" fillId="0" borderId="0" xfId="0" applyNumberFormat="1" applyFont="1"/>
    <xf numFmtId="49" fontId="0" fillId="0" borderId="0" xfId="0" applyNumberForma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18" fillId="0" borderId="7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right"/>
    </xf>
    <xf numFmtId="10" fontId="19" fillId="0" borderId="1" xfId="0" applyNumberFormat="1" applyFont="1" applyFill="1" applyBorder="1" applyAlignment="1">
      <alignment horizontal="right"/>
    </xf>
    <xf numFmtId="10" fontId="5" fillId="0" borderId="1" xfId="1" applyNumberFormat="1" applyFont="1" applyBorder="1" applyAlignment="1">
      <alignment horizontal="right" vertical="center" wrapText="1"/>
    </xf>
    <xf numFmtId="10" fontId="5" fillId="0" borderId="1" xfId="1" applyNumberFormat="1" applyFont="1" applyBorder="1" applyAlignment="1">
      <alignment horizontal="right" wrapText="1"/>
    </xf>
    <xf numFmtId="10" fontId="5" fillId="0" borderId="1" xfId="1" applyNumberFormat="1" applyFont="1" applyFill="1" applyBorder="1" applyAlignment="1">
      <alignment horizontal="right"/>
    </xf>
    <xf numFmtId="10" fontId="5" fillId="0" borderId="1" xfId="1" applyNumberFormat="1" applyFont="1" applyFill="1" applyBorder="1" applyAlignment="1">
      <alignment horizontal="right" wrapText="1"/>
    </xf>
    <xf numFmtId="0" fontId="5" fillId="4" borderId="1" xfId="0" applyFont="1" applyFill="1" applyBorder="1" applyAlignment="1">
      <alignment vertical="top" wrapText="1"/>
    </xf>
    <xf numFmtId="0" fontId="5" fillId="4" borderId="4" xfId="0" applyFont="1" applyFill="1" applyBorder="1" applyAlignment="1">
      <alignment horizontal="right" wrapText="1"/>
    </xf>
    <xf numFmtId="0" fontId="5" fillId="4" borderId="4" xfId="0" applyFont="1" applyFill="1" applyBorder="1" applyAlignment="1">
      <alignment horizontal="right"/>
    </xf>
    <xf numFmtId="10" fontId="5" fillId="4" borderId="4" xfId="1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0" fontId="5" fillId="5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18" fillId="2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right"/>
    </xf>
    <xf numFmtId="10" fontId="5" fillId="0" borderId="4" xfId="1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vertical="top" wrapText="1"/>
    </xf>
    <xf numFmtId="0" fontId="5" fillId="0" borderId="7" xfId="0" applyFont="1" applyBorder="1" applyAlignment="1">
      <alignment horizontal="left" wrapText="1"/>
    </xf>
    <xf numFmtId="0" fontId="0" fillId="0" borderId="1" xfId="0" applyBorder="1"/>
    <xf numFmtId="0" fontId="5" fillId="0" borderId="1" xfId="0" applyFont="1" applyBorder="1"/>
    <xf numFmtId="10" fontId="5" fillId="0" borderId="1" xfId="0" applyNumberFormat="1" applyFont="1" applyBorder="1"/>
    <xf numFmtId="10" fontId="5" fillId="0" borderId="1" xfId="1" applyNumberFormat="1" applyFont="1" applyBorder="1"/>
    <xf numFmtId="0" fontId="5" fillId="0" borderId="1" xfId="0" applyFont="1" applyBorder="1" applyAlignment="1">
      <alignment horizontal="left" vertical="top" wrapText="1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right" wrapText="1"/>
    </xf>
    <xf numFmtId="0" fontId="5" fillId="6" borderId="1" xfId="0" applyFont="1" applyFill="1" applyBorder="1" applyAlignment="1">
      <alignment horizontal="right"/>
    </xf>
    <xf numFmtId="10" fontId="5" fillId="6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/>
    <xf numFmtId="0" fontId="1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/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BA7A7"/>
      <color rgb="FFFF7C80"/>
      <color rgb="FFF86868"/>
      <color rgb="FFF5DEA5"/>
      <color rgb="FFFFCCCC"/>
      <color rgb="FFFF99CC"/>
      <color rgb="FFE8BFB2"/>
      <color rgb="FFFF9966"/>
      <color rgb="FFEE4C5B"/>
      <color rgb="FFF9AD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topLeftCell="A6" zoomScaleSheetLayoutView="100" workbookViewId="0">
      <selection activeCell="C8" sqref="C8:C18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710937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8" width="11.140625" customWidth="1"/>
    <col min="9" max="9" width="10.28515625" customWidth="1"/>
    <col min="10" max="10" width="12.28515625" customWidth="1"/>
    <col min="11" max="11" width="13" customWidth="1"/>
    <col min="12" max="12" width="13.28515625" customWidth="1"/>
    <col min="13" max="13" width="11.85546875" customWidth="1"/>
    <col min="14" max="14" width="14.7109375" customWidth="1"/>
    <col min="15" max="15" width="14.140625" customWidth="1"/>
  </cols>
  <sheetData>
    <row r="1" spans="1:17" ht="87" customHeight="1" x14ac:dyDescent="0.2">
      <c r="K1" s="34"/>
      <c r="L1" s="34"/>
      <c r="M1" s="115" t="s">
        <v>90</v>
      </c>
      <c r="N1" s="115"/>
      <c r="O1" s="115"/>
      <c r="P1" s="115"/>
    </row>
    <row r="2" spans="1:17" ht="83.25" customHeight="1" x14ac:dyDescent="0.3">
      <c r="A2" s="118" t="s">
        <v>91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9"/>
      <c r="P2" s="119"/>
    </row>
    <row r="3" spans="1:17" s="1" customFormat="1" ht="27" customHeight="1" x14ac:dyDescent="0.2">
      <c r="A3" s="116" t="s">
        <v>39</v>
      </c>
      <c r="B3" s="126" t="s">
        <v>40</v>
      </c>
      <c r="C3" s="121" t="s">
        <v>38</v>
      </c>
      <c r="D3" s="120" t="s">
        <v>41</v>
      </c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1" t="s">
        <v>0</v>
      </c>
    </row>
    <row r="4" spans="1:17" s="1" customFormat="1" ht="19.5" customHeight="1" x14ac:dyDescent="0.2">
      <c r="A4" s="116"/>
      <c r="B4" s="126"/>
      <c r="C4" s="125"/>
      <c r="D4" s="127" t="s">
        <v>42</v>
      </c>
      <c r="E4" s="116" t="s">
        <v>43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22"/>
    </row>
    <row r="5" spans="1:17" s="1" customFormat="1" ht="24.75" customHeight="1" x14ac:dyDescent="0.2">
      <c r="A5" s="116"/>
      <c r="B5" s="126"/>
      <c r="C5" s="125"/>
      <c r="D5" s="127"/>
      <c r="E5" s="116" t="s">
        <v>44</v>
      </c>
      <c r="F5" s="116"/>
      <c r="G5" s="116"/>
      <c r="H5" s="116"/>
      <c r="I5" s="116"/>
      <c r="J5" s="116"/>
      <c r="K5" s="116" t="s">
        <v>45</v>
      </c>
      <c r="L5" s="116" t="s">
        <v>76</v>
      </c>
      <c r="M5" s="116" t="s">
        <v>35</v>
      </c>
      <c r="N5" s="116" t="s">
        <v>46</v>
      </c>
      <c r="O5" s="116" t="s">
        <v>36</v>
      </c>
      <c r="P5" s="123"/>
    </row>
    <row r="6" spans="1:17" s="1" customFormat="1" ht="54.75" customHeight="1" outlineLevel="1" x14ac:dyDescent="0.2">
      <c r="A6" s="116"/>
      <c r="B6" s="126"/>
      <c r="C6" s="125"/>
      <c r="D6" s="127"/>
      <c r="E6" s="25" t="s">
        <v>37</v>
      </c>
      <c r="F6" s="25" t="s">
        <v>37</v>
      </c>
      <c r="G6" s="25" t="s">
        <v>47</v>
      </c>
      <c r="H6" s="25" t="s">
        <v>77</v>
      </c>
      <c r="I6" s="25" t="s">
        <v>78</v>
      </c>
      <c r="J6" s="25" t="s">
        <v>48</v>
      </c>
      <c r="K6" s="117"/>
      <c r="L6" s="117"/>
      <c r="M6" s="117"/>
      <c r="N6" s="117"/>
      <c r="O6" s="117"/>
      <c r="P6" s="123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33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50">
        <f>SUM(F8:O8)</f>
        <v>370</v>
      </c>
      <c r="D8" s="40"/>
      <c r="E8" s="40"/>
      <c r="F8" s="46">
        <v>80</v>
      </c>
      <c r="G8" s="46">
        <v>3</v>
      </c>
      <c r="H8" s="40" t="s">
        <v>49</v>
      </c>
      <c r="I8" s="40" t="s">
        <v>49</v>
      </c>
      <c r="J8" s="46">
        <v>46</v>
      </c>
      <c r="K8" s="46">
        <v>144</v>
      </c>
      <c r="L8" s="46">
        <v>40</v>
      </c>
      <c r="M8" s="46">
        <v>30</v>
      </c>
      <c r="N8" s="46">
        <v>27</v>
      </c>
      <c r="O8" s="46">
        <v>0</v>
      </c>
      <c r="P8" s="46">
        <v>10</v>
      </c>
      <c r="Q8" s="35"/>
    </row>
    <row r="9" spans="1:17" s="1" customFormat="1" ht="44.25" customHeight="1" outlineLevel="1" x14ac:dyDescent="0.2">
      <c r="A9" s="27">
        <v>2</v>
      </c>
      <c r="B9" s="31" t="s">
        <v>70</v>
      </c>
      <c r="C9" s="83">
        <f>SUM(F9:O9)</f>
        <v>637</v>
      </c>
      <c r="D9" s="41"/>
      <c r="E9" s="41"/>
      <c r="F9" s="84">
        <v>75</v>
      </c>
      <c r="G9" s="41" t="s">
        <v>49</v>
      </c>
      <c r="H9" s="84">
        <v>2</v>
      </c>
      <c r="I9" s="84">
        <v>19</v>
      </c>
      <c r="J9" s="84">
        <v>200</v>
      </c>
      <c r="K9" s="84">
        <v>319</v>
      </c>
      <c r="L9" s="85">
        <v>0</v>
      </c>
      <c r="M9" s="86">
        <v>0</v>
      </c>
      <c r="N9" s="86">
        <v>22</v>
      </c>
      <c r="O9" s="42" t="s">
        <v>49</v>
      </c>
      <c r="P9" s="46">
        <v>0</v>
      </c>
      <c r="Q9" s="35"/>
    </row>
    <row r="10" spans="1:17" s="1" customFormat="1" ht="44.25" customHeight="1" outlineLevel="1" x14ac:dyDescent="0.2">
      <c r="A10" s="27">
        <v>3</v>
      </c>
      <c r="B10" s="28" t="s">
        <v>74</v>
      </c>
      <c r="C10" s="47">
        <f t="shared" ref="C10:C18" si="0">SUM(F10:O10)</f>
        <v>1476</v>
      </c>
      <c r="D10" s="43"/>
      <c r="E10" s="43"/>
      <c r="F10" s="87">
        <v>115</v>
      </c>
      <c r="G10" s="41" t="s">
        <v>49</v>
      </c>
      <c r="H10" s="88">
        <v>5</v>
      </c>
      <c r="I10" s="88">
        <v>44</v>
      </c>
      <c r="J10" s="88">
        <v>457</v>
      </c>
      <c r="K10" s="88">
        <v>812</v>
      </c>
      <c r="L10" s="86">
        <v>1</v>
      </c>
      <c r="M10" s="86">
        <v>0</v>
      </c>
      <c r="N10" s="86">
        <v>42</v>
      </c>
      <c r="O10" s="42" t="s">
        <v>49</v>
      </c>
      <c r="P10" s="46">
        <v>9</v>
      </c>
      <c r="Q10" s="35"/>
    </row>
    <row r="11" spans="1:17" s="1" customFormat="1" ht="42.75" customHeight="1" outlineLevel="1" x14ac:dyDescent="0.2">
      <c r="A11" s="27">
        <v>4</v>
      </c>
      <c r="B11" s="28" t="s">
        <v>71</v>
      </c>
      <c r="C11" s="48">
        <f t="shared" si="0"/>
        <v>793</v>
      </c>
      <c r="D11" s="42"/>
      <c r="E11" s="42"/>
      <c r="F11" s="46">
        <v>56</v>
      </c>
      <c r="G11" s="41" t="s">
        <v>49</v>
      </c>
      <c r="H11" s="86">
        <v>4</v>
      </c>
      <c r="I11" s="86">
        <v>53</v>
      </c>
      <c r="J11" s="86">
        <v>371</v>
      </c>
      <c r="K11" s="86">
        <v>243</v>
      </c>
      <c r="L11" s="86">
        <v>0</v>
      </c>
      <c r="M11" s="86">
        <v>0</v>
      </c>
      <c r="N11" s="86">
        <v>66</v>
      </c>
      <c r="O11" s="42" t="s">
        <v>49</v>
      </c>
      <c r="P11" s="46">
        <v>13</v>
      </c>
      <c r="Q11" s="35"/>
    </row>
    <row r="12" spans="1:17" s="1" customFormat="1" ht="43.5" customHeight="1" outlineLevel="1" x14ac:dyDescent="0.2">
      <c r="A12" s="27">
        <v>5</v>
      </c>
      <c r="B12" s="28" t="s">
        <v>73</v>
      </c>
      <c r="C12" s="48">
        <f t="shared" si="0"/>
        <v>275</v>
      </c>
      <c r="D12" s="42"/>
      <c r="E12" s="42"/>
      <c r="F12" s="46">
        <v>21</v>
      </c>
      <c r="G12" s="41" t="s">
        <v>49</v>
      </c>
      <c r="H12" s="86">
        <v>1</v>
      </c>
      <c r="I12" s="86">
        <v>24</v>
      </c>
      <c r="J12" s="86">
        <v>177</v>
      </c>
      <c r="K12" s="86">
        <v>45</v>
      </c>
      <c r="L12" s="86">
        <v>0</v>
      </c>
      <c r="M12" s="86">
        <v>0</v>
      </c>
      <c r="N12" s="86">
        <v>7</v>
      </c>
      <c r="O12" s="42" t="s">
        <v>49</v>
      </c>
      <c r="P12" s="46">
        <v>1</v>
      </c>
      <c r="Q12" s="35"/>
    </row>
    <row r="13" spans="1:17" s="1" customFormat="1" ht="43.5" customHeight="1" outlineLevel="1" x14ac:dyDescent="0.2">
      <c r="A13" s="27">
        <v>6</v>
      </c>
      <c r="B13" s="28" t="s">
        <v>72</v>
      </c>
      <c r="C13" s="49">
        <f t="shared" si="0"/>
        <v>621</v>
      </c>
      <c r="D13" s="44"/>
      <c r="E13" s="44"/>
      <c r="F13" s="89">
        <v>40</v>
      </c>
      <c r="G13" s="41" t="s">
        <v>49</v>
      </c>
      <c r="H13" s="86">
        <v>4</v>
      </c>
      <c r="I13" s="86">
        <v>36</v>
      </c>
      <c r="J13" s="90">
        <v>181</v>
      </c>
      <c r="K13" s="90">
        <v>338</v>
      </c>
      <c r="L13" s="90">
        <v>0</v>
      </c>
      <c r="M13" s="90">
        <v>1</v>
      </c>
      <c r="N13" s="90">
        <v>21</v>
      </c>
      <c r="O13" s="42" t="s">
        <v>49</v>
      </c>
      <c r="P13" s="46">
        <v>2</v>
      </c>
      <c r="Q13" s="35"/>
    </row>
    <row r="14" spans="1:17" s="1" customFormat="1" ht="42.75" customHeight="1" outlineLevel="1" x14ac:dyDescent="0.2">
      <c r="A14" s="27">
        <v>7</v>
      </c>
      <c r="B14" s="28" t="s">
        <v>69</v>
      </c>
      <c r="C14" s="48">
        <f t="shared" si="0"/>
        <v>482</v>
      </c>
      <c r="D14" s="42"/>
      <c r="E14" s="42"/>
      <c r="F14" s="46">
        <v>50</v>
      </c>
      <c r="G14" s="41" t="s">
        <v>49</v>
      </c>
      <c r="H14" s="86">
        <v>15</v>
      </c>
      <c r="I14" s="86">
        <v>32</v>
      </c>
      <c r="J14" s="86">
        <v>234</v>
      </c>
      <c r="K14" s="86">
        <v>145</v>
      </c>
      <c r="L14" s="86">
        <v>0</v>
      </c>
      <c r="M14" s="86">
        <v>0</v>
      </c>
      <c r="N14" s="86">
        <v>6</v>
      </c>
      <c r="O14" s="42" t="s">
        <v>49</v>
      </c>
      <c r="P14" s="46">
        <v>2</v>
      </c>
      <c r="Q14" s="35"/>
    </row>
    <row r="15" spans="1:17" s="1" customFormat="1" ht="42.75" customHeight="1" outlineLevel="1" x14ac:dyDescent="0.2">
      <c r="A15" s="93">
        <v>8</v>
      </c>
      <c r="B15" s="94" t="s">
        <v>68</v>
      </c>
      <c r="C15" s="48">
        <f t="shared" si="0"/>
        <v>422</v>
      </c>
      <c r="D15" s="44"/>
      <c r="E15" s="44"/>
      <c r="F15" s="89">
        <v>47</v>
      </c>
      <c r="G15" s="95" t="s">
        <v>49</v>
      </c>
      <c r="H15" s="90">
        <v>9</v>
      </c>
      <c r="I15" s="90">
        <v>24</v>
      </c>
      <c r="J15" s="90">
        <v>205</v>
      </c>
      <c r="K15" s="86">
        <v>103</v>
      </c>
      <c r="L15" s="86">
        <v>0</v>
      </c>
      <c r="M15" s="86">
        <v>0</v>
      </c>
      <c r="N15" s="86">
        <v>34</v>
      </c>
      <c r="O15" s="42" t="s">
        <v>49</v>
      </c>
      <c r="P15" s="46">
        <v>0</v>
      </c>
      <c r="Q15" s="35"/>
    </row>
    <row r="16" spans="1:17" s="1" customFormat="1" ht="42.75" customHeight="1" outlineLevel="1" x14ac:dyDescent="0.2">
      <c r="A16" s="93">
        <v>9</v>
      </c>
      <c r="B16" s="94" t="s">
        <v>67</v>
      </c>
      <c r="C16" s="48">
        <f t="shared" si="0"/>
        <v>2610</v>
      </c>
      <c r="D16" s="44"/>
      <c r="E16" s="44"/>
      <c r="F16" s="89">
        <v>161</v>
      </c>
      <c r="G16" s="95" t="s">
        <v>49</v>
      </c>
      <c r="H16" s="90">
        <v>25</v>
      </c>
      <c r="I16" s="90">
        <v>106</v>
      </c>
      <c r="J16" s="90">
        <v>930</v>
      </c>
      <c r="K16" s="86">
        <v>1152</v>
      </c>
      <c r="L16" s="86">
        <v>0</v>
      </c>
      <c r="M16" s="86">
        <v>1</v>
      </c>
      <c r="N16" s="86">
        <v>235</v>
      </c>
      <c r="O16" s="42" t="s">
        <v>49</v>
      </c>
      <c r="P16" s="91">
        <v>2</v>
      </c>
      <c r="Q16" s="35"/>
    </row>
    <row r="17" spans="1:17" s="1" customFormat="1" ht="46.5" customHeight="1" outlineLevel="1" x14ac:dyDescent="0.2">
      <c r="A17" s="93">
        <v>10</v>
      </c>
      <c r="B17" s="94" t="s">
        <v>66</v>
      </c>
      <c r="C17" s="48">
        <f t="shared" si="0"/>
        <v>2317</v>
      </c>
      <c r="D17" s="44"/>
      <c r="E17" s="44"/>
      <c r="F17" s="89">
        <v>250</v>
      </c>
      <c r="G17" s="95" t="s">
        <v>49</v>
      </c>
      <c r="H17" s="90">
        <v>2</v>
      </c>
      <c r="I17" s="90">
        <v>170</v>
      </c>
      <c r="J17" s="90">
        <v>1112</v>
      </c>
      <c r="K17" s="86">
        <v>706</v>
      </c>
      <c r="L17" s="86">
        <v>1</v>
      </c>
      <c r="M17" s="86">
        <v>1</v>
      </c>
      <c r="N17" s="86">
        <v>75</v>
      </c>
      <c r="O17" s="42" t="s">
        <v>49</v>
      </c>
      <c r="P17" s="46">
        <v>1</v>
      </c>
      <c r="Q17" s="35"/>
    </row>
    <row r="18" spans="1:17" s="1" customFormat="1" ht="46.5" customHeight="1" outlineLevel="1" x14ac:dyDescent="0.2">
      <c r="A18" s="93">
        <v>11</v>
      </c>
      <c r="B18" s="94" t="s">
        <v>65</v>
      </c>
      <c r="C18" s="48">
        <f t="shared" si="0"/>
        <v>1466</v>
      </c>
      <c r="D18" s="44"/>
      <c r="E18" s="44"/>
      <c r="F18" s="89">
        <v>161</v>
      </c>
      <c r="G18" s="95" t="s">
        <v>49</v>
      </c>
      <c r="H18" s="90">
        <v>1</v>
      </c>
      <c r="I18" s="90">
        <v>98</v>
      </c>
      <c r="J18" s="90">
        <v>715</v>
      </c>
      <c r="K18" s="86">
        <v>411</v>
      </c>
      <c r="L18" s="86">
        <v>0</v>
      </c>
      <c r="M18" s="86">
        <v>0</v>
      </c>
      <c r="N18" s="86">
        <v>80</v>
      </c>
      <c r="O18" s="42" t="s">
        <v>49</v>
      </c>
      <c r="P18" s="46">
        <v>0</v>
      </c>
      <c r="Q18" s="35"/>
    </row>
    <row r="19" spans="1:17" ht="13.5" customHeight="1" x14ac:dyDescent="0.2">
      <c r="A19" s="124" t="s">
        <v>64</v>
      </c>
      <c r="B19" s="124"/>
      <c r="C19" s="96">
        <f>SUM(C9:C18)</f>
        <v>11099</v>
      </c>
      <c r="D19" s="97"/>
      <c r="E19" s="97"/>
      <c r="F19" s="96">
        <f>SUM(F9:F18)</f>
        <v>976</v>
      </c>
      <c r="G19" s="97" t="s">
        <v>49</v>
      </c>
      <c r="H19" s="96">
        <f t="shared" ref="H19:N19" si="1">SUM(H9:H18)</f>
        <v>68</v>
      </c>
      <c r="I19" s="96">
        <f t="shared" si="1"/>
        <v>606</v>
      </c>
      <c r="J19" s="96">
        <f t="shared" si="1"/>
        <v>4582</v>
      </c>
      <c r="K19" s="92">
        <f t="shared" si="1"/>
        <v>4274</v>
      </c>
      <c r="L19" s="92">
        <f t="shared" si="1"/>
        <v>2</v>
      </c>
      <c r="M19" s="92">
        <f t="shared" si="1"/>
        <v>3</v>
      </c>
      <c r="N19" s="92">
        <f t="shared" si="1"/>
        <v>588</v>
      </c>
      <c r="O19" s="45" t="s">
        <v>49</v>
      </c>
      <c r="P19" s="92">
        <f>SUM(P9:P18)</f>
        <v>30</v>
      </c>
      <c r="Q19" s="36"/>
    </row>
    <row r="20" spans="1:17" ht="14.25" customHeight="1" x14ac:dyDescent="0.2">
      <c r="A20" s="124" t="s">
        <v>63</v>
      </c>
      <c r="B20" s="124"/>
      <c r="C20" s="96">
        <f>SUM(C8:C18)</f>
        <v>11469</v>
      </c>
      <c r="D20" s="97"/>
      <c r="E20" s="97"/>
      <c r="F20" s="96">
        <f t="shared" ref="F20:N20" si="2">SUM(F8:F18)</f>
        <v>1056</v>
      </c>
      <c r="G20" s="96">
        <f t="shared" si="2"/>
        <v>3</v>
      </c>
      <c r="H20" s="97">
        <f t="shared" si="2"/>
        <v>68</v>
      </c>
      <c r="I20" s="97">
        <f t="shared" si="2"/>
        <v>606</v>
      </c>
      <c r="J20" s="96">
        <f t="shared" si="2"/>
        <v>4628</v>
      </c>
      <c r="K20" s="92">
        <f t="shared" si="2"/>
        <v>4418</v>
      </c>
      <c r="L20" s="92">
        <f t="shared" si="2"/>
        <v>42</v>
      </c>
      <c r="M20" s="92">
        <f t="shared" si="2"/>
        <v>33</v>
      </c>
      <c r="N20" s="92">
        <f t="shared" si="2"/>
        <v>615</v>
      </c>
      <c r="O20" s="45" t="s">
        <v>85</v>
      </c>
      <c r="P20" s="92">
        <f>SUM(P8:P18)</f>
        <v>40</v>
      </c>
      <c r="Q20" s="36"/>
    </row>
    <row r="22" spans="1:17" ht="3.75" customHeight="1" x14ac:dyDescent="0.2"/>
    <row r="24" spans="1:17" ht="39.75" customHeight="1" x14ac:dyDescent="0.2"/>
    <row r="25" spans="1:17" ht="8.25" hidden="1" customHeight="1" x14ac:dyDescent="0.25">
      <c r="A25" s="3"/>
    </row>
    <row r="26" spans="1:17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7" ht="22.5" customHeight="1" x14ac:dyDescent="0.25">
      <c r="A27" s="3"/>
      <c r="B27" s="3"/>
    </row>
    <row r="28" spans="1:17" ht="18" x14ac:dyDescent="0.25">
      <c r="A28" s="3"/>
      <c r="B28" s="5"/>
      <c r="C28" s="5"/>
      <c r="D28" s="5"/>
      <c r="E28" s="5"/>
      <c r="F28" s="5"/>
      <c r="G28" s="5"/>
      <c r="H28" s="5"/>
      <c r="I28" s="5"/>
      <c r="J28" s="23"/>
      <c r="K28" s="5"/>
      <c r="L28" s="5"/>
    </row>
    <row r="30" spans="1:17" ht="0.75" customHeight="1" x14ac:dyDescent="0.2"/>
    <row r="31" spans="1:17" ht="21.75" customHeight="1" x14ac:dyDescent="0.2">
      <c r="B31" s="24"/>
    </row>
    <row r="32" spans="1:17" hidden="1" x14ac:dyDescent="0.2">
      <c r="A32" s="4"/>
      <c r="B32" s="24"/>
    </row>
  </sheetData>
  <mergeCells count="17">
    <mergeCell ref="A19:B19"/>
    <mergeCell ref="A20:B20"/>
    <mergeCell ref="C3:C6"/>
    <mergeCell ref="B3:B6"/>
    <mergeCell ref="D4:D6"/>
    <mergeCell ref="M1:P1"/>
    <mergeCell ref="N5:N6"/>
    <mergeCell ref="A2:P2"/>
    <mergeCell ref="D3:O3"/>
    <mergeCell ref="P3:P6"/>
    <mergeCell ref="E4:O4"/>
    <mergeCell ref="E5:J5"/>
    <mergeCell ref="O5:O6"/>
    <mergeCell ref="A3:A6"/>
    <mergeCell ref="K5:K6"/>
    <mergeCell ref="L5:L6"/>
    <mergeCell ref="M5:M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3" orientation="portrait" horizontalDpi="200" verticalDpi="200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49"/>
  <sheetViews>
    <sheetView zoomScaleNormal="100" workbookViewId="0">
      <selection activeCell="L20" sqref="L20"/>
    </sheetView>
  </sheetViews>
  <sheetFormatPr defaultRowHeight="12.75" x14ac:dyDescent="0.2"/>
  <cols>
    <col min="1" max="1" width="5.5703125" customWidth="1"/>
    <col min="2" max="2" width="55.7109375" customWidth="1"/>
    <col min="3" max="4" width="9.140625" hidden="1" customWidth="1"/>
    <col min="5" max="8" width="14.85546875" customWidth="1"/>
  </cols>
  <sheetData>
    <row r="1" spans="1:258" ht="78" customHeight="1" x14ac:dyDescent="0.3">
      <c r="F1" s="115" t="s">
        <v>93</v>
      </c>
      <c r="G1" s="139"/>
      <c r="H1" s="139"/>
      <c r="I1" s="10"/>
      <c r="J1" s="10"/>
      <c r="K1" s="138"/>
      <c r="L1" s="138"/>
      <c r="M1" s="138"/>
      <c r="N1" s="138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  <c r="BX1" s="134"/>
      <c r="BY1" s="134"/>
      <c r="BZ1" s="134"/>
      <c r="CA1" s="134"/>
      <c r="CB1" s="134"/>
      <c r="CC1" s="134"/>
      <c r="CD1" s="134"/>
      <c r="CE1" s="134"/>
      <c r="CF1" s="134"/>
      <c r="CG1" s="134"/>
      <c r="CH1" s="134"/>
      <c r="CI1" s="134"/>
      <c r="CJ1" s="134"/>
      <c r="CK1" s="134"/>
      <c r="CL1" s="134"/>
      <c r="CM1" s="134"/>
      <c r="CN1" s="134"/>
      <c r="CO1" s="134"/>
      <c r="CP1" s="134"/>
      <c r="CQ1" s="134"/>
      <c r="CR1" s="134"/>
      <c r="CS1" s="134"/>
      <c r="CT1" s="134"/>
      <c r="CU1" s="134"/>
      <c r="CV1" s="134"/>
      <c r="CW1" s="134"/>
      <c r="CX1" s="134"/>
      <c r="CY1" s="134"/>
      <c r="CZ1" s="134"/>
      <c r="DA1" s="134"/>
      <c r="DB1" s="134"/>
      <c r="DC1" s="134"/>
      <c r="DD1" s="134"/>
      <c r="DE1" s="134"/>
      <c r="DF1" s="134"/>
      <c r="DG1" s="134"/>
      <c r="DH1" s="134"/>
      <c r="DI1" s="134"/>
      <c r="DJ1" s="134"/>
      <c r="DK1" s="134"/>
      <c r="DL1" s="134"/>
      <c r="DM1" s="134"/>
      <c r="DN1" s="134"/>
      <c r="DO1" s="134"/>
      <c r="DP1" s="134"/>
      <c r="DQ1" s="134"/>
      <c r="DR1" s="134"/>
      <c r="DS1" s="134"/>
      <c r="DT1" s="134"/>
      <c r="DU1" s="134"/>
      <c r="DV1" s="134"/>
      <c r="DW1" s="134"/>
      <c r="DX1" s="134"/>
      <c r="DY1" s="134"/>
      <c r="DZ1" s="134"/>
      <c r="EA1" s="134"/>
      <c r="EB1" s="134"/>
      <c r="EC1" s="134"/>
      <c r="ED1" s="134"/>
      <c r="EE1" s="134"/>
      <c r="EF1" s="134"/>
      <c r="EG1" s="134"/>
      <c r="EH1" s="134"/>
      <c r="EI1" s="134"/>
      <c r="EJ1" s="134"/>
      <c r="EK1" s="134"/>
      <c r="EL1" s="134"/>
      <c r="EM1" s="134"/>
      <c r="EN1" s="134"/>
      <c r="EO1" s="134"/>
      <c r="EP1" s="134"/>
      <c r="EQ1" s="134"/>
      <c r="ER1" s="134"/>
      <c r="ES1" s="134"/>
      <c r="ET1" s="134"/>
      <c r="EU1" s="134"/>
      <c r="EV1" s="134"/>
      <c r="EW1" s="134"/>
      <c r="EX1" s="134"/>
      <c r="EY1" s="134"/>
      <c r="EZ1" s="134"/>
      <c r="FA1" s="134"/>
      <c r="FB1" s="134"/>
      <c r="FC1" s="134"/>
      <c r="FD1" s="134"/>
      <c r="FE1" s="134"/>
      <c r="FF1" s="134"/>
      <c r="FG1" s="134"/>
      <c r="FH1" s="134"/>
      <c r="FI1" s="134"/>
      <c r="FJ1" s="134"/>
      <c r="FK1" s="134"/>
      <c r="FL1" s="134"/>
      <c r="FM1" s="134"/>
      <c r="FN1" s="134"/>
      <c r="FO1" s="134"/>
      <c r="FP1" s="134"/>
      <c r="FQ1" s="134"/>
      <c r="FR1" s="134"/>
      <c r="FS1" s="134"/>
      <c r="FT1" s="134"/>
      <c r="FU1" s="134"/>
      <c r="FV1" s="134"/>
      <c r="FW1" s="134"/>
      <c r="FX1" s="134"/>
      <c r="FY1" s="134"/>
      <c r="FZ1" s="134"/>
      <c r="GA1" s="134"/>
      <c r="GB1" s="134"/>
      <c r="GC1" s="134"/>
      <c r="GD1" s="134"/>
      <c r="GE1" s="134"/>
      <c r="GF1" s="134"/>
      <c r="GG1" s="134"/>
      <c r="GH1" s="134"/>
      <c r="GI1" s="134"/>
      <c r="GJ1" s="134"/>
      <c r="GK1" s="134"/>
      <c r="GL1" s="134"/>
      <c r="GM1" s="134"/>
      <c r="GN1" s="134"/>
      <c r="GO1" s="134"/>
      <c r="GP1" s="134"/>
      <c r="GQ1" s="134"/>
      <c r="GR1" s="134"/>
      <c r="GS1" s="134"/>
      <c r="GT1" s="134"/>
      <c r="GU1" s="134"/>
      <c r="GV1" s="134"/>
      <c r="GW1" s="134"/>
      <c r="GX1" s="134"/>
      <c r="GY1" s="134"/>
      <c r="GZ1" s="134"/>
      <c r="HA1" s="134"/>
      <c r="HB1" s="134"/>
      <c r="HC1" s="134"/>
      <c r="HD1" s="134"/>
      <c r="HE1" s="134"/>
      <c r="HF1" s="134"/>
      <c r="HG1" s="134"/>
      <c r="HH1" s="134"/>
      <c r="HI1" s="134"/>
      <c r="HJ1" s="134"/>
      <c r="HK1" s="134"/>
      <c r="HL1" s="134"/>
      <c r="HM1" s="134"/>
      <c r="HN1" s="134"/>
      <c r="HO1" s="134"/>
      <c r="HP1" s="134"/>
      <c r="HQ1" s="134"/>
      <c r="HR1" s="134"/>
      <c r="HS1" s="134"/>
      <c r="HT1" s="134"/>
      <c r="HU1" s="134"/>
      <c r="HV1" s="134"/>
      <c r="HW1" s="134"/>
      <c r="HX1" s="134"/>
      <c r="HY1" s="134"/>
      <c r="HZ1" s="134"/>
      <c r="IA1" s="134"/>
      <c r="IB1" s="134"/>
      <c r="IC1" s="134"/>
      <c r="ID1" s="134"/>
      <c r="IE1" s="134"/>
      <c r="IF1" s="134"/>
      <c r="IG1" s="134"/>
      <c r="IH1" s="134"/>
      <c r="II1" s="134"/>
      <c r="IJ1" s="134"/>
      <c r="IK1" s="134"/>
      <c r="IL1" s="134"/>
      <c r="IM1" s="134"/>
      <c r="IN1" s="134"/>
      <c r="IO1" s="134"/>
      <c r="IP1" s="134"/>
      <c r="IQ1" s="134"/>
      <c r="IR1" s="134"/>
      <c r="IS1" s="134"/>
      <c r="IT1" s="134"/>
      <c r="IU1" s="134"/>
      <c r="IV1" s="134"/>
      <c r="IW1" s="134"/>
      <c r="IX1" s="134"/>
    </row>
    <row r="2" spans="1:258" ht="0.75" hidden="1" customHeight="1" x14ac:dyDescent="0.3">
      <c r="A2" s="129"/>
      <c r="B2" s="129"/>
      <c r="C2" s="129"/>
      <c r="D2" s="129"/>
      <c r="E2" s="129"/>
      <c r="F2" s="129"/>
      <c r="G2" s="129"/>
      <c r="H2" s="129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95.25" customHeight="1" x14ac:dyDescent="0.2">
      <c r="A3" s="130" t="s">
        <v>92</v>
      </c>
      <c r="B3" s="130"/>
      <c r="C3" s="130"/>
      <c r="D3" s="130"/>
      <c r="E3" s="130"/>
      <c r="F3" s="130"/>
      <c r="G3" s="130"/>
      <c r="H3" s="130"/>
      <c r="I3" s="12"/>
      <c r="J3" s="12"/>
      <c r="K3" s="132"/>
      <c r="L3" s="132"/>
      <c r="M3" s="132"/>
      <c r="N3" s="132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3"/>
      <c r="BO3" s="133"/>
      <c r="BP3" s="133"/>
      <c r="BQ3" s="133"/>
      <c r="BR3" s="133"/>
      <c r="BS3" s="133"/>
      <c r="BT3" s="133"/>
      <c r="BU3" s="133"/>
      <c r="BV3" s="133"/>
      <c r="BW3" s="133"/>
      <c r="BX3" s="133"/>
      <c r="BY3" s="133"/>
      <c r="BZ3" s="133"/>
      <c r="CA3" s="133"/>
      <c r="CB3" s="133"/>
      <c r="CC3" s="133"/>
      <c r="CD3" s="133"/>
      <c r="CE3" s="133"/>
      <c r="CF3" s="133"/>
      <c r="CG3" s="133"/>
      <c r="CH3" s="133"/>
      <c r="CI3" s="133"/>
      <c r="CJ3" s="133"/>
      <c r="CK3" s="133"/>
      <c r="CL3" s="133"/>
      <c r="CM3" s="133"/>
      <c r="CN3" s="133"/>
      <c r="CO3" s="133"/>
      <c r="CP3" s="133"/>
      <c r="CQ3" s="133"/>
      <c r="CR3" s="133"/>
      <c r="CS3" s="133"/>
      <c r="CT3" s="133"/>
      <c r="CU3" s="133"/>
      <c r="CV3" s="133"/>
      <c r="CW3" s="133"/>
      <c r="CX3" s="133"/>
      <c r="CY3" s="133"/>
      <c r="CZ3" s="133"/>
      <c r="DA3" s="133"/>
      <c r="DB3" s="133"/>
      <c r="DC3" s="133"/>
      <c r="DD3" s="133"/>
      <c r="DE3" s="133"/>
      <c r="DF3" s="133"/>
      <c r="DG3" s="133"/>
      <c r="DH3" s="133"/>
      <c r="DI3" s="133"/>
      <c r="DJ3" s="133"/>
      <c r="DK3" s="133"/>
      <c r="DL3" s="133"/>
      <c r="DM3" s="133"/>
      <c r="DN3" s="133"/>
      <c r="DO3" s="133"/>
      <c r="DP3" s="133"/>
      <c r="DQ3" s="133"/>
      <c r="DR3" s="133"/>
      <c r="DS3" s="133"/>
      <c r="DT3" s="133"/>
      <c r="DU3" s="133"/>
      <c r="DV3" s="133"/>
      <c r="DW3" s="133"/>
      <c r="DX3" s="133"/>
      <c r="DY3" s="133"/>
      <c r="DZ3" s="133"/>
      <c r="EA3" s="133"/>
      <c r="EB3" s="133"/>
      <c r="EC3" s="133"/>
      <c r="ED3" s="133"/>
      <c r="EE3" s="133"/>
      <c r="EF3" s="133"/>
      <c r="EG3" s="133"/>
      <c r="EH3" s="133"/>
      <c r="EI3" s="133"/>
      <c r="EJ3" s="133"/>
      <c r="EK3" s="133"/>
      <c r="EL3" s="133"/>
      <c r="EM3" s="133"/>
      <c r="EN3" s="133"/>
      <c r="EO3" s="133"/>
      <c r="EP3" s="133"/>
      <c r="EQ3" s="133"/>
      <c r="ER3" s="133"/>
      <c r="ES3" s="133"/>
      <c r="ET3" s="133"/>
      <c r="EU3" s="133"/>
      <c r="EV3" s="133"/>
      <c r="EW3" s="133"/>
      <c r="EX3" s="133"/>
      <c r="EY3" s="133"/>
      <c r="EZ3" s="133"/>
      <c r="FA3" s="133"/>
      <c r="FB3" s="133"/>
      <c r="FC3" s="133"/>
      <c r="FD3" s="133"/>
      <c r="FE3" s="133"/>
      <c r="FF3" s="133"/>
      <c r="FG3" s="133"/>
      <c r="FH3" s="133"/>
      <c r="FI3" s="133"/>
      <c r="FJ3" s="133"/>
      <c r="FK3" s="133"/>
      <c r="FL3" s="133"/>
      <c r="FM3" s="133"/>
      <c r="FN3" s="133"/>
      <c r="FO3" s="133"/>
      <c r="FP3" s="133"/>
      <c r="FQ3" s="133"/>
      <c r="FR3" s="133"/>
      <c r="FS3" s="133"/>
      <c r="FT3" s="133"/>
      <c r="FU3" s="133"/>
      <c r="FV3" s="133"/>
      <c r="FW3" s="133"/>
      <c r="FX3" s="133"/>
      <c r="FY3" s="133"/>
      <c r="FZ3" s="133"/>
      <c r="GA3" s="133"/>
      <c r="GB3" s="133"/>
      <c r="GC3" s="133"/>
      <c r="GD3" s="133"/>
      <c r="GE3" s="133"/>
      <c r="GF3" s="133"/>
      <c r="GG3" s="133"/>
      <c r="GH3" s="133"/>
      <c r="GI3" s="133"/>
      <c r="GJ3" s="133"/>
      <c r="GK3" s="133"/>
      <c r="GL3" s="133"/>
      <c r="GM3" s="133"/>
      <c r="GN3" s="133"/>
      <c r="GO3" s="133"/>
      <c r="GP3" s="133"/>
      <c r="GQ3" s="133"/>
      <c r="GR3" s="133"/>
      <c r="GS3" s="133"/>
      <c r="GT3" s="133"/>
      <c r="GU3" s="133"/>
      <c r="GV3" s="133"/>
      <c r="GW3" s="133"/>
      <c r="GX3" s="133"/>
      <c r="GY3" s="133"/>
      <c r="GZ3" s="133"/>
      <c r="HA3" s="133"/>
      <c r="HB3" s="133"/>
      <c r="HC3" s="133"/>
      <c r="HD3" s="133"/>
      <c r="HE3" s="133"/>
      <c r="HF3" s="133"/>
      <c r="HG3" s="133"/>
      <c r="HH3" s="133"/>
      <c r="HI3" s="133"/>
      <c r="HJ3" s="133"/>
      <c r="HK3" s="133"/>
      <c r="HL3" s="133"/>
      <c r="HM3" s="133"/>
      <c r="HN3" s="133"/>
      <c r="HO3" s="133"/>
      <c r="HP3" s="133"/>
      <c r="HQ3" s="133"/>
      <c r="HR3" s="133"/>
      <c r="HS3" s="133"/>
      <c r="HT3" s="133"/>
      <c r="HU3" s="133"/>
      <c r="HV3" s="133"/>
      <c r="HW3" s="133"/>
      <c r="HX3" s="133"/>
      <c r="HY3" s="133"/>
      <c r="HZ3" s="133"/>
      <c r="IA3" s="133"/>
      <c r="IB3" s="133"/>
      <c r="IC3" s="133"/>
      <c r="ID3" s="133"/>
      <c r="IE3" s="133"/>
      <c r="IF3" s="133"/>
      <c r="IG3" s="133"/>
      <c r="IH3" s="133"/>
      <c r="II3" s="133"/>
      <c r="IJ3" s="133"/>
      <c r="IK3" s="133"/>
      <c r="IL3" s="133"/>
      <c r="IM3" s="133"/>
      <c r="IN3" s="133"/>
      <c r="IO3" s="133"/>
      <c r="IP3" s="133"/>
      <c r="IQ3" s="133"/>
      <c r="IR3" s="133"/>
      <c r="IS3" s="133"/>
      <c r="IT3" s="133"/>
      <c r="IU3" s="133"/>
      <c r="IV3" s="133"/>
      <c r="IW3" s="133"/>
      <c r="IX3" s="133"/>
    </row>
    <row r="4" spans="1:258" ht="0.75" hidden="1" customHeight="1" x14ac:dyDescent="0.2">
      <c r="A4" s="131"/>
      <c r="B4" s="131"/>
      <c r="C4" s="131"/>
      <c r="D4" s="131"/>
      <c r="E4" s="131"/>
      <c r="F4" s="131"/>
      <c r="G4" s="131"/>
      <c r="H4" s="131"/>
      <c r="I4" s="12"/>
      <c r="J4" s="1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  <c r="IS4" s="128"/>
      <c r="IT4" s="128"/>
      <c r="IU4" s="128"/>
      <c r="IV4" s="128"/>
      <c r="IW4" s="128"/>
      <c r="IX4" s="128"/>
    </row>
    <row r="5" spans="1:258" ht="1.5" hidden="1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.75" customHeight="1" x14ac:dyDescent="0.2">
      <c r="A6" s="57" t="s">
        <v>4</v>
      </c>
      <c r="B6" s="57" t="s">
        <v>5</v>
      </c>
      <c r="C6" s="57" t="s">
        <v>2</v>
      </c>
      <c r="D6" s="57" t="s">
        <v>3</v>
      </c>
      <c r="E6" s="57" t="s">
        <v>79</v>
      </c>
      <c r="F6" s="57" t="s">
        <v>80</v>
      </c>
      <c r="G6" s="57" t="s">
        <v>81</v>
      </c>
      <c r="H6" s="57" t="s">
        <v>82</v>
      </c>
    </row>
    <row r="7" spans="1:258" ht="33" customHeight="1" x14ac:dyDescent="0.25">
      <c r="A7" s="52">
        <v>1</v>
      </c>
      <c r="B7" s="60" t="s">
        <v>88</v>
      </c>
      <c r="C7" s="57"/>
      <c r="D7" s="57"/>
      <c r="E7" s="61">
        <v>1</v>
      </c>
      <c r="F7" s="62">
        <v>0</v>
      </c>
      <c r="G7" s="62">
        <f>SUM(E7:F7)</f>
        <v>1</v>
      </c>
      <c r="H7" s="73">
        <f>G7/G42</f>
        <v>8.7191559857005847E-5</v>
      </c>
    </row>
    <row r="8" spans="1:258" ht="32.25" customHeight="1" x14ac:dyDescent="0.2">
      <c r="A8" s="52">
        <v>2</v>
      </c>
      <c r="B8" s="63" t="s">
        <v>31</v>
      </c>
      <c r="C8" s="52"/>
      <c r="D8" s="52"/>
      <c r="E8" s="59">
        <v>0</v>
      </c>
      <c r="F8" s="59">
        <v>4</v>
      </c>
      <c r="G8" s="59">
        <f t="shared" ref="G8:G22" si="0">SUM(E8:F8)</f>
        <v>4</v>
      </c>
      <c r="H8" s="72">
        <f>G8/G42</f>
        <v>3.4876623942802339E-4</v>
      </c>
    </row>
    <row r="9" spans="1:258" ht="48" customHeight="1" x14ac:dyDescent="0.25">
      <c r="A9" s="52">
        <v>3</v>
      </c>
      <c r="B9" s="105" t="s">
        <v>96</v>
      </c>
      <c r="C9" s="106"/>
      <c r="D9" s="106"/>
      <c r="E9" s="107">
        <v>1</v>
      </c>
      <c r="F9" s="107">
        <v>0</v>
      </c>
      <c r="G9" s="107">
        <f>SUM(E9:F9)</f>
        <v>1</v>
      </c>
      <c r="H9" s="108">
        <f>G9/G42</f>
        <v>8.7191559857005847E-5</v>
      </c>
    </row>
    <row r="10" spans="1:258" ht="35.25" customHeight="1" x14ac:dyDescent="0.25">
      <c r="A10" s="52">
        <v>4</v>
      </c>
      <c r="B10" s="110" t="s">
        <v>97</v>
      </c>
      <c r="C10" s="106"/>
      <c r="D10" s="106"/>
      <c r="E10" s="107">
        <v>1</v>
      </c>
      <c r="F10" s="107">
        <v>1</v>
      </c>
      <c r="G10" s="107">
        <f>SUM(E10:F10)</f>
        <v>2</v>
      </c>
      <c r="H10" s="109">
        <f>G10/G42</f>
        <v>1.7438311971401169E-4</v>
      </c>
    </row>
    <row r="11" spans="1:258" ht="65.25" customHeight="1" x14ac:dyDescent="0.2">
      <c r="A11" s="52">
        <v>5</v>
      </c>
      <c r="B11" s="58" t="s">
        <v>89</v>
      </c>
      <c r="C11" s="52"/>
      <c r="D11" s="52"/>
      <c r="E11" s="59">
        <v>0</v>
      </c>
      <c r="F11" s="59">
        <v>1</v>
      </c>
      <c r="G11" s="59">
        <f t="shared" si="0"/>
        <v>1</v>
      </c>
      <c r="H11" s="72">
        <f>G11/G42</f>
        <v>8.7191559857005847E-5</v>
      </c>
    </row>
    <row r="12" spans="1:258" ht="46.5" customHeight="1" x14ac:dyDescent="0.25">
      <c r="A12" s="52">
        <v>6</v>
      </c>
      <c r="B12" s="64" t="s">
        <v>75</v>
      </c>
      <c r="C12" s="65"/>
      <c r="D12" s="66"/>
      <c r="E12" s="66">
        <v>2</v>
      </c>
      <c r="F12" s="66">
        <v>0</v>
      </c>
      <c r="G12" s="66">
        <f>SUM(E12:F12)</f>
        <v>2</v>
      </c>
      <c r="H12" s="74">
        <f>G12/G42</f>
        <v>1.7438311971401169E-4</v>
      </c>
    </row>
    <row r="13" spans="1:258" ht="33.75" customHeight="1" x14ac:dyDescent="0.25">
      <c r="A13" s="52">
        <v>7</v>
      </c>
      <c r="B13" s="64" t="s">
        <v>86</v>
      </c>
      <c r="C13" s="65"/>
      <c r="D13" s="66"/>
      <c r="E13" s="66">
        <v>0</v>
      </c>
      <c r="F13" s="66">
        <v>1</v>
      </c>
      <c r="G13" s="66">
        <f>SUM(E13:F13)</f>
        <v>1</v>
      </c>
      <c r="H13" s="74">
        <f>G13/G42</f>
        <v>8.7191559857005847E-5</v>
      </c>
    </row>
    <row r="14" spans="1:258" ht="34.5" customHeight="1" x14ac:dyDescent="0.25">
      <c r="A14" s="52">
        <v>8</v>
      </c>
      <c r="B14" s="111" t="s">
        <v>9</v>
      </c>
      <c r="C14" s="112"/>
      <c r="D14" s="113"/>
      <c r="E14" s="113">
        <v>3</v>
      </c>
      <c r="F14" s="113">
        <v>416</v>
      </c>
      <c r="G14" s="113">
        <f t="shared" si="0"/>
        <v>419</v>
      </c>
      <c r="H14" s="114">
        <f>G14/G42</f>
        <v>3.6533263580085448E-2</v>
      </c>
    </row>
    <row r="15" spans="1:258" ht="19.5" customHeight="1" x14ac:dyDescent="0.25">
      <c r="A15" s="52">
        <v>9</v>
      </c>
      <c r="B15" s="76" t="s">
        <v>10</v>
      </c>
      <c r="C15" s="80"/>
      <c r="D15" s="81"/>
      <c r="E15" s="81">
        <v>6</v>
      </c>
      <c r="F15" s="81">
        <v>1321</v>
      </c>
      <c r="G15" s="81">
        <f t="shared" si="0"/>
        <v>1327</v>
      </c>
      <c r="H15" s="82">
        <f>G15/G42</f>
        <v>0.11570319993024675</v>
      </c>
    </row>
    <row r="16" spans="1:258" ht="20.25" customHeight="1" x14ac:dyDescent="0.25">
      <c r="A16" s="52">
        <v>10</v>
      </c>
      <c r="B16" s="64" t="s">
        <v>32</v>
      </c>
      <c r="C16" s="65"/>
      <c r="D16" s="66"/>
      <c r="E16" s="66">
        <v>1</v>
      </c>
      <c r="F16" s="66">
        <v>5</v>
      </c>
      <c r="G16" s="66">
        <f t="shared" si="0"/>
        <v>6</v>
      </c>
      <c r="H16" s="74">
        <f>G16/G42</f>
        <v>5.23149359142035E-4</v>
      </c>
    </row>
    <row r="17" spans="1:8" ht="20.25" customHeight="1" x14ac:dyDescent="0.25">
      <c r="A17" s="52">
        <v>11</v>
      </c>
      <c r="B17" s="76" t="s">
        <v>11</v>
      </c>
      <c r="C17" s="80"/>
      <c r="D17" s="81"/>
      <c r="E17" s="81">
        <v>16</v>
      </c>
      <c r="F17" s="81">
        <v>1851</v>
      </c>
      <c r="G17" s="81">
        <f t="shared" si="0"/>
        <v>1867</v>
      </c>
      <c r="H17" s="82">
        <f>G17/G42</f>
        <v>0.16278664225302991</v>
      </c>
    </row>
    <row r="18" spans="1:8" ht="18" customHeight="1" x14ac:dyDescent="0.25">
      <c r="A18" s="52">
        <v>12</v>
      </c>
      <c r="B18" s="76" t="s">
        <v>12</v>
      </c>
      <c r="C18" s="80"/>
      <c r="D18" s="81"/>
      <c r="E18" s="81">
        <v>92</v>
      </c>
      <c r="F18" s="81">
        <v>2912</v>
      </c>
      <c r="G18" s="81">
        <f t="shared" si="0"/>
        <v>3004</v>
      </c>
      <c r="H18" s="82">
        <f>G18/G42</f>
        <v>0.26192344581044558</v>
      </c>
    </row>
    <row r="19" spans="1:8" ht="18" customHeight="1" x14ac:dyDescent="0.25">
      <c r="A19" s="52">
        <v>13</v>
      </c>
      <c r="B19" s="111" t="s">
        <v>13</v>
      </c>
      <c r="C19" s="112"/>
      <c r="D19" s="113"/>
      <c r="E19" s="113">
        <v>14</v>
      </c>
      <c r="F19" s="113">
        <v>679</v>
      </c>
      <c r="G19" s="113">
        <f t="shared" si="0"/>
        <v>693</v>
      </c>
      <c r="H19" s="114">
        <f>G19/G42</f>
        <v>6.042375098090505E-2</v>
      </c>
    </row>
    <row r="20" spans="1:8" ht="18" customHeight="1" x14ac:dyDescent="0.25">
      <c r="A20" s="52">
        <v>14</v>
      </c>
      <c r="B20" s="64" t="s">
        <v>83</v>
      </c>
      <c r="C20" s="65"/>
      <c r="D20" s="66"/>
      <c r="E20" s="66">
        <v>0</v>
      </c>
      <c r="F20" s="66">
        <v>8</v>
      </c>
      <c r="G20" s="66">
        <f t="shared" si="0"/>
        <v>8</v>
      </c>
      <c r="H20" s="74">
        <f>G20/G42</f>
        <v>6.9753247885604678E-4</v>
      </c>
    </row>
    <row r="21" spans="1:8" ht="33" customHeight="1" x14ac:dyDescent="0.25">
      <c r="A21" s="52">
        <v>15</v>
      </c>
      <c r="B21" s="111" t="s">
        <v>30</v>
      </c>
      <c r="C21" s="112"/>
      <c r="D21" s="113"/>
      <c r="E21" s="113">
        <v>4</v>
      </c>
      <c r="F21" s="113">
        <v>498</v>
      </c>
      <c r="G21" s="113">
        <f t="shared" si="0"/>
        <v>502</v>
      </c>
      <c r="H21" s="114">
        <f>G21/G42</f>
        <v>4.3770163048216931E-2</v>
      </c>
    </row>
    <row r="22" spans="1:8" ht="32.25" customHeight="1" x14ac:dyDescent="0.25">
      <c r="A22" s="52">
        <v>16</v>
      </c>
      <c r="B22" s="67" t="s">
        <v>14</v>
      </c>
      <c r="C22" s="65"/>
      <c r="D22" s="66"/>
      <c r="E22" s="66">
        <v>3</v>
      </c>
      <c r="F22" s="66">
        <v>13</v>
      </c>
      <c r="G22" s="66">
        <f t="shared" si="0"/>
        <v>16</v>
      </c>
      <c r="H22" s="74">
        <f>G22/G42</f>
        <v>1.3950649577120936E-3</v>
      </c>
    </row>
    <row r="23" spans="1:8" ht="36" customHeight="1" x14ac:dyDescent="0.25">
      <c r="A23" s="52">
        <v>17</v>
      </c>
      <c r="B23" s="64" t="s">
        <v>15</v>
      </c>
      <c r="C23" s="101"/>
      <c r="D23" s="102"/>
      <c r="E23" s="102">
        <v>2</v>
      </c>
      <c r="F23" s="102">
        <v>167</v>
      </c>
      <c r="G23" s="102">
        <f>SUM(E23:F23)</f>
        <v>169</v>
      </c>
      <c r="H23" s="103">
        <f>G23/G42</f>
        <v>1.4735373615833987E-2</v>
      </c>
    </row>
    <row r="24" spans="1:8" ht="36" customHeight="1" x14ac:dyDescent="0.25">
      <c r="A24" s="52">
        <v>18</v>
      </c>
      <c r="B24" s="76" t="s">
        <v>16</v>
      </c>
      <c r="C24" s="77"/>
      <c r="D24" s="78"/>
      <c r="E24" s="78">
        <v>104</v>
      </c>
      <c r="F24" s="78">
        <v>1362</v>
      </c>
      <c r="G24" s="78">
        <f>SUM(E24:F24)</f>
        <v>1466</v>
      </c>
      <c r="H24" s="79">
        <f>G24/G42</f>
        <v>0.12782282675037057</v>
      </c>
    </row>
    <row r="25" spans="1:8" ht="36.75" customHeight="1" x14ac:dyDescent="0.25">
      <c r="A25" s="52">
        <v>19</v>
      </c>
      <c r="B25" s="64" t="s">
        <v>17</v>
      </c>
      <c r="C25" s="101"/>
      <c r="D25" s="102"/>
      <c r="E25" s="102">
        <v>8</v>
      </c>
      <c r="F25" s="102">
        <v>169</v>
      </c>
      <c r="G25" s="102">
        <f t="shared" ref="G25" si="1">E25+F25</f>
        <v>177</v>
      </c>
      <c r="H25" s="103">
        <f>G25/G42</f>
        <v>1.5432906094690033E-2</v>
      </c>
    </row>
    <row r="26" spans="1:8" ht="35.25" customHeight="1" x14ac:dyDescent="0.25">
      <c r="A26" s="52">
        <v>20</v>
      </c>
      <c r="B26" s="64" t="s">
        <v>18</v>
      </c>
      <c r="C26" s="65"/>
      <c r="D26" s="66"/>
      <c r="E26" s="66">
        <v>6</v>
      </c>
      <c r="F26" s="66">
        <v>126</v>
      </c>
      <c r="G26" s="66">
        <f>SUM(E26:F26)</f>
        <v>132</v>
      </c>
      <c r="H26" s="74">
        <f>G26/G42</f>
        <v>1.1509285901124771E-2</v>
      </c>
    </row>
    <row r="27" spans="1:8" ht="16.5" customHeight="1" x14ac:dyDescent="0.25">
      <c r="A27" s="52">
        <v>21</v>
      </c>
      <c r="B27" s="64" t="s">
        <v>19</v>
      </c>
      <c r="C27" s="65"/>
      <c r="D27" s="66"/>
      <c r="E27" s="66">
        <v>0</v>
      </c>
      <c r="F27" s="66">
        <v>1</v>
      </c>
      <c r="G27" s="66">
        <f>SUM(E27:F27)</f>
        <v>1</v>
      </c>
      <c r="H27" s="74">
        <f>G27/G42</f>
        <v>8.7191559857005847E-5</v>
      </c>
    </row>
    <row r="28" spans="1:8" ht="33" customHeight="1" x14ac:dyDescent="0.25">
      <c r="A28" s="52">
        <v>22</v>
      </c>
      <c r="B28" s="64" t="s">
        <v>20</v>
      </c>
      <c r="C28" s="65">
        <v>3</v>
      </c>
      <c r="D28" s="66">
        <v>38</v>
      </c>
      <c r="E28" s="66">
        <v>6</v>
      </c>
      <c r="F28" s="66">
        <v>18</v>
      </c>
      <c r="G28" s="66">
        <f t="shared" ref="G28:G31" si="2">SUM(E28:F28)</f>
        <v>24</v>
      </c>
      <c r="H28" s="74">
        <f>G28/G42</f>
        <v>2.09259743656814E-3</v>
      </c>
    </row>
    <row r="29" spans="1:8" ht="48" customHeight="1" x14ac:dyDescent="0.25">
      <c r="A29" s="52">
        <v>23</v>
      </c>
      <c r="B29" s="64" t="s">
        <v>21</v>
      </c>
      <c r="C29" s="65">
        <v>2</v>
      </c>
      <c r="D29" s="66">
        <v>70</v>
      </c>
      <c r="E29" s="66">
        <v>18</v>
      </c>
      <c r="F29" s="66">
        <v>26</v>
      </c>
      <c r="G29" s="66">
        <f t="shared" si="2"/>
        <v>44</v>
      </c>
      <c r="H29" s="74">
        <f>G29/G42</f>
        <v>3.8364286337082571E-3</v>
      </c>
    </row>
    <row r="30" spans="1:8" ht="48" customHeight="1" x14ac:dyDescent="0.25">
      <c r="A30" s="52">
        <v>24</v>
      </c>
      <c r="B30" s="76" t="s">
        <v>22</v>
      </c>
      <c r="C30" s="80">
        <v>22</v>
      </c>
      <c r="D30" s="81">
        <v>30</v>
      </c>
      <c r="E30" s="81">
        <v>28</v>
      </c>
      <c r="F30" s="81">
        <v>1138</v>
      </c>
      <c r="G30" s="81">
        <f t="shared" si="2"/>
        <v>1166</v>
      </c>
      <c r="H30" s="82">
        <f>G30/G42</f>
        <v>0.10166535879326881</v>
      </c>
    </row>
    <row r="31" spans="1:8" ht="33" customHeight="1" x14ac:dyDescent="0.25">
      <c r="A31" s="52">
        <v>25</v>
      </c>
      <c r="B31" s="64" t="s">
        <v>23</v>
      </c>
      <c r="C31" s="65"/>
      <c r="D31" s="66"/>
      <c r="E31" s="66">
        <v>0</v>
      </c>
      <c r="F31" s="66">
        <v>19</v>
      </c>
      <c r="G31" s="66">
        <f t="shared" si="2"/>
        <v>19</v>
      </c>
      <c r="H31" s="74">
        <f>G31/G42</f>
        <v>1.6566396372831109E-3</v>
      </c>
    </row>
    <row r="32" spans="1:8" ht="15.75" customHeight="1" x14ac:dyDescent="0.25">
      <c r="A32" s="52">
        <v>26</v>
      </c>
      <c r="B32" s="64" t="s">
        <v>24</v>
      </c>
      <c r="C32" s="65"/>
      <c r="D32" s="66"/>
      <c r="E32" s="66">
        <v>15</v>
      </c>
      <c r="F32" s="66">
        <v>2</v>
      </c>
      <c r="G32" s="66">
        <f>SUM(E32:F32)</f>
        <v>17</v>
      </c>
      <c r="H32" s="74">
        <f>G32/G42</f>
        <v>1.4822565175690993E-3</v>
      </c>
    </row>
    <row r="33" spans="1:8" ht="34.5" customHeight="1" x14ac:dyDescent="0.25">
      <c r="A33" s="52">
        <v>27</v>
      </c>
      <c r="B33" s="64" t="s">
        <v>25</v>
      </c>
      <c r="C33" s="65"/>
      <c r="D33" s="66"/>
      <c r="E33" s="66">
        <v>0</v>
      </c>
      <c r="F33" s="66">
        <v>13</v>
      </c>
      <c r="G33" s="66">
        <f t="shared" ref="G33" si="3">SUM(E33:F33)</f>
        <v>13</v>
      </c>
      <c r="H33" s="74">
        <f>G33/G42</f>
        <v>1.1334902781410759E-3</v>
      </c>
    </row>
    <row r="34" spans="1:8" s="32" customFormat="1" ht="34.5" customHeight="1" x14ac:dyDescent="0.25">
      <c r="A34" s="52">
        <v>28</v>
      </c>
      <c r="B34" s="64" t="s">
        <v>26</v>
      </c>
      <c r="C34" s="65"/>
      <c r="D34" s="66"/>
      <c r="E34" s="66">
        <v>5</v>
      </c>
      <c r="F34" s="66">
        <v>42</v>
      </c>
      <c r="G34" s="66">
        <f>SUM(E34:F34)</f>
        <v>47</v>
      </c>
      <c r="H34" s="74">
        <f>G34/G42</f>
        <v>4.0980033132792743E-3</v>
      </c>
    </row>
    <row r="35" spans="1:8" ht="46.5" customHeight="1" x14ac:dyDescent="0.25">
      <c r="A35" s="52">
        <v>29</v>
      </c>
      <c r="B35" s="64" t="s">
        <v>33</v>
      </c>
      <c r="C35" s="65"/>
      <c r="D35" s="66"/>
      <c r="E35" s="66">
        <v>3</v>
      </c>
      <c r="F35" s="66">
        <v>173</v>
      </c>
      <c r="G35" s="66">
        <f t="shared" ref="G35:G36" si="4">SUM(E35:F35)</f>
        <v>176</v>
      </c>
      <c r="H35" s="74">
        <f>G35/G42</f>
        <v>1.5345714534833028E-2</v>
      </c>
    </row>
    <row r="36" spans="1:8" ht="61.5" customHeight="1" x14ac:dyDescent="0.25">
      <c r="A36" s="52">
        <v>30</v>
      </c>
      <c r="B36" s="64" t="s">
        <v>27</v>
      </c>
      <c r="C36" s="65"/>
      <c r="D36" s="66"/>
      <c r="E36" s="66">
        <v>11</v>
      </c>
      <c r="F36" s="66">
        <v>104</v>
      </c>
      <c r="G36" s="66">
        <f t="shared" si="4"/>
        <v>115</v>
      </c>
      <c r="H36" s="74">
        <f>G36/G42</f>
        <v>1.0027029383555671E-2</v>
      </c>
    </row>
    <row r="37" spans="1:8" ht="33.75" customHeight="1" x14ac:dyDescent="0.25">
      <c r="A37" s="52">
        <v>31</v>
      </c>
      <c r="B37" s="64" t="s">
        <v>28</v>
      </c>
      <c r="C37" s="65"/>
      <c r="D37" s="66"/>
      <c r="E37" s="66">
        <v>1</v>
      </c>
      <c r="F37" s="66">
        <v>5</v>
      </c>
      <c r="G37" s="66">
        <f>SUM(E37:F37)</f>
        <v>6</v>
      </c>
      <c r="H37" s="74">
        <f>G37/G42</f>
        <v>5.23149359142035E-4</v>
      </c>
    </row>
    <row r="38" spans="1:8" ht="33.75" customHeight="1" x14ac:dyDescent="0.25">
      <c r="A38" s="52">
        <v>32</v>
      </c>
      <c r="B38" s="64" t="s">
        <v>87</v>
      </c>
      <c r="C38" s="65"/>
      <c r="D38" s="66"/>
      <c r="E38" s="66">
        <v>5</v>
      </c>
      <c r="F38" s="66">
        <v>0</v>
      </c>
      <c r="G38" s="66">
        <f>SUM(E38:F38)</f>
        <v>5</v>
      </c>
      <c r="H38" s="74">
        <f>G38/G42</f>
        <v>4.3595779928502922E-4</v>
      </c>
    </row>
    <row r="39" spans="1:8" ht="47.25" customHeight="1" x14ac:dyDescent="0.25">
      <c r="A39" s="52">
        <v>33</v>
      </c>
      <c r="B39" s="68" t="s">
        <v>29</v>
      </c>
      <c r="C39" s="69"/>
      <c r="D39" s="69"/>
      <c r="E39" s="65">
        <v>5</v>
      </c>
      <c r="F39" s="67">
        <v>15</v>
      </c>
      <c r="G39" s="67">
        <f>SUM(E39:F39)</f>
        <v>20</v>
      </c>
      <c r="H39" s="75">
        <f>G39/G42</f>
        <v>1.7438311971401169E-3</v>
      </c>
    </row>
    <row r="40" spans="1:8" ht="81.75" customHeight="1" x14ac:dyDescent="0.25">
      <c r="A40" s="52">
        <v>34</v>
      </c>
      <c r="B40" s="64" t="s">
        <v>84</v>
      </c>
      <c r="C40" s="65"/>
      <c r="D40" s="66"/>
      <c r="E40" s="66">
        <v>9</v>
      </c>
      <c r="F40" s="66">
        <v>8</v>
      </c>
      <c r="G40" s="66">
        <f>SUM(E40:F40)</f>
        <v>17</v>
      </c>
      <c r="H40" s="74">
        <f>G40/G42</f>
        <v>1.4822565175690993E-3</v>
      </c>
    </row>
    <row r="41" spans="1:8" ht="19.5" customHeight="1" x14ac:dyDescent="0.25">
      <c r="A41" s="52">
        <v>35</v>
      </c>
      <c r="B41" s="104" t="s">
        <v>98</v>
      </c>
      <c r="C41" s="65"/>
      <c r="D41" s="66"/>
      <c r="E41" s="66">
        <v>0</v>
      </c>
      <c r="F41" s="66">
        <v>1</v>
      </c>
      <c r="G41" s="66">
        <f>SUM(E41:F41)</f>
        <v>1</v>
      </c>
      <c r="H41" s="74">
        <f>G41/G42</f>
        <v>8.7191559857005847E-5</v>
      </c>
    </row>
    <row r="42" spans="1:8" ht="20.25" customHeight="1" x14ac:dyDescent="0.25">
      <c r="A42" s="136" t="s">
        <v>1</v>
      </c>
      <c r="B42" s="137"/>
      <c r="C42" s="66">
        <f>SUM(C12:C40)</f>
        <v>27</v>
      </c>
      <c r="D42" s="66">
        <f>SUM(D12:D40)</f>
        <v>138</v>
      </c>
      <c r="E42" s="70">
        <f>SUM(E7:E41)</f>
        <v>370</v>
      </c>
      <c r="F42" s="70">
        <f>SUM(F7:F41)</f>
        <v>11099</v>
      </c>
      <c r="G42" s="70">
        <f>SUM(G7:G41)</f>
        <v>11469</v>
      </c>
      <c r="H42" s="71">
        <f>SUM(H7:H41)</f>
        <v>1</v>
      </c>
    </row>
    <row r="43" spans="1:8" ht="37.9" customHeight="1" x14ac:dyDescent="0.3">
      <c r="A43" s="14"/>
      <c r="B43" s="15"/>
      <c r="C43" s="16"/>
      <c r="D43" s="17"/>
      <c r="E43" s="17"/>
      <c r="F43" s="13"/>
      <c r="G43" s="13"/>
      <c r="H43" s="18"/>
    </row>
    <row r="44" spans="1:8" ht="56.25" customHeight="1" x14ac:dyDescent="0.3">
      <c r="A44" s="14"/>
      <c r="C44" s="16"/>
      <c r="D44" s="17"/>
      <c r="E44" s="17"/>
      <c r="F44" s="13"/>
      <c r="G44" s="13"/>
      <c r="H44" s="18"/>
    </row>
    <row r="45" spans="1:8" ht="57" customHeight="1" x14ac:dyDescent="0.3">
      <c r="A45" s="14"/>
      <c r="B45" s="15"/>
      <c r="C45" s="16"/>
      <c r="D45" s="17"/>
      <c r="E45" s="17"/>
      <c r="F45" s="13"/>
      <c r="G45" s="13"/>
      <c r="H45" s="18"/>
    </row>
    <row r="46" spans="1:8" ht="45" customHeight="1" x14ac:dyDescent="0.3">
      <c r="A46" s="14"/>
      <c r="B46" s="15"/>
      <c r="C46" s="16"/>
      <c r="D46" s="17"/>
      <c r="E46" s="17"/>
      <c r="F46" s="13"/>
      <c r="G46" s="13"/>
      <c r="H46" s="18"/>
    </row>
    <row r="47" spans="1:8" ht="18.75" x14ac:dyDescent="0.3">
      <c r="A47" s="135"/>
      <c r="B47" s="135"/>
      <c r="C47" s="17"/>
      <c r="D47" s="17"/>
      <c r="E47" s="19"/>
      <c r="F47" s="19"/>
      <c r="G47" s="19"/>
      <c r="H47" s="20"/>
    </row>
    <row r="48" spans="1:8" ht="15.75" x14ac:dyDescent="0.25">
      <c r="C48" s="7"/>
      <c r="D48" s="7"/>
      <c r="E48" s="7"/>
      <c r="F48" s="8"/>
      <c r="G48" s="8"/>
      <c r="H48" s="7"/>
    </row>
    <row r="49" spans="3:8" ht="18.75" x14ac:dyDescent="0.3">
      <c r="C49" s="7"/>
      <c r="D49" s="7"/>
      <c r="E49" s="7"/>
      <c r="F49" s="13"/>
      <c r="G49" s="13"/>
      <c r="H49" s="7"/>
    </row>
  </sheetData>
  <mergeCells count="192">
    <mergeCell ref="A47:B47"/>
    <mergeCell ref="A42:B42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</mergeCells>
  <phoneticPr fontId="6" type="noConversion"/>
  <pageMargins left="1.5748031496062993" right="0.74803149606299213" top="0.39370078740157483" bottom="0.19685039370078741" header="0.35433070866141736" footer="0.35433070866141736"/>
  <pageSetup paperSize="9" scale="47" orientation="portrait" r:id="rId1"/>
  <headerFooter alignWithMargins="0"/>
  <ignoredErrors>
    <ignoredError sqref="H7" formula="1"/>
    <ignoredError sqref="G28:G3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topLeftCell="A5" zoomScaleNormal="100" workbookViewId="0">
      <selection activeCell="H11" sqref="H11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7.140625" customWidth="1"/>
    <col min="7" max="7" width="12" customWidth="1"/>
    <col min="8" max="8" width="12.28515625" customWidth="1"/>
    <col min="9" max="9" width="8" customWidth="1"/>
    <col min="10" max="10" width="16.28515625" customWidth="1"/>
    <col min="11" max="11" width="13.7109375" customWidth="1"/>
    <col min="12" max="12" width="9.5703125" customWidth="1"/>
  </cols>
  <sheetData>
    <row r="1" spans="1:12" ht="64.5" customHeight="1" x14ac:dyDescent="0.2">
      <c r="H1" s="142" t="s">
        <v>94</v>
      </c>
      <c r="I1" s="139"/>
      <c r="J1" s="139"/>
      <c r="K1" s="139"/>
    </row>
    <row r="2" spans="1:12" ht="27" customHeight="1" x14ac:dyDescent="0.2">
      <c r="A2" s="159" t="s">
        <v>95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2" ht="55.5" customHeight="1" x14ac:dyDescent="0.2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2" ht="1.5" hidden="1" customHeight="1" x14ac:dyDescent="0.2">
      <c r="A4" s="21"/>
    </row>
    <row r="5" spans="1:12" ht="61.5" customHeight="1" x14ac:dyDescent="0.2">
      <c r="A5" s="150" t="s">
        <v>39</v>
      </c>
      <c r="B5" s="150" t="s">
        <v>6</v>
      </c>
      <c r="C5" s="150" t="s">
        <v>54</v>
      </c>
      <c r="D5" s="150" t="s">
        <v>55</v>
      </c>
      <c r="E5" s="150" t="s">
        <v>56</v>
      </c>
      <c r="F5" s="143" t="s">
        <v>57</v>
      </c>
      <c r="G5" s="144"/>
      <c r="H5" s="145"/>
      <c r="I5" s="143" t="s">
        <v>53</v>
      </c>
      <c r="J5" s="145"/>
      <c r="K5" s="150" t="s">
        <v>58</v>
      </c>
    </row>
    <row r="6" spans="1:12" ht="18" customHeight="1" x14ac:dyDescent="0.2">
      <c r="A6" s="151"/>
      <c r="B6" s="151"/>
      <c r="C6" s="153"/>
      <c r="D6" s="153"/>
      <c r="E6" s="153"/>
      <c r="F6" s="148" t="s">
        <v>7</v>
      </c>
      <c r="G6" s="146" t="s">
        <v>34</v>
      </c>
      <c r="H6" s="147"/>
      <c r="I6" s="148" t="s">
        <v>7</v>
      </c>
      <c r="J6" s="37" t="s">
        <v>60</v>
      </c>
      <c r="K6" s="156"/>
    </row>
    <row r="7" spans="1:12" ht="69.75" customHeight="1" x14ac:dyDescent="0.2">
      <c r="A7" s="152"/>
      <c r="B7" s="152"/>
      <c r="C7" s="154"/>
      <c r="D7" s="154"/>
      <c r="E7" s="154"/>
      <c r="F7" s="149"/>
      <c r="G7" s="38" t="s">
        <v>61</v>
      </c>
      <c r="H7" s="38" t="s">
        <v>62</v>
      </c>
      <c r="I7" s="155"/>
      <c r="J7" s="38" t="s">
        <v>59</v>
      </c>
      <c r="K7" s="155"/>
    </row>
    <row r="8" spans="1:12" ht="15" customHeight="1" x14ac:dyDescent="0.2">
      <c r="A8" s="30">
        <v>1</v>
      </c>
      <c r="B8" s="30">
        <v>2</v>
      </c>
      <c r="C8" s="39">
        <v>3</v>
      </c>
      <c r="D8" s="39">
        <v>4</v>
      </c>
      <c r="E8" s="39">
        <v>5</v>
      </c>
      <c r="F8" s="39">
        <v>6</v>
      </c>
      <c r="G8" s="37">
        <v>7</v>
      </c>
      <c r="H8" s="37">
        <v>8</v>
      </c>
      <c r="I8" s="39">
        <v>9</v>
      </c>
      <c r="J8" s="37">
        <v>10</v>
      </c>
      <c r="K8" s="39">
        <v>11</v>
      </c>
    </row>
    <row r="9" spans="1:12" ht="29.25" customHeight="1" x14ac:dyDescent="0.2">
      <c r="A9" s="27">
        <v>1</v>
      </c>
      <c r="B9" s="28" t="s">
        <v>8</v>
      </c>
      <c r="C9" s="51">
        <v>370</v>
      </c>
      <c r="D9" s="51">
        <v>358</v>
      </c>
      <c r="E9" s="51">
        <v>3</v>
      </c>
      <c r="F9" s="51">
        <v>335</v>
      </c>
      <c r="G9" s="51">
        <v>1</v>
      </c>
      <c r="H9" s="51">
        <v>2</v>
      </c>
      <c r="I9" s="51">
        <v>4</v>
      </c>
      <c r="J9" s="51">
        <v>0</v>
      </c>
      <c r="K9" s="51">
        <v>0</v>
      </c>
    </row>
    <row r="10" spans="1:12" ht="43.5" customHeight="1" x14ac:dyDescent="0.2">
      <c r="A10" s="27">
        <v>2</v>
      </c>
      <c r="B10" s="28" t="s">
        <v>70</v>
      </c>
      <c r="C10" s="84">
        <v>637</v>
      </c>
      <c r="D10" s="52">
        <v>637</v>
      </c>
      <c r="E10" s="52">
        <v>19</v>
      </c>
      <c r="F10" s="52">
        <v>681</v>
      </c>
      <c r="G10" s="52">
        <v>0</v>
      </c>
      <c r="H10" s="52">
        <v>18</v>
      </c>
      <c r="I10" s="52">
        <v>18</v>
      </c>
      <c r="J10" s="52">
        <v>0</v>
      </c>
      <c r="K10" s="52">
        <v>0</v>
      </c>
    </row>
    <row r="11" spans="1:12" ht="45.75" customHeight="1" x14ac:dyDescent="0.2">
      <c r="A11" s="27">
        <v>3</v>
      </c>
      <c r="B11" s="28" t="s">
        <v>52</v>
      </c>
      <c r="C11" s="52">
        <v>1476</v>
      </c>
      <c r="D11" s="52">
        <v>1391</v>
      </c>
      <c r="E11" s="52">
        <v>16</v>
      </c>
      <c r="F11" s="52">
        <v>1432</v>
      </c>
      <c r="G11" s="52">
        <v>0</v>
      </c>
      <c r="H11" s="52">
        <v>13</v>
      </c>
      <c r="I11" s="52">
        <v>44</v>
      </c>
      <c r="J11" s="52">
        <v>0</v>
      </c>
      <c r="K11" s="52">
        <v>0</v>
      </c>
    </row>
    <row r="12" spans="1:12" ht="44.25" customHeight="1" x14ac:dyDescent="0.2">
      <c r="A12" s="27">
        <v>4</v>
      </c>
      <c r="B12" s="28" t="s">
        <v>71</v>
      </c>
      <c r="C12" s="52">
        <v>793</v>
      </c>
      <c r="D12" s="52">
        <v>793</v>
      </c>
      <c r="E12" s="52">
        <v>0</v>
      </c>
      <c r="F12" s="52">
        <v>873</v>
      </c>
      <c r="G12" s="52">
        <v>0</v>
      </c>
      <c r="H12" s="52">
        <v>0</v>
      </c>
      <c r="I12" s="52">
        <v>20</v>
      </c>
      <c r="J12" s="52">
        <v>0</v>
      </c>
      <c r="K12" s="52">
        <v>0</v>
      </c>
    </row>
    <row r="13" spans="1:12" ht="44.25" customHeight="1" x14ac:dyDescent="0.2">
      <c r="A13" s="27">
        <v>5</v>
      </c>
      <c r="B13" s="28" t="s">
        <v>73</v>
      </c>
      <c r="C13" s="53">
        <v>275</v>
      </c>
      <c r="D13" s="53">
        <v>275</v>
      </c>
      <c r="E13" s="53">
        <v>0</v>
      </c>
      <c r="F13" s="53">
        <v>246</v>
      </c>
      <c r="G13" s="53">
        <v>0</v>
      </c>
      <c r="H13" s="53">
        <v>0</v>
      </c>
      <c r="I13" s="53">
        <v>4</v>
      </c>
      <c r="J13" s="53">
        <v>0</v>
      </c>
      <c r="K13" s="53">
        <v>0</v>
      </c>
      <c r="L13" s="54"/>
    </row>
    <row r="14" spans="1:12" ht="43.5" customHeight="1" x14ac:dyDescent="0.2">
      <c r="A14" s="27">
        <v>6</v>
      </c>
      <c r="B14" s="28" t="s">
        <v>72</v>
      </c>
      <c r="C14" s="52">
        <v>621</v>
      </c>
      <c r="D14" s="52">
        <v>615</v>
      </c>
      <c r="E14" s="52">
        <v>4</v>
      </c>
      <c r="F14" s="52">
        <v>654</v>
      </c>
      <c r="G14" s="52">
        <v>0</v>
      </c>
      <c r="H14" s="52">
        <v>5</v>
      </c>
      <c r="I14" s="52">
        <v>3</v>
      </c>
      <c r="J14" s="52">
        <v>0</v>
      </c>
      <c r="K14" s="52">
        <v>0</v>
      </c>
    </row>
    <row r="15" spans="1:12" ht="42.75" customHeight="1" x14ac:dyDescent="0.2">
      <c r="A15" s="27">
        <v>7</v>
      </c>
      <c r="B15" s="28" t="s">
        <v>69</v>
      </c>
      <c r="C15" s="52">
        <v>482</v>
      </c>
      <c r="D15" s="52">
        <v>482</v>
      </c>
      <c r="E15" s="52">
        <v>0</v>
      </c>
      <c r="F15" s="52">
        <v>525</v>
      </c>
      <c r="G15" s="52">
        <v>0</v>
      </c>
      <c r="H15" s="52">
        <v>0</v>
      </c>
      <c r="I15" s="52">
        <v>4</v>
      </c>
      <c r="J15" s="52">
        <v>0</v>
      </c>
      <c r="K15" s="52">
        <v>0</v>
      </c>
    </row>
    <row r="16" spans="1:12" ht="44.25" customHeight="1" x14ac:dyDescent="0.2">
      <c r="A16" s="93">
        <v>8</v>
      </c>
      <c r="B16" s="94" t="s">
        <v>68</v>
      </c>
      <c r="C16" s="98">
        <v>422</v>
      </c>
      <c r="D16" s="98">
        <v>422</v>
      </c>
      <c r="E16" s="52">
        <v>0</v>
      </c>
      <c r="F16" s="52">
        <v>431</v>
      </c>
      <c r="G16" s="52">
        <v>0</v>
      </c>
      <c r="H16" s="52">
        <v>0</v>
      </c>
      <c r="I16" s="52">
        <v>9</v>
      </c>
      <c r="J16" s="52">
        <v>0</v>
      </c>
      <c r="K16" s="52">
        <v>0</v>
      </c>
    </row>
    <row r="17" spans="1:11" ht="42.75" customHeight="1" x14ac:dyDescent="0.2">
      <c r="A17" s="93">
        <v>9</v>
      </c>
      <c r="B17" s="94" t="s">
        <v>67</v>
      </c>
      <c r="C17" s="98">
        <v>2610</v>
      </c>
      <c r="D17" s="98">
        <v>2594</v>
      </c>
      <c r="E17" s="52">
        <v>25</v>
      </c>
      <c r="F17" s="52">
        <v>2761</v>
      </c>
      <c r="G17" s="52">
        <v>0</v>
      </c>
      <c r="H17" s="52">
        <v>25</v>
      </c>
      <c r="I17" s="52">
        <v>4</v>
      </c>
      <c r="J17" s="52">
        <v>0</v>
      </c>
      <c r="K17" s="52">
        <v>0</v>
      </c>
    </row>
    <row r="18" spans="1:11" ht="42" customHeight="1" x14ac:dyDescent="0.2">
      <c r="A18" s="93">
        <v>10</v>
      </c>
      <c r="B18" s="94" t="s">
        <v>66</v>
      </c>
      <c r="C18" s="98">
        <v>2317</v>
      </c>
      <c r="D18" s="98">
        <v>2317</v>
      </c>
      <c r="E18" s="52">
        <v>0</v>
      </c>
      <c r="F18" s="52">
        <v>2489</v>
      </c>
      <c r="G18" s="52">
        <v>0</v>
      </c>
      <c r="H18" s="52">
        <v>0</v>
      </c>
      <c r="I18" s="52">
        <v>19</v>
      </c>
      <c r="J18" s="52">
        <v>0</v>
      </c>
      <c r="K18" s="52">
        <v>0</v>
      </c>
    </row>
    <row r="19" spans="1:11" ht="43.5" customHeight="1" x14ac:dyDescent="0.2">
      <c r="A19" s="93">
        <v>11</v>
      </c>
      <c r="B19" s="94" t="s">
        <v>65</v>
      </c>
      <c r="C19" s="98">
        <v>1466</v>
      </c>
      <c r="D19" s="98">
        <v>1450</v>
      </c>
      <c r="E19" s="52">
        <v>0</v>
      </c>
      <c r="F19" s="52">
        <v>1610</v>
      </c>
      <c r="G19" s="52">
        <v>0</v>
      </c>
      <c r="H19" s="52">
        <v>0</v>
      </c>
      <c r="I19" s="52">
        <v>36</v>
      </c>
      <c r="J19" s="52">
        <v>1</v>
      </c>
      <c r="K19" s="52">
        <v>0</v>
      </c>
    </row>
    <row r="20" spans="1:11" ht="26.25" customHeight="1" x14ac:dyDescent="0.2">
      <c r="A20" s="157" t="s">
        <v>50</v>
      </c>
      <c r="B20" s="158"/>
      <c r="C20" s="96">
        <f t="shared" ref="C20:I20" si="0">SUM(C10:C19)</f>
        <v>11099</v>
      </c>
      <c r="D20" s="99">
        <f t="shared" si="0"/>
        <v>10976</v>
      </c>
      <c r="E20" s="55">
        <f t="shared" si="0"/>
        <v>64</v>
      </c>
      <c r="F20" s="55">
        <f t="shared" si="0"/>
        <v>11702</v>
      </c>
      <c r="G20" s="55">
        <f t="shared" si="0"/>
        <v>0</v>
      </c>
      <c r="H20" s="55">
        <f t="shared" si="0"/>
        <v>61</v>
      </c>
      <c r="I20" s="55">
        <f t="shared" si="0"/>
        <v>161</v>
      </c>
      <c r="J20" s="55">
        <f t="shared" ref="J20:K20" si="1">SUM(J11:J19)</f>
        <v>1</v>
      </c>
      <c r="K20" s="55">
        <f t="shared" si="1"/>
        <v>0</v>
      </c>
    </row>
    <row r="21" spans="1:11" ht="26.25" customHeight="1" x14ac:dyDescent="0.2">
      <c r="A21" s="140" t="s">
        <v>51</v>
      </c>
      <c r="B21" s="141"/>
      <c r="C21" s="96">
        <f>SUM(C9:C19)</f>
        <v>11469</v>
      </c>
      <c r="D21" s="100">
        <f>SUM(D9:D19)</f>
        <v>11334</v>
      </c>
      <c r="E21" s="56">
        <f t="shared" ref="E21:K21" si="2">SUM(E9:E19)</f>
        <v>67</v>
      </c>
      <c r="F21" s="56">
        <f>SUM(F9:F19)</f>
        <v>12037</v>
      </c>
      <c r="G21" s="56">
        <f t="shared" si="2"/>
        <v>1</v>
      </c>
      <c r="H21" s="56">
        <f t="shared" si="2"/>
        <v>63</v>
      </c>
      <c r="I21" s="56">
        <f t="shared" si="2"/>
        <v>165</v>
      </c>
      <c r="J21" s="56">
        <f t="shared" si="2"/>
        <v>1</v>
      </c>
      <c r="K21" s="56">
        <f t="shared" si="2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70866141732283472" right="0.70866141732283472" top="0.55118110236220474" bottom="0.74803149606299213" header="0.31496062992125984" footer="0.31496062992125984"/>
  <pageSetup paperSize="9" scale="61" orientation="portrait" r:id="rId1"/>
  <ignoredErrors>
    <ignoredError sqref="J20:K20 C20:C21 D21:K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Статистика</vt:lpstr>
      <vt:lpstr>тематика </vt:lpstr>
      <vt:lpstr>контроль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Зеленова Ольга Сергеевна</cp:lastModifiedBy>
  <cp:lastPrinted>2020-10-21T14:22:25Z</cp:lastPrinted>
  <dcterms:created xsi:type="dcterms:W3CDTF">2004-05-21T10:07:22Z</dcterms:created>
  <dcterms:modified xsi:type="dcterms:W3CDTF">2021-01-15T08:28:55Z</dcterms:modified>
</cp:coreProperties>
</file>