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1\обращения_4 квартал 2021\"/>
    </mc:Choice>
  </mc:AlternateContent>
  <bookViews>
    <workbookView xWindow="240" yWindow="345" windowWidth="14220" windowHeight="8610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</externalReference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'!$A$1:$H$62</definedName>
  </definedNames>
  <calcPr calcId="152511"/>
</workbook>
</file>

<file path=xl/calcChain.xml><?xml version="1.0" encoding="utf-8"?>
<calcChain xmlns="http://schemas.openxmlformats.org/spreadsheetml/2006/main">
  <c r="L20" i="1" l="1"/>
  <c r="D21" i="4" l="1"/>
  <c r="D20" i="4"/>
  <c r="G59" i="3"/>
  <c r="G35" i="3"/>
  <c r="G29" i="3"/>
  <c r="G20" i="3"/>
  <c r="G15" i="3"/>
  <c r="F62" i="3" l="1"/>
  <c r="C8" i="1" l="1"/>
  <c r="C18" i="1"/>
  <c r="C14" i="1"/>
  <c r="C11" i="1"/>
  <c r="C17" i="1"/>
  <c r="C13" i="1"/>
  <c r="C10" i="1"/>
  <c r="C16" i="1"/>
  <c r="C12" i="1"/>
  <c r="C9" i="1"/>
  <c r="C15" i="1"/>
  <c r="G14" i="3"/>
  <c r="G7" i="3"/>
  <c r="C19" i="1" l="1"/>
  <c r="C20" i="1" s="1"/>
  <c r="D8" i="1" l="1"/>
  <c r="E8" i="1"/>
  <c r="D19" i="1" l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M19" i="1"/>
  <c r="M20" i="1" s="1"/>
  <c r="N19" i="1"/>
  <c r="N20" i="1" s="1"/>
  <c r="O19" i="1"/>
  <c r="O20" i="1" s="1"/>
  <c r="P19" i="1"/>
  <c r="P20" i="1" s="1"/>
  <c r="D20" i="1"/>
  <c r="G61" i="3" l="1"/>
  <c r="G60" i="3"/>
  <c r="E62" i="3"/>
  <c r="G56" i="3"/>
  <c r="G26" i="3"/>
  <c r="G23" i="3"/>
  <c r="G21" i="3"/>
  <c r="G19" i="3"/>
  <c r="G18" i="3"/>
  <c r="G8" i="3"/>
  <c r="C20" i="4" l="1"/>
  <c r="E20" i="4" l="1"/>
  <c r="F20" i="4"/>
  <c r="G20" i="4"/>
  <c r="H20" i="4"/>
  <c r="I20" i="4"/>
  <c r="J20" i="4"/>
  <c r="K20" i="4"/>
  <c r="E21" i="4"/>
  <c r="F21" i="4"/>
  <c r="G21" i="4"/>
  <c r="H21" i="4"/>
  <c r="I21" i="4"/>
  <c r="J21" i="4"/>
  <c r="K21" i="4"/>
  <c r="C21" i="4" l="1"/>
  <c r="G52" i="3" l="1"/>
  <c r="G48" i="3"/>
  <c r="G13" i="3"/>
  <c r="G11" i="3"/>
  <c r="G9" i="3"/>
  <c r="G58" i="3"/>
  <c r="G57" i="3"/>
  <c r="G54" i="3"/>
  <c r="G53" i="3"/>
  <c r="G51" i="3"/>
  <c r="G50" i="3"/>
  <c r="G49" i="3"/>
  <c r="G47" i="3"/>
  <c r="G46" i="3"/>
  <c r="G45" i="3"/>
  <c r="G44" i="3"/>
  <c r="G43" i="3"/>
  <c r="G42" i="3"/>
  <c r="G41" i="3"/>
  <c r="G40" i="3"/>
  <c r="G39" i="3"/>
  <c r="G38" i="3"/>
  <c r="G37" i="3"/>
  <c r="G36" i="3"/>
  <c r="G34" i="3"/>
  <c r="G33" i="3"/>
  <c r="G32" i="3"/>
  <c r="G31" i="3"/>
  <c r="G30" i="3"/>
  <c r="G28" i="3"/>
  <c r="G27" i="3"/>
  <c r="G25" i="3"/>
  <c r="G24" i="3"/>
  <c r="G22" i="3"/>
  <c r="G17" i="3"/>
  <c r="G16" i="3"/>
  <c r="G12" i="3"/>
  <c r="G10" i="3"/>
  <c r="G55" i="3" l="1"/>
  <c r="G62" i="3" s="1"/>
  <c r="H35" i="3" l="1"/>
  <c r="H59" i="3"/>
  <c r="H20" i="3"/>
  <c r="H29" i="3"/>
  <c r="H15" i="3"/>
  <c r="H7" i="3"/>
  <c r="H14" i="3"/>
  <c r="H10" i="3"/>
  <c r="H60" i="3"/>
  <c r="H61" i="3"/>
  <c r="H26" i="3"/>
  <c r="H56" i="3"/>
  <c r="H21" i="3"/>
  <c r="H23" i="3"/>
  <c r="H18" i="3"/>
  <c r="H22" i="3"/>
  <c r="H19" i="3"/>
  <c r="H30" i="3"/>
  <c r="H8" i="3"/>
  <c r="H9" i="3"/>
  <c r="H36" i="3"/>
  <c r="H48" i="3"/>
  <c r="H43" i="3"/>
  <c r="H13" i="3"/>
  <c r="H46" i="3"/>
  <c r="H28" i="3"/>
  <c r="H52" i="3"/>
  <c r="H37" i="3"/>
  <c r="H11" i="3"/>
  <c r="H49" i="3"/>
  <c r="H31" i="3"/>
  <c r="H54" i="3"/>
  <c r="H39" i="3"/>
  <c r="H58" i="3"/>
  <c r="H42" i="3"/>
  <c r="H50" i="3"/>
  <c r="H32" i="3"/>
  <c r="H44" i="3"/>
  <c r="H25" i="3"/>
  <c r="H34" i="3"/>
  <c r="H53" i="3"/>
  <c r="H38" i="3"/>
  <c r="H12" i="3"/>
  <c r="H45" i="3"/>
  <c r="H27" i="3"/>
  <c r="H55" i="3"/>
  <c r="H40" i="3"/>
  <c r="H16" i="3"/>
  <c r="H47" i="3"/>
  <c r="H24" i="3"/>
  <c r="H51" i="3"/>
  <c r="H33" i="3"/>
  <c r="H57" i="3"/>
  <c r="H41" i="3"/>
  <c r="H17" i="3"/>
  <c r="D62" i="3"/>
  <c r="C62" i="3"/>
  <c r="H62" i="3" l="1"/>
</calcChain>
</file>

<file path=xl/sharedStrings.xml><?xml version="1.0" encoding="utf-8"?>
<sst xmlns="http://schemas.openxmlformats.org/spreadsheetml/2006/main" count="130" uniqueCount="117">
  <si>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</si>
  <si>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</si>
  <si>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</si>
  <si>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</si>
  <si>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</si>
  <si>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</si>
  <si>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</si>
  <si>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</si>
  <si>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</si>
  <si>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0003.0008.0086.0537 Государственная политика в налоговой сфере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</si>
  <si>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</si>
  <si>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</si>
  <si>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</si>
  <si>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</si>
  <si>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</si>
  <si>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</si>
  <si>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</si>
  <si>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</si>
  <si>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</si>
  <si>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</si>
  <si>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</si>
  <si>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</si>
  <si>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</si>
  <si>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</si>
  <si>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0003.0008.0086.0559 Предоставление отсрочки или рассрочки по уплате налога, сбора, пени, штрафа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</si>
  <si>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</si>
  <si>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</si>
  <si>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0003.0008.0086.0562 Оказание услуг в электронной форме. Пользование информационными ресурсами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</si>
  <si>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</si>
  <si>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индивидуальных предпринимателей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</si>
  <si>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</si>
  <si>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</si>
  <si>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</si>
  <si>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</si>
  <si>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</si>
  <si>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</si>
  <si>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</si>
  <si>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</si>
  <si>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</si>
  <si>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</si>
  <si>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</si>
  <si>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</si>
  <si>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</si>
  <si>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</si>
  <si>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</si>
  <si>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</si>
  <si>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</si>
  <si>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</si>
  <si>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</si>
  <si>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</si>
  <si>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</si>
  <si>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</si>
  <si>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</si>
  <si>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</si>
  <si>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</si>
  <si>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</si>
  <si>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</si>
  <si>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</si>
  <si>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</si>
  <si>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</si>
  <si>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</si>
  <si>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</si>
  <si>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</si>
  <si>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</si>
  <si>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</si>
  <si>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</si>
  <si>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</si>
  <si>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</si>
  <si>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</si>
  <si>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</si>
  <si>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</si>
  <si>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</si>
  <si>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</si>
  <si>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</si>
  <si>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</si>
  <si>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0001.0002.0027.0122 Неполучение ответа на обращение</t>
  </si>
  <si>
    <t>0001.0002.0027.0125 Результаты рассмотрения обращений</t>
  </si>
  <si>
    <t>0002.0007.0068.0279 Исчисление и уплата страховых взносов в бюджеты государственных внебюджетных фондов</t>
  </si>
  <si>
    <t>0003.0008.0086.0550 Налогообложение алкогольной продукции</t>
  </si>
  <si>
    <t>из вышестоящего налогового органа</t>
  </si>
  <si>
    <t>0001.0002.0027.0124 Действие (бездействие) при рассмотрении обращения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</si>
  <si>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</si>
  <si>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</si>
  <si>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</si>
  <si>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</si>
  <si>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</si>
  <si>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</si>
  <si>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0001.0002.0027.0123 Принятое по обращению решение</t>
  </si>
  <si>
    <t>0001.0002.0027.0142 Личный прием руководителями федеральных органов исполнительной власти</t>
  </si>
  <si>
    <t>0002.0006.0065.0263 Трудовые конфликты. Разрешение трудовых споров</t>
  </si>
  <si>
    <t>0002.0007.0071.0283 Перерасчет размеров пенсий</t>
  </si>
  <si>
    <t>0003.0008.0086.0547 Госпошлины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</si>
  <si>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</si>
  <si>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0001.0002.0027.0128 Некорректные обращения</t>
  </si>
  <si>
    <t>0003.0008.0086.0563 Маркировка товаров контрольными (идентификационными) знаками</t>
  </si>
  <si>
    <t>0001.0002.0024.0079 Предоставление сведений о доходах, расходах, об имуществе и обязательствах имущественного характера</t>
  </si>
  <si>
    <t>0001.0002.0027.0133 Истребование дополнительных документов и материалов, в том числе в электронной форме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</si>
  <si>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</si>
  <si>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0002.0006.0064.0250 Трудовые отношения. Заключение, изменение и прекращение трудового договора</t>
  </si>
  <si>
    <t>0002.0006.0065.0254 Вопросы кадрового обеспечения организаций, предприятий и учреждений. Резерв управленческих кадров</t>
  </si>
  <si>
    <t>0002.0007.0072.0288 Просьбы об оказании финансовой помощи</t>
  </si>
  <si>
    <t>0003.0008.0086.0567 Надзор в области организации и проведения азартных игр и лотерей</t>
  </si>
  <si>
    <t>15. Трудовые вопросы</t>
  </si>
  <si>
    <t>16 По другим вопросам</t>
  </si>
  <si>
    <t>0001.0002.0023.0064 Деятельность органов исполнительной власти субъекта РФ. Принимаемые решения.</t>
  </si>
  <si>
    <t>0001.0002.0027.0129 Обращения не поддающиеся прочтению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</si>
  <si>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 III квартале 2021 года                                                 от __________ № 02-15/_______@</t>
  </si>
  <si>
    <t>0003.0008.0089.0623 Нарушение валютного законодательства Российской Федерации и актов органов валютного регулирования</t>
  </si>
  <si>
    <t>0001.0002.0027.0131 Прекращение рассмотрения обращения</t>
  </si>
  <si>
    <t>0001.0003.0041.0219 Интеллектуальная собственность. Патенты, соблюдение авторского права и смежных прав</t>
  </si>
  <si>
    <t>0003.0008.0086.0540 Водный налог</t>
  </si>
  <si>
    <t>0003.0008.0086.0546 Налог на прибыль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</si>
  <si>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01.10.2021 по 31.12.2021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</si>
  <si>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01.10.2021 по 31.12.2021</t>
  </si>
  <si>
    <t xml:space="preserve">Приложение № 3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IV квартале 2021 года  от _______ № 02-15/_____@                                   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</si>
  <si>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за период c 01.10.2021 по 31.12.2021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</si>
  <si>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IV квартале 2021 года  от _______ № 02-15/_____@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</si>
</sst>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readingOrder="1"/>
    </xf>
    <xf numFmtId="0" fontId="0" fillId="2" borderId="0" xfId="0" applyFill="1"/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0" fontId="19" fillId="0" borderId="1" xfId="0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10" fontId="5" fillId="0" borderId="1" xfId="1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18" fillId="0" borderId="7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10" fontId="5" fillId="0" borderId="1" xfId="1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wrapText="1"/>
    </xf>
    <xf numFmtId="0" fontId="18" fillId="0" borderId="7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right"/>
    </xf>
    <xf numFmtId="10" fontId="5" fillId="5" borderId="1" xfId="1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/>
    </xf>
    <xf numFmtId="10" fontId="5" fillId="4" borderId="4" xfId="1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right" wrapText="1"/>
    </xf>
    <xf numFmtId="0" fontId="5" fillId="5" borderId="4" xfId="0" applyFont="1" applyFill="1" applyBorder="1" applyAlignment="1">
      <alignment horizontal="right"/>
    </xf>
    <xf numFmtId="10" fontId="5" fillId="5" borderId="4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CCCC"/>
      <color rgb="FFF5DEA5"/>
      <color rgb="FFFBA7A7"/>
      <color rgb="FFFF7C80"/>
      <color rgb="FFF86868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72;&#1087;&#1088;&#1077;&#1083;&#1100;_2021/&#1089;&#1090;&#1072;&#1090;&#1080;&#1089;&#1090;&#1080;&#1082;&#1072;_&#1090;&#1077;&#1084;&#1072;&#1090;&#1080;&#1082;&#1072;_&#1082;&#1086;&#1085;&#1090;&#1088;&#1086;&#1083;&#1100;_&#1072;&#1087;&#1088;&#1077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1/&#1086;&#1073;&#1088;&#1072;&#1097;&#1077;&#1085;&#1080;&#1103;_&#1084;&#1072;&#1081;_2021/&#1089;&#1090;&#1072;&#1090;&#1080;&#1089;&#1090;&#1080;&#1082;&#1072;_&#1090;&#1077;&#1084;&#1072;&#1090;&#1080;&#1082;&#1072;_&#1082;&#1086;&#1085;&#1090;&#1088;&#1086;&#1083;&#1100;_&#1052;&#1072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12</v>
          </cell>
        </row>
      </sheetData>
      <sheetData sheetId="1" refreshError="1"/>
      <sheetData sheetId="2">
        <row r="9">
          <cell r="C9">
            <v>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8">
          <cell r="F8">
            <v>19</v>
          </cell>
        </row>
      </sheetData>
      <sheetData sheetId="1" refreshError="1"/>
      <sheetData sheetId="2">
        <row r="9">
          <cell r="C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topLeftCell="A9" zoomScaleSheetLayoutView="100" workbookViewId="0">
      <selection activeCell="M18" sqref="M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710937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8" width="11.140625" customWidth="1"/>
    <col min="9" max="9" width="10.28515625" customWidth="1"/>
    <col min="10" max="10" width="12.28515625" customWidth="1"/>
    <col min="11" max="11" width="13" customWidth="1"/>
    <col min="12" max="12" width="13.28515625" customWidth="1"/>
    <col min="13" max="13" width="11.85546875" customWidth="1"/>
    <col min="14" max="14" width="14.7109375" customWidth="1"/>
    <col min="15" max="15" width="14.140625" customWidth="1"/>
  </cols>
  <sheetData>
    <row r="1" spans="1:17" ht="87" customHeight="1" x14ac:dyDescent="0.2">
      <c r="K1" s="34"/>
      <c r="L1" s="34"/>
      <c r="M1" s="95" t="s">
        <v>116</v>
      </c>
      <c r="N1" s="95"/>
      <c r="O1" s="95"/>
      <c r="P1" s="95"/>
    </row>
    <row r="2" spans="1:17" ht="61.5" customHeight="1" x14ac:dyDescent="0.3">
      <c r="A2" s="98" t="s">
        <v>112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</row>
    <row r="3" spans="1:17" s="1" customFormat="1" ht="27" customHeight="1" x14ac:dyDescent="0.2">
      <c r="A3" s="96" t="s">
        <v>40</v>
      </c>
      <c r="B3" s="106" t="s">
        <v>41</v>
      </c>
      <c r="C3" s="101" t="s">
        <v>39</v>
      </c>
      <c r="D3" s="100" t="s">
        <v>42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 t="s">
        <v>0</v>
      </c>
    </row>
    <row r="4" spans="1:17" s="1" customFormat="1" ht="19.5" customHeight="1" x14ac:dyDescent="0.2">
      <c r="A4" s="96"/>
      <c r="B4" s="106"/>
      <c r="C4" s="105"/>
      <c r="D4" s="107" t="s">
        <v>43</v>
      </c>
      <c r="E4" s="96" t="s">
        <v>44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102"/>
    </row>
    <row r="5" spans="1:17" s="1" customFormat="1" ht="24.75" customHeight="1" x14ac:dyDescent="0.2">
      <c r="A5" s="96"/>
      <c r="B5" s="106"/>
      <c r="C5" s="105"/>
      <c r="D5" s="107"/>
      <c r="E5" s="96" t="s">
        <v>45</v>
      </c>
      <c r="F5" s="96"/>
      <c r="G5" s="96"/>
      <c r="H5" s="96"/>
      <c r="I5" s="96"/>
      <c r="J5" s="96"/>
      <c r="K5" s="96" t="s">
        <v>46</v>
      </c>
      <c r="L5" s="96" t="s">
        <v>79</v>
      </c>
      <c r="M5" s="96" t="s">
        <v>36</v>
      </c>
      <c r="N5" s="96" t="s">
        <v>47</v>
      </c>
      <c r="O5" s="96" t="s">
        <v>37</v>
      </c>
      <c r="P5" s="103"/>
    </row>
    <row r="6" spans="1:17" s="1" customFormat="1" ht="54.75" customHeight="1" outlineLevel="1" x14ac:dyDescent="0.2">
      <c r="A6" s="96"/>
      <c r="B6" s="106"/>
      <c r="C6" s="105"/>
      <c r="D6" s="107"/>
      <c r="E6" s="25" t="s">
        <v>38</v>
      </c>
      <c r="F6" s="25" t="s">
        <v>38</v>
      </c>
      <c r="G6" s="25" t="s">
        <v>48</v>
      </c>
      <c r="H6" s="25" t="s">
        <v>81</v>
      </c>
      <c r="I6" s="25" t="s">
        <v>82</v>
      </c>
      <c r="J6" s="25" t="s">
        <v>49</v>
      </c>
      <c r="K6" s="97"/>
      <c r="L6" s="97"/>
      <c r="M6" s="97"/>
      <c r="N6" s="97"/>
      <c r="O6" s="97"/>
      <c r="P6" s="103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33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45">
        <f>SUM(F8:O8)</f>
        <v>282</v>
      </c>
      <c r="D8" s="44">
        <f>SUM([1]Статистика!D8+[2]Статистика!D8)</f>
        <v>0</v>
      </c>
      <c r="E8" s="44">
        <f>SUM([1]Статистика!E8+[2]Статистика!E8)</f>
        <v>0</v>
      </c>
      <c r="F8" s="44">
        <v>56</v>
      </c>
      <c r="G8" s="44">
        <v>4</v>
      </c>
      <c r="H8" s="44">
        <v>0</v>
      </c>
      <c r="I8" s="44">
        <v>0</v>
      </c>
      <c r="J8" s="44">
        <v>7</v>
      </c>
      <c r="K8" s="44">
        <v>145</v>
      </c>
      <c r="L8" s="44">
        <v>36</v>
      </c>
      <c r="M8" s="44">
        <v>12</v>
      </c>
      <c r="N8" s="44">
        <v>21</v>
      </c>
      <c r="O8" s="44">
        <v>1</v>
      </c>
      <c r="P8" s="44">
        <v>1</v>
      </c>
      <c r="Q8" s="35"/>
    </row>
    <row r="9" spans="1:17" s="1" customFormat="1" ht="44.25" customHeight="1" outlineLevel="1" x14ac:dyDescent="0.2">
      <c r="A9" s="27">
        <v>2</v>
      </c>
      <c r="B9" s="31" t="s">
        <v>70</v>
      </c>
      <c r="C9" s="45">
        <f t="shared" ref="C9:C18" si="0">SUM(F9:O9)</f>
        <v>347</v>
      </c>
      <c r="D9" s="40"/>
      <c r="E9" s="40"/>
      <c r="F9" s="44">
        <v>34</v>
      </c>
      <c r="G9" s="44">
        <v>0</v>
      </c>
      <c r="H9" s="44">
        <v>2</v>
      </c>
      <c r="I9" s="44">
        <v>0</v>
      </c>
      <c r="J9" s="44">
        <v>176</v>
      </c>
      <c r="K9" s="44">
        <v>130</v>
      </c>
      <c r="L9" s="44">
        <v>0</v>
      </c>
      <c r="M9" s="44">
        <v>0</v>
      </c>
      <c r="N9" s="44">
        <v>5</v>
      </c>
      <c r="O9" s="44">
        <v>0</v>
      </c>
      <c r="P9" s="44">
        <v>0</v>
      </c>
      <c r="Q9" s="35"/>
    </row>
    <row r="10" spans="1:17" s="1" customFormat="1" ht="44.25" customHeight="1" outlineLevel="1" x14ac:dyDescent="0.2">
      <c r="A10" s="27">
        <v>3</v>
      </c>
      <c r="B10" s="28" t="s">
        <v>74</v>
      </c>
      <c r="C10" s="45">
        <f t="shared" si="0"/>
        <v>610</v>
      </c>
      <c r="D10" s="42"/>
      <c r="E10" s="42"/>
      <c r="F10" s="44">
        <v>52</v>
      </c>
      <c r="G10" s="44">
        <v>0</v>
      </c>
      <c r="H10" s="44">
        <v>0</v>
      </c>
      <c r="I10" s="44">
        <v>0</v>
      </c>
      <c r="J10" s="44">
        <v>377</v>
      </c>
      <c r="K10" s="44">
        <v>150</v>
      </c>
      <c r="L10" s="44">
        <v>0</v>
      </c>
      <c r="M10" s="44">
        <v>0</v>
      </c>
      <c r="N10" s="44">
        <v>31</v>
      </c>
      <c r="O10" s="44">
        <v>0</v>
      </c>
      <c r="P10" s="44">
        <v>2</v>
      </c>
      <c r="Q10" s="35"/>
    </row>
    <row r="11" spans="1:17" s="1" customFormat="1" ht="42.75" customHeight="1" outlineLevel="1" x14ac:dyDescent="0.2">
      <c r="A11" s="27">
        <v>4</v>
      </c>
      <c r="B11" s="28" t="s">
        <v>71</v>
      </c>
      <c r="C11" s="45">
        <f t="shared" si="0"/>
        <v>543</v>
      </c>
      <c r="D11" s="41"/>
      <c r="E11" s="41"/>
      <c r="F11" s="44">
        <v>25</v>
      </c>
      <c r="G11" s="44">
        <v>0</v>
      </c>
      <c r="H11" s="44">
        <v>0</v>
      </c>
      <c r="I11" s="44">
        <v>0</v>
      </c>
      <c r="J11" s="44">
        <v>333</v>
      </c>
      <c r="K11" s="44">
        <v>139</v>
      </c>
      <c r="L11" s="44">
        <v>0</v>
      </c>
      <c r="M11" s="44">
        <v>0</v>
      </c>
      <c r="N11" s="44">
        <v>46</v>
      </c>
      <c r="O11" s="44">
        <v>0</v>
      </c>
      <c r="P11" s="44">
        <v>15</v>
      </c>
      <c r="Q11" s="35"/>
    </row>
    <row r="12" spans="1:17" s="1" customFormat="1" ht="43.5" customHeight="1" outlineLevel="1" x14ac:dyDescent="0.2">
      <c r="A12" s="27">
        <v>5</v>
      </c>
      <c r="B12" s="28" t="s">
        <v>73</v>
      </c>
      <c r="C12" s="45">
        <f t="shared" si="0"/>
        <v>155</v>
      </c>
      <c r="D12" s="41"/>
      <c r="E12" s="41"/>
      <c r="F12" s="44">
        <v>18</v>
      </c>
      <c r="G12" s="44">
        <v>0</v>
      </c>
      <c r="H12" s="44">
        <v>0</v>
      </c>
      <c r="I12" s="44">
        <v>0</v>
      </c>
      <c r="J12" s="44">
        <v>103</v>
      </c>
      <c r="K12" s="44">
        <v>28</v>
      </c>
      <c r="L12" s="44">
        <v>0</v>
      </c>
      <c r="M12" s="44">
        <v>0</v>
      </c>
      <c r="N12" s="44">
        <v>6</v>
      </c>
      <c r="O12" s="44">
        <v>0</v>
      </c>
      <c r="P12" s="44">
        <v>4</v>
      </c>
      <c r="Q12" s="35"/>
    </row>
    <row r="13" spans="1:17" s="1" customFormat="1" ht="43.5" customHeight="1" outlineLevel="1" x14ac:dyDescent="0.2">
      <c r="A13" s="27">
        <v>6</v>
      </c>
      <c r="B13" s="28" t="s">
        <v>72</v>
      </c>
      <c r="C13" s="45">
        <f t="shared" si="0"/>
        <v>280</v>
      </c>
      <c r="D13" s="43"/>
      <c r="E13" s="43"/>
      <c r="F13" s="44">
        <v>20</v>
      </c>
      <c r="G13" s="44">
        <v>0</v>
      </c>
      <c r="H13" s="44">
        <v>0</v>
      </c>
      <c r="I13" s="44">
        <v>0</v>
      </c>
      <c r="J13" s="44">
        <v>154</v>
      </c>
      <c r="K13" s="44">
        <v>91</v>
      </c>
      <c r="L13" s="44">
        <v>0</v>
      </c>
      <c r="M13" s="44">
        <v>0</v>
      </c>
      <c r="N13" s="44">
        <v>15</v>
      </c>
      <c r="O13" s="44">
        <v>0</v>
      </c>
      <c r="P13" s="44">
        <v>2</v>
      </c>
      <c r="Q13" s="35"/>
    </row>
    <row r="14" spans="1:17" s="1" customFormat="1" ht="42.75" customHeight="1" outlineLevel="1" x14ac:dyDescent="0.2">
      <c r="A14" s="27">
        <v>7</v>
      </c>
      <c r="B14" s="28" t="s">
        <v>69</v>
      </c>
      <c r="C14" s="45">
        <f t="shared" si="0"/>
        <v>283</v>
      </c>
      <c r="D14" s="41"/>
      <c r="E14" s="41"/>
      <c r="F14" s="44">
        <v>21</v>
      </c>
      <c r="G14" s="44">
        <v>0</v>
      </c>
      <c r="H14" s="44">
        <v>0</v>
      </c>
      <c r="I14" s="44">
        <v>0</v>
      </c>
      <c r="J14" s="44">
        <v>193</v>
      </c>
      <c r="K14" s="44">
        <v>55</v>
      </c>
      <c r="L14" s="44">
        <v>0</v>
      </c>
      <c r="M14" s="44">
        <v>0</v>
      </c>
      <c r="N14" s="44">
        <v>14</v>
      </c>
      <c r="O14" s="44">
        <v>0</v>
      </c>
      <c r="P14" s="44">
        <v>4</v>
      </c>
      <c r="Q14" s="35"/>
    </row>
    <row r="15" spans="1:17" s="1" customFormat="1" ht="42.75" customHeight="1" outlineLevel="1" x14ac:dyDescent="0.2">
      <c r="A15" s="64">
        <v>8</v>
      </c>
      <c r="B15" s="65" t="s">
        <v>68</v>
      </c>
      <c r="C15" s="45">
        <f t="shared" si="0"/>
        <v>333</v>
      </c>
      <c r="D15" s="43"/>
      <c r="E15" s="43"/>
      <c r="F15" s="44">
        <v>26</v>
      </c>
      <c r="G15" s="44">
        <v>0</v>
      </c>
      <c r="H15" s="44">
        <v>0</v>
      </c>
      <c r="I15" s="44">
        <v>0</v>
      </c>
      <c r="J15" s="44">
        <v>191</v>
      </c>
      <c r="K15" s="44">
        <v>82</v>
      </c>
      <c r="L15" s="44">
        <v>0</v>
      </c>
      <c r="M15" s="44">
        <v>0</v>
      </c>
      <c r="N15" s="44">
        <v>34</v>
      </c>
      <c r="O15" s="44">
        <v>0</v>
      </c>
      <c r="P15" s="44">
        <v>0</v>
      </c>
      <c r="Q15" s="35"/>
    </row>
    <row r="16" spans="1:17" s="1" customFormat="1" ht="42.75" customHeight="1" outlineLevel="1" x14ac:dyDescent="0.2">
      <c r="A16" s="64">
        <v>9</v>
      </c>
      <c r="B16" s="65" t="s">
        <v>67</v>
      </c>
      <c r="C16" s="45">
        <f t="shared" si="0"/>
        <v>1361</v>
      </c>
      <c r="D16" s="43"/>
      <c r="E16" s="43"/>
      <c r="F16" s="44">
        <v>58</v>
      </c>
      <c r="G16" s="44">
        <v>0</v>
      </c>
      <c r="H16" s="44">
        <v>0</v>
      </c>
      <c r="I16" s="44">
        <v>2</v>
      </c>
      <c r="J16" s="44">
        <v>846</v>
      </c>
      <c r="K16" s="44">
        <v>352</v>
      </c>
      <c r="L16" s="44">
        <v>0</v>
      </c>
      <c r="M16" s="44">
        <v>0</v>
      </c>
      <c r="N16" s="44">
        <v>103</v>
      </c>
      <c r="O16" s="44">
        <v>0</v>
      </c>
      <c r="P16" s="44">
        <v>0</v>
      </c>
      <c r="Q16" s="35"/>
    </row>
    <row r="17" spans="1:17" s="1" customFormat="1" ht="46.5" customHeight="1" outlineLevel="1" x14ac:dyDescent="0.2">
      <c r="A17" s="64">
        <v>10</v>
      </c>
      <c r="B17" s="65" t="s">
        <v>66</v>
      </c>
      <c r="C17" s="45">
        <f t="shared" si="0"/>
        <v>1258</v>
      </c>
      <c r="D17" s="43"/>
      <c r="E17" s="43"/>
      <c r="F17" s="44">
        <v>85</v>
      </c>
      <c r="G17" s="44">
        <v>0</v>
      </c>
      <c r="H17" s="44">
        <v>0</v>
      </c>
      <c r="I17" s="44">
        <v>0</v>
      </c>
      <c r="J17" s="44">
        <v>999</v>
      </c>
      <c r="K17" s="44">
        <v>128</v>
      </c>
      <c r="L17" s="44">
        <v>0</v>
      </c>
      <c r="M17" s="44">
        <v>0</v>
      </c>
      <c r="N17" s="44">
        <v>46</v>
      </c>
      <c r="O17" s="44">
        <v>0</v>
      </c>
      <c r="P17" s="44">
        <v>1</v>
      </c>
      <c r="Q17" s="35"/>
    </row>
    <row r="18" spans="1:17" s="1" customFormat="1" ht="46.5" customHeight="1" outlineLevel="1" x14ac:dyDescent="0.2">
      <c r="A18" s="64">
        <v>11</v>
      </c>
      <c r="B18" s="65" t="s">
        <v>65</v>
      </c>
      <c r="C18" s="45">
        <f t="shared" si="0"/>
        <v>1092</v>
      </c>
      <c r="D18" s="43"/>
      <c r="E18" s="43"/>
      <c r="F18" s="44">
        <v>70</v>
      </c>
      <c r="G18" s="44">
        <v>0</v>
      </c>
      <c r="H18" s="44">
        <v>0</v>
      </c>
      <c r="I18" s="44">
        <v>1</v>
      </c>
      <c r="J18" s="44">
        <v>609</v>
      </c>
      <c r="K18" s="44">
        <v>351</v>
      </c>
      <c r="L18" s="44">
        <v>0</v>
      </c>
      <c r="M18" s="44">
        <v>0</v>
      </c>
      <c r="N18" s="44">
        <v>61</v>
      </c>
      <c r="O18" s="44">
        <v>0</v>
      </c>
      <c r="P18" s="44">
        <v>0</v>
      </c>
      <c r="Q18" s="35"/>
    </row>
    <row r="19" spans="1:17" ht="13.5" customHeight="1" x14ac:dyDescent="0.2">
      <c r="A19" s="104" t="s">
        <v>64</v>
      </c>
      <c r="B19" s="104"/>
      <c r="C19" s="66">
        <f>SUM(C9:C18)</f>
        <v>6262</v>
      </c>
      <c r="D19" s="66">
        <f t="shared" ref="D19:P19" si="1">SUM(D9:D18)</f>
        <v>0</v>
      </c>
      <c r="E19" s="66">
        <f t="shared" si="1"/>
        <v>0</v>
      </c>
      <c r="F19" s="66">
        <f t="shared" si="1"/>
        <v>409</v>
      </c>
      <c r="G19" s="66">
        <f t="shared" si="1"/>
        <v>0</v>
      </c>
      <c r="H19" s="66">
        <f t="shared" si="1"/>
        <v>2</v>
      </c>
      <c r="I19" s="66">
        <f t="shared" si="1"/>
        <v>3</v>
      </c>
      <c r="J19" s="66">
        <f t="shared" si="1"/>
        <v>3981</v>
      </c>
      <c r="K19" s="66">
        <f t="shared" si="1"/>
        <v>1506</v>
      </c>
      <c r="L19" s="66">
        <f t="shared" si="1"/>
        <v>0</v>
      </c>
      <c r="M19" s="66">
        <f t="shared" si="1"/>
        <v>0</v>
      </c>
      <c r="N19" s="66">
        <f t="shared" si="1"/>
        <v>361</v>
      </c>
      <c r="O19" s="66">
        <f t="shared" si="1"/>
        <v>0</v>
      </c>
      <c r="P19" s="66">
        <f t="shared" si="1"/>
        <v>28</v>
      </c>
      <c r="Q19" s="36"/>
    </row>
    <row r="20" spans="1:17" ht="14.25" customHeight="1" x14ac:dyDescent="0.2">
      <c r="A20" s="104" t="s">
        <v>63</v>
      </c>
      <c r="B20" s="104"/>
      <c r="C20" s="66">
        <f>C8+C19</f>
        <v>6544</v>
      </c>
      <c r="D20" s="66">
        <f t="shared" ref="D20:P20" si="2">D8+D19</f>
        <v>0</v>
      </c>
      <c r="E20" s="66">
        <f t="shared" si="2"/>
        <v>0</v>
      </c>
      <c r="F20" s="66">
        <f t="shared" si="2"/>
        <v>465</v>
      </c>
      <c r="G20" s="66">
        <f t="shared" si="2"/>
        <v>4</v>
      </c>
      <c r="H20" s="66">
        <f t="shared" si="2"/>
        <v>2</v>
      </c>
      <c r="I20" s="66">
        <f t="shared" si="2"/>
        <v>3</v>
      </c>
      <c r="J20" s="66">
        <f t="shared" si="2"/>
        <v>3988</v>
      </c>
      <c r="K20" s="66">
        <f t="shared" si="2"/>
        <v>1651</v>
      </c>
      <c r="L20" s="66">
        <f>L8+L19</f>
        <v>36</v>
      </c>
      <c r="M20" s="66">
        <f t="shared" si="2"/>
        <v>12</v>
      </c>
      <c r="N20" s="66">
        <f t="shared" si="2"/>
        <v>382</v>
      </c>
      <c r="O20" s="66">
        <f t="shared" si="2"/>
        <v>1</v>
      </c>
      <c r="P20" s="66">
        <f t="shared" si="2"/>
        <v>29</v>
      </c>
      <c r="Q20" s="36"/>
    </row>
    <row r="22" spans="1:17" ht="3.75" customHeight="1" x14ac:dyDescent="0.2"/>
    <row r="24" spans="1:17" ht="39.75" customHeight="1" x14ac:dyDescent="0.2"/>
    <row r="25" spans="1:17" ht="8.25" hidden="1" customHeight="1" x14ac:dyDescent="0.25">
      <c r="A25" s="3"/>
    </row>
    <row r="26" spans="1:17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7" ht="22.5" customHeight="1" x14ac:dyDescent="0.25">
      <c r="A27" s="3"/>
      <c r="B27" s="3"/>
    </row>
    <row r="28" spans="1:17" ht="18" x14ac:dyDescent="0.25">
      <c r="A28" s="3"/>
      <c r="B28" s="5"/>
      <c r="C28" s="5"/>
      <c r="D28" s="5"/>
      <c r="E28" s="5"/>
      <c r="F28" s="5"/>
      <c r="G28" s="5"/>
      <c r="H28" s="5"/>
      <c r="I28" s="5"/>
      <c r="J28" s="23"/>
      <c r="K28" s="5"/>
      <c r="L28" s="5"/>
    </row>
    <row r="30" spans="1:17" ht="0.75" customHeight="1" x14ac:dyDescent="0.2"/>
    <row r="31" spans="1:17" ht="21.75" customHeight="1" x14ac:dyDescent="0.2">
      <c r="B31" s="24"/>
    </row>
    <row r="32" spans="1:17" hidden="1" x14ac:dyDescent="0.2">
      <c r="A32" s="4"/>
      <c r="B32" s="24"/>
    </row>
  </sheetData>
  <mergeCells count="17">
    <mergeCell ref="A19:B19"/>
    <mergeCell ref="A20:B20"/>
    <mergeCell ref="C3:C6"/>
    <mergeCell ref="B3:B6"/>
    <mergeCell ref="D4:D6"/>
    <mergeCell ref="M1:P1"/>
    <mergeCell ref="N5:N6"/>
    <mergeCell ref="A2:P2"/>
    <mergeCell ref="D3:O3"/>
    <mergeCell ref="P3:P6"/>
    <mergeCell ref="E4:O4"/>
    <mergeCell ref="E5:J5"/>
    <mergeCell ref="O5:O6"/>
    <mergeCell ref="A3:A6"/>
    <mergeCell ref="K5:K6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6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9"/>
  <sheetViews>
    <sheetView topLeftCell="A42" zoomScaleNormal="100" workbookViewId="0">
      <selection activeCell="E58" sqref="E58"/>
    </sheetView>
  </sheetViews>
  <sheetFormatPr defaultRowHeight="12.75" x14ac:dyDescent="0.2"/>
  <cols>
    <col min="1" max="1" width="5.5703125" customWidth="1"/>
    <col min="2" max="2" width="85" customWidth="1"/>
    <col min="3" max="4" width="9.140625" customWidth="1"/>
    <col min="5" max="8" width="14.85546875" customWidth="1"/>
  </cols>
  <sheetData>
    <row r="1" spans="1:258" ht="78" customHeight="1" x14ac:dyDescent="0.3">
      <c r="F1" s="95" t="s">
        <v>106</v>
      </c>
      <c r="G1" s="119"/>
      <c r="H1" s="119"/>
      <c r="I1" s="10"/>
      <c r="J1" s="10"/>
      <c r="K1" s="118"/>
      <c r="L1" s="118"/>
      <c r="M1" s="118"/>
      <c r="N1" s="118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  <c r="FB1" s="114"/>
      <c r="FC1" s="114"/>
      <c r="FD1" s="114"/>
      <c r="FE1" s="114"/>
      <c r="FF1" s="114"/>
      <c r="FG1" s="114"/>
      <c r="FH1" s="114"/>
      <c r="FI1" s="114"/>
      <c r="FJ1" s="114"/>
      <c r="FK1" s="114"/>
      <c r="FL1" s="114"/>
      <c r="FM1" s="114"/>
      <c r="FN1" s="114"/>
      <c r="FO1" s="114"/>
      <c r="FP1" s="114"/>
      <c r="FQ1" s="114"/>
      <c r="FR1" s="114"/>
      <c r="FS1" s="114"/>
      <c r="FT1" s="114"/>
      <c r="FU1" s="114"/>
      <c r="FV1" s="114"/>
      <c r="FW1" s="114"/>
      <c r="FX1" s="114"/>
      <c r="FY1" s="114"/>
      <c r="FZ1" s="114"/>
      <c r="GA1" s="114"/>
      <c r="GB1" s="114"/>
      <c r="GC1" s="114"/>
      <c r="GD1" s="114"/>
      <c r="GE1" s="114"/>
      <c r="GF1" s="114"/>
      <c r="GG1" s="114"/>
      <c r="GH1" s="114"/>
      <c r="GI1" s="114"/>
      <c r="GJ1" s="114"/>
      <c r="GK1" s="114"/>
      <c r="GL1" s="114"/>
      <c r="GM1" s="114"/>
      <c r="GN1" s="114"/>
      <c r="GO1" s="114"/>
      <c r="GP1" s="114"/>
      <c r="GQ1" s="114"/>
      <c r="GR1" s="114"/>
      <c r="GS1" s="114"/>
      <c r="GT1" s="114"/>
      <c r="GU1" s="114"/>
      <c r="GV1" s="114"/>
      <c r="GW1" s="114"/>
      <c r="GX1" s="114"/>
      <c r="GY1" s="114"/>
      <c r="GZ1" s="114"/>
      <c r="HA1" s="114"/>
      <c r="HB1" s="114"/>
      <c r="HC1" s="114"/>
      <c r="HD1" s="114"/>
      <c r="HE1" s="114"/>
      <c r="HF1" s="114"/>
      <c r="HG1" s="114"/>
      <c r="HH1" s="114"/>
      <c r="HI1" s="114"/>
      <c r="HJ1" s="114"/>
      <c r="HK1" s="114"/>
      <c r="HL1" s="114"/>
      <c r="HM1" s="114"/>
      <c r="HN1" s="114"/>
      <c r="HO1" s="114"/>
      <c r="HP1" s="114"/>
      <c r="HQ1" s="114"/>
      <c r="HR1" s="114"/>
      <c r="HS1" s="114"/>
      <c r="HT1" s="114"/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4"/>
      <c r="IP1" s="114"/>
      <c r="IQ1" s="114"/>
      <c r="IR1" s="114"/>
      <c r="IS1" s="114"/>
      <c r="IT1" s="114"/>
      <c r="IU1" s="114"/>
      <c r="IV1" s="114"/>
      <c r="IW1" s="114"/>
      <c r="IX1" s="114"/>
    </row>
    <row r="2" spans="1:258" ht="0.75" hidden="1" customHeight="1" x14ac:dyDescent="0.3">
      <c r="A2" s="109"/>
      <c r="B2" s="109"/>
      <c r="C2" s="109"/>
      <c r="D2" s="109"/>
      <c r="E2" s="109"/>
      <c r="F2" s="109"/>
      <c r="G2" s="109"/>
      <c r="H2" s="10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76.5" customHeight="1" x14ac:dyDescent="0.2">
      <c r="A3" s="110" t="s">
        <v>113</v>
      </c>
      <c r="B3" s="110"/>
      <c r="C3" s="110"/>
      <c r="D3" s="110"/>
      <c r="E3" s="110"/>
      <c r="F3" s="110"/>
      <c r="G3" s="110"/>
      <c r="H3" s="110"/>
      <c r="I3" s="12"/>
      <c r="J3" s="12"/>
      <c r="K3" s="112"/>
      <c r="L3" s="112"/>
      <c r="M3" s="112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  <c r="IX3" s="113"/>
    </row>
    <row r="4" spans="1:258" ht="0.75" customHeight="1" x14ac:dyDescent="0.2">
      <c r="A4" s="111"/>
      <c r="B4" s="111"/>
      <c r="C4" s="111"/>
      <c r="D4" s="111"/>
      <c r="E4" s="111"/>
      <c r="F4" s="111"/>
      <c r="G4" s="111"/>
      <c r="H4" s="111"/>
      <c r="I4" s="12"/>
      <c r="J4" s="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</row>
    <row r="5" spans="1:258" ht="1.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.75" customHeight="1" x14ac:dyDescent="0.2">
      <c r="A6" s="48" t="s">
        <v>4</v>
      </c>
      <c r="B6" s="48" t="s">
        <v>5</v>
      </c>
      <c r="C6" s="48" t="s">
        <v>2</v>
      </c>
      <c r="D6" s="48" t="s">
        <v>3</v>
      </c>
      <c r="E6" s="48" t="s">
        <v>83</v>
      </c>
      <c r="F6" s="48" t="s">
        <v>84</v>
      </c>
      <c r="G6" s="48" t="s">
        <v>85</v>
      </c>
      <c r="H6" s="48" t="s">
        <v>86</v>
      </c>
    </row>
    <row r="7" spans="1:258" ht="30.75" hidden="1" customHeight="1" x14ac:dyDescent="0.2">
      <c r="A7" s="48"/>
      <c r="B7" s="70" t="s">
        <v>104</v>
      </c>
      <c r="C7" s="48"/>
      <c r="D7" s="48"/>
      <c r="E7" s="49"/>
      <c r="F7" s="49"/>
      <c r="G7" s="49">
        <f>SUM(E7:F7)</f>
        <v>0</v>
      </c>
      <c r="H7" s="60">
        <f>G7/G62</f>
        <v>0</v>
      </c>
    </row>
    <row r="8" spans="1:258" ht="33" hidden="1" customHeight="1" x14ac:dyDescent="0.25">
      <c r="A8" s="69"/>
      <c r="B8" s="71" t="s">
        <v>95</v>
      </c>
      <c r="C8" s="72"/>
      <c r="D8" s="72"/>
      <c r="E8" s="73"/>
      <c r="F8" s="73"/>
      <c r="G8" s="73">
        <f t="shared" ref="G8" si="0">SUM(E8:F8)</f>
        <v>0</v>
      </c>
      <c r="H8" s="74">
        <f>G8/G62</f>
        <v>0</v>
      </c>
    </row>
    <row r="9" spans="1:258" ht="17.25" customHeight="1" x14ac:dyDescent="0.2">
      <c r="A9" s="69">
        <v>1</v>
      </c>
      <c r="B9" s="75" t="s">
        <v>75</v>
      </c>
      <c r="C9" s="72"/>
      <c r="D9" s="72"/>
      <c r="E9" s="73">
        <v>0</v>
      </c>
      <c r="F9" s="73">
        <v>1</v>
      </c>
      <c r="G9" s="73">
        <f t="shared" ref="G9" si="1">SUM(E9:F9)</f>
        <v>1</v>
      </c>
      <c r="H9" s="74">
        <f>G9/G62</f>
        <v>1.5281173594132029E-4</v>
      </c>
    </row>
    <row r="10" spans="1:258" ht="18" hidden="1" customHeight="1" x14ac:dyDescent="0.25">
      <c r="A10" s="69"/>
      <c r="B10" s="71" t="s">
        <v>87</v>
      </c>
      <c r="C10" s="72"/>
      <c r="D10" s="72"/>
      <c r="E10" s="51"/>
      <c r="F10" s="51"/>
      <c r="G10" s="51">
        <f t="shared" ref="G10:G38" si="2">SUM(E10:F10)</f>
        <v>0</v>
      </c>
      <c r="H10" s="63">
        <f>G10/G62</f>
        <v>0</v>
      </c>
    </row>
    <row r="11" spans="1:258" ht="18.75" hidden="1" customHeight="1" x14ac:dyDescent="0.25">
      <c r="A11" s="69"/>
      <c r="B11" s="71" t="s">
        <v>80</v>
      </c>
      <c r="C11" s="72"/>
      <c r="D11" s="72"/>
      <c r="E11" s="51"/>
      <c r="F11" s="51"/>
      <c r="G11" s="51">
        <f t="shared" ref="G11" si="3">SUM(E11:F11)</f>
        <v>0</v>
      </c>
      <c r="H11" s="63">
        <f>G11/G62</f>
        <v>0</v>
      </c>
    </row>
    <row r="12" spans="1:258" ht="15" hidden="1" customHeight="1" x14ac:dyDescent="0.25">
      <c r="A12" s="69"/>
      <c r="B12" s="71" t="s">
        <v>76</v>
      </c>
      <c r="C12" s="72"/>
      <c r="D12" s="72"/>
      <c r="E12" s="51"/>
      <c r="F12" s="51"/>
      <c r="G12" s="51">
        <f t="shared" si="2"/>
        <v>0</v>
      </c>
      <c r="H12" s="63">
        <f>G12/G62</f>
        <v>0</v>
      </c>
    </row>
    <row r="13" spans="1:258" ht="15" customHeight="1" x14ac:dyDescent="0.25">
      <c r="A13" s="69">
        <v>2</v>
      </c>
      <c r="B13" s="71" t="s">
        <v>93</v>
      </c>
      <c r="C13" s="72"/>
      <c r="D13" s="72"/>
      <c r="E13" s="51">
        <v>1</v>
      </c>
      <c r="F13" s="51">
        <v>0</v>
      </c>
      <c r="G13" s="51">
        <f t="shared" ref="G13" si="4">SUM(E13:F13)</f>
        <v>1</v>
      </c>
      <c r="H13" s="63">
        <f>G13/G62</f>
        <v>1.5281173594132029E-4</v>
      </c>
    </row>
    <row r="14" spans="1:258" ht="15" hidden="1" customHeight="1" x14ac:dyDescent="0.25">
      <c r="A14" s="69"/>
      <c r="B14" s="71" t="s">
        <v>105</v>
      </c>
      <c r="C14" s="72"/>
      <c r="D14" s="72"/>
      <c r="E14" s="51"/>
      <c r="F14" s="51"/>
      <c r="G14" s="51">
        <f t="shared" ref="G14" si="5">SUM(E14:F14)</f>
        <v>0</v>
      </c>
      <c r="H14" s="63">
        <f>G14/G62</f>
        <v>0</v>
      </c>
    </row>
    <row r="15" spans="1:258" ht="15" customHeight="1" x14ac:dyDescent="0.25">
      <c r="A15" s="69">
        <v>3</v>
      </c>
      <c r="B15" s="71" t="s">
        <v>108</v>
      </c>
      <c r="C15" s="72"/>
      <c r="D15" s="72"/>
      <c r="E15" s="51">
        <v>1</v>
      </c>
      <c r="F15" s="51">
        <v>0</v>
      </c>
      <c r="G15" s="51">
        <f t="shared" ref="G15" si="6">SUM(E15:F15)</f>
        <v>1</v>
      </c>
      <c r="H15" s="63">
        <f>G15/G62</f>
        <v>1.5281173594132029E-4</v>
      </c>
    </row>
    <row r="16" spans="1:258" ht="32.25" hidden="1" customHeight="1" x14ac:dyDescent="0.25">
      <c r="A16" s="69"/>
      <c r="B16" s="71" t="s">
        <v>88</v>
      </c>
      <c r="C16" s="72"/>
      <c r="D16" s="72"/>
      <c r="E16" s="53"/>
      <c r="F16" s="51"/>
      <c r="G16" s="51">
        <f t="shared" si="2"/>
        <v>0</v>
      </c>
      <c r="H16" s="63">
        <f>G16/G62</f>
        <v>0</v>
      </c>
    </row>
    <row r="17" spans="1:8" ht="19.5" customHeight="1" x14ac:dyDescent="0.2">
      <c r="A17" s="69">
        <v>4</v>
      </c>
      <c r="B17" s="76" t="s">
        <v>32</v>
      </c>
      <c r="C17" s="69"/>
      <c r="D17" s="69"/>
      <c r="E17" s="73">
        <v>0</v>
      </c>
      <c r="F17" s="73">
        <v>5</v>
      </c>
      <c r="G17" s="73">
        <f t="shared" si="2"/>
        <v>5</v>
      </c>
      <c r="H17" s="74">
        <f>G17/G62</f>
        <v>7.6405867970660152E-4</v>
      </c>
    </row>
    <row r="18" spans="1:8" ht="32.25" customHeight="1" x14ac:dyDescent="0.25">
      <c r="A18" s="69">
        <v>5</v>
      </c>
      <c r="B18" s="67" t="s">
        <v>96</v>
      </c>
      <c r="C18" s="69"/>
      <c r="D18" s="69"/>
      <c r="E18" s="73">
        <v>0</v>
      </c>
      <c r="F18" s="73">
        <v>10</v>
      </c>
      <c r="G18" s="73">
        <f t="shared" ref="G18" si="7">SUM(E18:F18)</f>
        <v>10</v>
      </c>
      <c r="H18" s="74">
        <f>G18/G62</f>
        <v>1.528117359413203E-3</v>
      </c>
    </row>
    <row r="19" spans="1:8" ht="51" hidden="1" customHeight="1" x14ac:dyDescent="0.25">
      <c r="A19" s="69"/>
      <c r="B19" s="77" t="s">
        <v>97</v>
      </c>
      <c r="C19" s="69"/>
      <c r="D19" s="69"/>
      <c r="E19" s="73"/>
      <c r="F19" s="73"/>
      <c r="G19" s="73">
        <f t="shared" ref="G19" si="8">SUM(E19:F19)</f>
        <v>0</v>
      </c>
      <c r="H19" s="74">
        <f>G19/G62</f>
        <v>0</v>
      </c>
    </row>
    <row r="20" spans="1:8" ht="33.75" customHeight="1" x14ac:dyDescent="0.25">
      <c r="A20" s="69">
        <v>6</v>
      </c>
      <c r="B20" s="77" t="s">
        <v>109</v>
      </c>
      <c r="C20" s="69"/>
      <c r="D20" s="69"/>
      <c r="E20" s="73">
        <v>0</v>
      </c>
      <c r="F20" s="73">
        <v>1</v>
      </c>
      <c r="G20" s="73">
        <f t="shared" ref="G20" si="9">SUM(E20:F20)</f>
        <v>1</v>
      </c>
      <c r="H20" s="74">
        <f>G20/G62</f>
        <v>1.5281173594132029E-4</v>
      </c>
    </row>
    <row r="21" spans="1:8" ht="33.75" customHeight="1" x14ac:dyDescent="0.25">
      <c r="A21" s="69">
        <v>7</v>
      </c>
      <c r="B21" s="67" t="s">
        <v>98</v>
      </c>
      <c r="C21" s="69"/>
      <c r="D21" s="69"/>
      <c r="E21" s="73">
        <v>1</v>
      </c>
      <c r="F21" s="73">
        <v>1</v>
      </c>
      <c r="G21" s="73">
        <f t="shared" ref="G21" si="10">SUM(E21:F21)</f>
        <v>2</v>
      </c>
      <c r="H21" s="74">
        <f>G21/G62</f>
        <v>3.0562347188264059E-4</v>
      </c>
    </row>
    <row r="22" spans="1:8" ht="18" hidden="1" customHeight="1" x14ac:dyDescent="0.25">
      <c r="A22" s="69"/>
      <c r="B22" s="50" t="s">
        <v>89</v>
      </c>
      <c r="C22" s="51"/>
      <c r="D22" s="52"/>
      <c r="E22" s="52"/>
      <c r="F22" s="52"/>
      <c r="G22" s="52">
        <f t="shared" si="2"/>
        <v>0</v>
      </c>
      <c r="H22" s="61">
        <f>G22/G62</f>
        <v>0</v>
      </c>
    </row>
    <row r="23" spans="1:8" ht="33.75" customHeight="1" x14ac:dyDescent="0.25">
      <c r="A23" s="69">
        <v>8</v>
      </c>
      <c r="B23" s="67" t="s">
        <v>99</v>
      </c>
      <c r="C23" s="51"/>
      <c r="D23" s="52"/>
      <c r="E23" s="52">
        <v>1</v>
      </c>
      <c r="F23" s="52">
        <v>0</v>
      </c>
      <c r="G23" s="52">
        <f t="shared" ref="G23" si="11">SUM(E23:F23)</f>
        <v>1</v>
      </c>
      <c r="H23" s="61">
        <f>G23/G62</f>
        <v>1.5281173594132029E-4</v>
      </c>
    </row>
    <row r="24" spans="1:8" ht="33" hidden="1" customHeight="1" x14ac:dyDescent="0.25">
      <c r="A24" s="69"/>
      <c r="B24" s="50" t="s">
        <v>77</v>
      </c>
      <c r="C24" s="51"/>
      <c r="D24" s="52"/>
      <c r="E24" s="52"/>
      <c r="F24" s="52"/>
      <c r="G24" s="52">
        <f t="shared" si="2"/>
        <v>0</v>
      </c>
      <c r="H24" s="61">
        <f>G24/G62</f>
        <v>0</v>
      </c>
    </row>
    <row r="25" spans="1:8" ht="18" hidden="1" customHeight="1" x14ac:dyDescent="0.25">
      <c r="A25" s="69"/>
      <c r="B25" s="50" t="s">
        <v>90</v>
      </c>
      <c r="C25" s="51"/>
      <c r="D25" s="52"/>
      <c r="E25" s="52"/>
      <c r="F25" s="52"/>
      <c r="G25" s="52">
        <f t="shared" si="2"/>
        <v>0</v>
      </c>
      <c r="H25" s="61">
        <f>G25/G62</f>
        <v>0</v>
      </c>
    </row>
    <row r="26" spans="1:8" ht="18" customHeight="1" x14ac:dyDescent="0.25">
      <c r="A26" s="69">
        <v>9</v>
      </c>
      <c r="B26" s="78" t="s">
        <v>100</v>
      </c>
      <c r="C26" s="51"/>
      <c r="D26" s="52"/>
      <c r="E26" s="52">
        <v>0</v>
      </c>
      <c r="F26" s="52">
        <v>5</v>
      </c>
      <c r="G26" s="52">
        <f t="shared" ref="G26" si="12">SUM(E26:F26)</f>
        <v>5</v>
      </c>
      <c r="H26" s="61">
        <f>G26/G62</f>
        <v>7.6405867970660152E-4</v>
      </c>
    </row>
    <row r="27" spans="1:8" ht="18" hidden="1" customHeight="1" x14ac:dyDescent="0.25">
      <c r="A27" s="69"/>
      <c r="B27" s="50" t="s">
        <v>9</v>
      </c>
      <c r="C27" s="51"/>
      <c r="D27" s="52"/>
      <c r="E27" s="52"/>
      <c r="F27" s="52"/>
      <c r="G27" s="52">
        <f t="shared" si="2"/>
        <v>0</v>
      </c>
      <c r="H27" s="61">
        <f>G27/G62</f>
        <v>0</v>
      </c>
    </row>
    <row r="28" spans="1:8" ht="18" customHeight="1" x14ac:dyDescent="0.25">
      <c r="A28" s="79">
        <v>10</v>
      </c>
      <c r="B28" s="80" t="s">
        <v>10</v>
      </c>
      <c r="C28" s="81"/>
      <c r="D28" s="82"/>
      <c r="E28" s="82">
        <v>3</v>
      </c>
      <c r="F28" s="82">
        <v>107</v>
      </c>
      <c r="G28" s="82">
        <f t="shared" si="2"/>
        <v>110</v>
      </c>
      <c r="H28" s="83">
        <f>G28/G62</f>
        <v>1.6809290953545233E-2</v>
      </c>
    </row>
    <row r="29" spans="1:8" ht="18" hidden="1" customHeight="1" x14ac:dyDescent="0.25">
      <c r="A29" s="69"/>
      <c r="B29" s="50" t="s">
        <v>110</v>
      </c>
      <c r="C29" s="51"/>
      <c r="D29" s="52"/>
      <c r="E29" s="52"/>
      <c r="F29" s="52"/>
      <c r="G29" s="52">
        <f t="shared" ref="G29" si="13">SUM(E29:F29)</f>
        <v>0</v>
      </c>
      <c r="H29" s="61">
        <f>G29/G62</f>
        <v>0</v>
      </c>
    </row>
    <row r="30" spans="1:8" ht="19.5" customHeight="1" x14ac:dyDescent="0.25">
      <c r="A30" s="79">
        <v>11</v>
      </c>
      <c r="B30" s="80" t="s">
        <v>11</v>
      </c>
      <c r="C30" s="81"/>
      <c r="D30" s="82"/>
      <c r="E30" s="82">
        <v>9</v>
      </c>
      <c r="F30" s="82">
        <v>477</v>
      </c>
      <c r="G30" s="82">
        <f t="shared" si="2"/>
        <v>486</v>
      </c>
      <c r="H30" s="83">
        <f>G30/G62</f>
        <v>7.4266503667481665E-2</v>
      </c>
    </row>
    <row r="31" spans="1:8" ht="20.25" customHeight="1" x14ac:dyDescent="0.25">
      <c r="A31" s="69">
        <v>12</v>
      </c>
      <c r="B31" s="50" t="s">
        <v>33</v>
      </c>
      <c r="C31" s="51"/>
      <c r="D31" s="52"/>
      <c r="E31" s="52">
        <v>0</v>
      </c>
      <c r="F31" s="52">
        <v>5</v>
      </c>
      <c r="G31" s="52">
        <f t="shared" si="2"/>
        <v>5</v>
      </c>
      <c r="H31" s="61">
        <f>G31/G62</f>
        <v>7.6405867970660152E-4</v>
      </c>
    </row>
    <row r="32" spans="1:8" ht="20.25" customHeight="1" x14ac:dyDescent="0.25">
      <c r="A32" s="84">
        <v>13</v>
      </c>
      <c r="B32" s="85" t="s">
        <v>12</v>
      </c>
      <c r="C32" s="86"/>
      <c r="D32" s="87"/>
      <c r="E32" s="87">
        <v>9</v>
      </c>
      <c r="F32" s="87">
        <v>669</v>
      </c>
      <c r="G32" s="87">
        <f t="shared" si="2"/>
        <v>678</v>
      </c>
      <c r="H32" s="88">
        <f>G32/G62</f>
        <v>0.10360635696821516</v>
      </c>
    </row>
    <row r="33" spans="1:8" ht="18" customHeight="1" x14ac:dyDescent="0.25">
      <c r="A33" s="84">
        <v>14</v>
      </c>
      <c r="B33" s="85" t="s">
        <v>13</v>
      </c>
      <c r="C33" s="86"/>
      <c r="D33" s="87"/>
      <c r="E33" s="87">
        <v>26</v>
      </c>
      <c r="F33" s="87">
        <v>1538</v>
      </c>
      <c r="G33" s="87">
        <f t="shared" si="2"/>
        <v>1564</v>
      </c>
      <c r="H33" s="88">
        <f>G33/G62</f>
        <v>0.23899755501222494</v>
      </c>
    </row>
    <row r="34" spans="1:8" ht="18" customHeight="1" x14ac:dyDescent="0.25">
      <c r="A34" s="84">
        <v>15</v>
      </c>
      <c r="B34" s="85" t="s">
        <v>14</v>
      </c>
      <c r="C34" s="86"/>
      <c r="D34" s="87"/>
      <c r="E34" s="87">
        <v>17</v>
      </c>
      <c r="F34" s="87">
        <v>761</v>
      </c>
      <c r="G34" s="87">
        <f t="shared" si="2"/>
        <v>778</v>
      </c>
      <c r="H34" s="88">
        <f>G34/G62</f>
        <v>0.11888753056234719</v>
      </c>
    </row>
    <row r="35" spans="1:8" ht="18" customHeight="1" x14ac:dyDescent="0.25">
      <c r="A35" s="69">
        <v>16</v>
      </c>
      <c r="B35" s="50" t="s">
        <v>111</v>
      </c>
      <c r="C35" s="51"/>
      <c r="D35" s="52"/>
      <c r="E35" s="52">
        <v>0</v>
      </c>
      <c r="F35" s="52">
        <v>1</v>
      </c>
      <c r="G35" s="52">
        <f t="shared" ref="G35" si="14">SUM(E35:F35)</f>
        <v>1</v>
      </c>
      <c r="H35" s="61">
        <f>G35/G62</f>
        <v>1.5281173594132029E-4</v>
      </c>
    </row>
    <row r="36" spans="1:8" ht="18" customHeight="1" x14ac:dyDescent="0.25">
      <c r="A36" s="69">
        <v>17</v>
      </c>
      <c r="B36" s="50" t="s">
        <v>91</v>
      </c>
      <c r="C36" s="51"/>
      <c r="D36" s="52"/>
      <c r="E36" s="52">
        <v>0</v>
      </c>
      <c r="F36" s="52">
        <v>5</v>
      </c>
      <c r="G36" s="52">
        <f t="shared" si="2"/>
        <v>5</v>
      </c>
      <c r="H36" s="61">
        <f>G36/G62</f>
        <v>7.6405867970660152E-4</v>
      </c>
    </row>
    <row r="37" spans="1:8" ht="33" customHeight="1" x14ac:dyDescent="0.25">
      <c r="A37" s="79">
        <v>18</v>
      </c>
      <c r="B37" s="80" t="s">
        <v>31</v>
      </c>
      <c r="C37" s="81"/>
      <c r="D37" s="82"/>
      <c r="E37" s="82">
        <v>6</v>
      </c>
      <c r="F37" s="82">
        <v>522</v>
      </c>
      <c r="G37" s="82">
        <f t="shared" si="2"/>
        <v>528</v>
      </c>
      <c r="H37" s="83">
        <f>G37/G62</f>
        <v>8.0684596577017112E-2</v>
      </c>
    </row>
    <row r="38" spans="1:8" ht="20.25" customHeight="1" x14ac:dyDescent="0.25">
      <c r="A38" s="69">
        <v>19</v>
      </c>
      <c r="B38" s="53" t="s">
        <v>15</v>
      </c>
      <c r="C38" s="51"/>
      <c r="D38" s="52"/>
      <c r="E38" s="52">
        <v>3</v>
      </c>
      <c r="F38" s="52">
        <v>27</v>
      </c>
      <c r="G38" s="52">
        <f t="shared" si="2"/>
        <v>30</v>
      </c>
      <c r="H38" s="61">
        <f>G38/G62</f>
        <v>4.5843520782396091E-3</v>
      </c>
    </row>
    <row r="39" spans="1:8" ht="20.25" customHeight="1" x14ac:dyDescent="0.25">
      <c r="A39" s="69">
        <v>20</v>
      </c>
      <c r="B39" s="53" t="s">
        <v>78</v>
      </c>
      <c r="C39" s="54"/>
      <c r="D39" s="55"/>
      <c r="E39" s="55">
        <v>0</v>
      </c>
      <c r="F39" s="55">
        <v>1</v>
      </c>
      <c r="G39" s="55">
        <f>SUM(E39:F39)</f>
        <v>1</v>
      </c>
      <c r="H39" s="62">
        <f>G39/G62</f>
        <v>1.5281173594132029E-4</v>
      </c>
    </row>
    <row r="40" spans="1:8" ht="20.25" customHeight="1" x14ac:dyDescent="0.25">
      <c r="A40" s="79">
        <v>21</v>
      </c>
      <c r="B40" s="80" t="s">
        <v>16</v>
      </c>
      <c r="C40" s="89"/>
      <c r="D40" s="90"/>
      <c r="E40" s="90">
        <v>1</v>
      </c>
      <c r="F40" s="90">
        <v>134</v>
      </c>
      <c r="G40" s="90">
        <f>SUM(E40:F40)</f>
        <v>135</v>
      </c>
      <c r="H40" s="91">
        <f>G40/G62</f>
        <v>2.0629584352078241E-2</v>
      </c>
    </row>
    <row r="41" spans="1:8" ht="20.25" customHeight="1" x14ac:dyDescent="0.25">
      <c r="A41" s="84">
        <v>22</v>
      </c>
      <c r="B41" s="85" t="s">
        <v>17</v>
      </c>
      <c r="C41" s="92"/>
      <c r="D41" s="93"/>
      <c r="E41" s="93">
        <v>51</v>
      </c>
      <c r="F41" s="93">
        <v>874</v>
      </c>
      <c r="G41" s="93">
        <f>SUM(E41:F41)</f>
        <v>925</v>
      </c>
      <c r="H41" s="94">
        <f>G41/G62</f>
        <v>0.14135085574572126</v>
      </c>
    </row>
    <row r="42" spans="1:8" ht="20.25" customHeight="1" x14ac:dyDescent="0.25">
      <c r="A42" s="69">
        <v>23</v>
      </c>
      <c r="B42" s="50" t="s">
        <v>18</v>
      </c>
      <c r="C42" s="54"/>
      <c r="D42" s="55"/>
      <c r="E42" s="55">
        <v>2</v>
      </c>
      <c r="F42" s="55">
        <v>40</v>
      </c>
      <c r="G42" s="55">
        <f t="shared" ref="G42" si="15">E42+F42</f>
        <v>42</v>
      </c>
      <c r="H42" s="62">
        <f>G42/G62</f>
        <v>6.4180929095354524E-3</v>
      </c>
    </row>
    <row r="43" spans="1:8" ht="20.25" customHeight="1" x14ac:dyDescent="0.25">
      <c r="A43" s="69">
        <v>24</v>
      </c>
      <c r="B43" s="50" t="s">
        <v>19</v>
      </c>
      <c r="C43" s="51"/>
      <c r="D43" s="52"/>
      <c r="E43" s="52">
        <v>9</v>
      </c>
      <c r="F43" s="52">
        <v>29</v>
      </c>
      <c r="G43" s="52">
        <f>SUM(E43:F43)</f>
        <v>38</v>
      </c>
      <c r="H43" s="61">
        <f>G43/G62</f>
        <v>5.806845965770171E-3</v>
      </c>
    </row>
    <row r="44" spans="1:8" ht="16.5" customHeight="1" x14ac:dyDescent="0.25">
      <c r="A44" s="69">
        <v>25</v>
      </c>
      <c r="B44" s="50" t="s">
        <v>20</v>
      </c>
      <c r="C44" s="51"/>
      <c r="D44" s="52"/>
      <c r="E44" s="52">
        <v>0</v>
      </c>
      <c r="F44" s="52">
        <v>9</v>
      </c>
      <c r="G44" s="52">
        <f>SUM(E44:F44)</f>
        <v>9</v>
      </c>
      <c r="H44" s="61">
        <f>G44/G62</f>
        <v>1.3753056234718827E-3</v>
      </c>
    </row>
    <row r="45" spans="1:8" ht="19.5" customHeight="1" x14ac:dyDescent="0.25">
      <c r="A45" s="79">
        <v>26</v>
      </c>
      <c r="B45" s="80" t="s">
        <v>21</v>
      </c>
      <c r="C45" s="81">
        <v>3</v>
      </c>
      <c r="D45" s="82">
        <v>38</v>
      </c>
      <c r="E45" s="82">
        <v>42</v>
      </c>
      <c r="F45" s="82">
        <v>25</v>
      </c>
      <c r="G45" s="82">
        <f t="shared" ref="G45:G48" si="16">SUM(E45:F45)</f>
        <v>67</v>
      </c>
      <c r="H45" s="83">
        <f>G45/G62</f>
        <v>1.023838630806846E-2</v>
      </c>
    </row>
    <row r="46" spans="1:8" ht="35.25" customHeight="1" x14ac:dyDescent="0.25">
      <c r="A46" s="69">
        <v>27</v>
      </c>
      <c r="B46" s="50" t="s">
        <v>22</v>
      </c>
      <c r="C46" s="51">
        <v>2</v>
      </c>
      <c r="D46" s="52">
        <v>70</v>
      </c>
      <c r="E46" s="52">
        <v>4</v>
      </c>
      <c r="F46" s="52">
        <v>25</v>
      </c>
      <c r="G46" s="52">
        <f t="shared" si="16"/>
        <v>29</v>
      </c>
      <c r="H46" s="61">
        <f>G46/G62</f>
        <v>4.4315403422982881E-3</v>
      </c>
    </row>
    <row r="47" spans="1:8" ht="32.25" customHeight="1" x14ac:dyDescent="0.25">
      <c r="A47" s="84">
        <v>28</v>
      </c>
      <c r="B47" s="85" t="s">
        <v>23</v>
      </c>
      <c r="C47" s="86">
        <v>22</v>
      </c>
      <c r="D47" s="87">
        <v>30</v>
      </c>
      <c r="E47" s="87">
        <v>15</v>
      </c>
      <c r="F47" s="87">
        <v>776</v>
      </c>
      <c r="G47" s="87">
        <f t="shared" si="16"/>
        <v>791</v>
      </c>
      <c r="H47" s="88">
        <f>G47/G62</f>
        <v>0.12087408312958435</v>
      </c>
    </row>
    <row r="48" spans="1:8" ht="33" hidden="1" customHeight="1" x14ac:dyDescent="0.25">
      <c r="A48" s="69"/>
      <c r="B48" s="50" t="s">
        <v>24</v>
      </c>
      <c r="C48" s="51"/>
      <c r="D48" s="52"/>
      <c r="E48" s="52"/>
      <c r="F48" s="52"/>
      <c r="G48" s="52">
        <f t="shared" si="16"/>
        <v>0</v>
      </c>
      <c r="H48" s="61">
        <f>G48/G62</f>
        <v>0</v>
      </c>
    </row>
    <row r="49" spans="1:8" ht="15.75" customHeight="1" x14ac:dyDescent="0.25">
      <c r="A49" s="69">
        <v>29</v>
      </c>
      <c r="B49" s="50" t="s">
        <v>25</v>
      </c>
      <c r="C49" s="51"/>
      <c r="D49" s="52"/>
      <c r="E49" s="52">
        <v>17</v>
      </c>
      <c r="F49" s="52">
        <v>3</v>
      </c>
      <c r="G49" s="52">
        <f>SUM(E49:F49)</f>
        <v>20</v>
      </c>
      <c r="H49" s="61">
        <f>G49/G62</f>
        <v>3.0562347188264061E-3</v>
      </c>
    </row>
    <row r="50" spans="1:8" ht="34.5" customHeight="1" x14ac:dyDescent="0.25">
      <c r="A50" s="69">
        <v>30</v>
      </c>
      <c r="B50" s="50" t="s">
        <v>26</v>
      </c>
      <c r="C50" s="51"/>
      <c r="D50" s="52"/>
      <c r="E50" s="52">
        <v>0</v>
      </c>
      <c r="F50" s="52">
        <v>5</v>
      </c>
      <c r="G50" s="52">
        <f t="shared" ref="G50" si="17">SUM(E50:F50)</f>
        <v>5</v>
      </c>
      <c r="H50" s="61">
        <f>G50/G62</f>
        <v>7.6405867970660152E-4</v>
      </c>
    </row>
    <row r="51" spans="1:8" s="32" customFormat="1" ht="34.5" customHeight="1" x14ac:dyDescent="0.25">
      <c r="A51" s="69">
        <v>31</v>
      </c>
      <c r="B51" s="50" t="s">
        <v>27</v>
      </c>
      <c r="C51" s="51"/>
      <c r="D51" s="52"/>
      <c r="E51" s="52">
        <v>1</v>
      </c>
      <c r="F51" s="52">
        <v>15</v>
      </c>
      <c r="G51" s="52">
        <f>SUM(E51:F51)</f>
        <v>16</v>
      </c>
      <c r="H51" s="61">
        <f>G51/G62</f>
        <v>2.4449877750611247E-3</v>
      </c>
    </row>
    <row r="52" spans="1:8" s="32" customFormat="1" ht="31.5" hidden="1" customHeight="1" x14ac:dyDescent="0.25">
      <c r="A52" s="69"/>
      <c r="B52" s="50" t="s">
        <v>94</v>
      </c>
      <c r="C52" s="51"/>
      <c r="D52" s="52"/>
      <c r="E52" s="52"/>
      <c r="F52" s="52"/>
      <c r="G52" s="52">
        <f>SUM(E52:F52)</f>
        <v>0</v>
      </c>
      <c r="H52" s="61">
        <f>G52/G62</f>
        <v>0</v>
      </c>
    </row>
    <row r="53" spans="1:8" ht="34.5" customHeight="1" x14ac:dyDescent="0.25">
      <c r="A53" s="79">
        <v>32</v>
      </c>
      <c r="B53" s="80" t="s">
        <v>34</v>
      </c>
      <c r="C53" s="81"/>
      <c r="D53" s="82"/>
      <c r="E53" s="82">
        <v>2</v>
      </c>
      <c r="F53" s="82">
        <v>83</v>
      </c>
      <c r="G53" s="82">
        <f t="shared" ref="G53:G54" si="18">SUM(E53:F53)</f>
        <v>85</v>
      </c>
      <c r="H53" s="83">
        <f>G53/G62</f>
        <v>1.2988997555012226E-2</v>
      </c>
    </row>
    <row r="54" spans="1:8" ht="32.25" customHeight="1" x14ac:dyDescent="0.25">
      <c r="A54" s="69">
        <v>33</v>
      </c>
      <c r="B54" s="50" t="s">
        <v>28</v>
      </c>
      <c r="C54" s="51"/>
      <c r="D54" s="52"/>
      <c r="E54" s="52">
        <v>6</v>
      </c>
      <c r="F54" s="52">
        <v>58</v>
      </c>
      <c r="G54" s="52">
        <f t="shared" si="18"/>
        <v>64</v>
      </c>
      <c r="H54" s="61">
        <f>G54/G62</f>
        <v>9.7799511002444987E-3</v>
      </c>
    </row>
    <row r="55" spans="1:8" ht="33.75" customHeight="1" x14ac:dyDescent="0.25">
      <c r="A55" s="69">
        <v>34</v>
      </c>
      <c r="B55" s="50" t="s">
        <v>29</v>
      </c>
      <c r="C55" s="51"/>
      <c r="D55" s="52"/>
      <c r="E55" s="52">
        <v>0</v>
      </c>
      <c r="F55" s="52">
        <v>5</v>
      </c>
      <c r="G55" s="52">
        <f t="shared" ref="G55:G61" si="19">SUM(E55:F55)</f>
        <v>5</v>
      </c>
      <c r="H55" s="61">
        <f>G55/G62</f>
        <v>7.6405867970660152E-4</v>
      </c>
    </row>
    <row r="56" spans="1:8" ht="33.75" customHeight="1" x14ac:dyDescent="0.25">
      <c r="A56" s="69">
        <v>35</v>
      </c>
      <c r="B56" s="67" t="s">
        <v>101</v>
      </c>
      <c r="C56" s="51"/>
      <c r="D56" s="52"/>
      <c r="E56" s="52">
        <v>37</v>
      </c>
      <c r="F56" s="52">
        <v>0</v>
      </c>
      <c r="G56" s="52">
        <f t="shared" si="19"/>
        <v>37</v>
      </c>
      <c r="H56" s="61">
        <f>G56/G62</f>
        <v>5.6540342298288509E-3</v>
      </c>
    </row>
    <row r="57" spans="1:8" ht="33" customHeight="1" x14ac:dyDescent="0.25">
      <c r="A57" s="69">
        <v>36</v>
      </c>
      <c r="B57" s="56" t="s">
        <v>30</v>
      </c>
      <c r="C57" s="57"/>
      <c r="D57" s="57"/>
      <c r="E57" s="51">
        <v>4</v>
      </c>
      <c r="F57" s="53">
        <v>26</v>
      </c>
      <c r="G57" s="53">
        <f t="shared" si="19"/>
        <v>30</v>
      </c>
      <c r="H57" s="63">
        <f>G57/G62</f>
        <v>4.5843520782396091E-3</v>
      </c>
    </row>
    <row r="58" spans="1:8" ht="51.75" customHeight="1" x14ac:dyDescent="0.25">
      <c r="A58" s="69">
        <v>37</v>
      </c>
      <c r="B58" s="50" t="s">
        <v>92</v>
      </c>
      <c r="C58" s="51"/>
      <c r="D58" s="52"/>
      <c r="E58" s="52">
        <v>14</v>
      </c>
      <c r="F58" s="52">
        <v>19</v>
      </c>
      <c r="G58" s="52">
        <f t="shared" si="19"/>
        <v>33</v>
      </c>
      <c r="H58" s="61">
        <f>G58/G62</f>
        <v>5.0427872860635695E-3</v>
      </c>
    </row>
    <row r="59" spans="1:8" ht="33.75" hidden="1" customHeight="1" x14ac:dyDescent="0.25">
      <c r="A59" s="69"/>
      <c r="B59" s="68" t="s">
        <v>107</v>
      </c>
      <c r="C59" s="51"/>
      <c r="D59" s="52"/>
      <c r="E59" s="52"/>
      <c r="F59" s="52"/>
      <c r="G59" s="52">
        <f t="shared" ref="G59" si="20">SUM(E59:F59)</f>
        <v>0</v>
      </c>
      <c r="H59" s="61">
        <f>G59/G62</f>
        <v>0</v>
      </c>
    </row>
    <row r="60" spans="1:8" ht="18.75" hidden="1" customHeight="1" x14ac:dyDescent="0.25">
      <c r="A60" s="69"/>
      <c r="B60" s="68" t="s">
        <v>102</v>
      </c>
      <c r="C60" s="51"/>
      <c r="D60" s="52"/>
      <c r="E60" s="52"/>
      <c r="F60" s="52"/>
      <c r="G60" s="52">
        <f t="shared" si="19"/>
        <v>0</v>
      </c>
      <c r="H60" s="61">
        <f>G60/G62</f>
        <v>0</v>
      </c>
    </row>
    <row r="61" spans="1:8" ht="18.75" hidden="1" customHeight="1" x14ac:dyDescent="0.25">
      <c r="A61" s="69"/>
      <c r="B61" s="68" t="s">
        <v>103</v>
      </c>
      <c r="C61" s="51"/>
      <c r="D61" s="52"/>
      <c r="E61" s="52"/>
      <c r="F61" s="52"/>
      <c r="G61" s="52">
        <f t="shared" si="19"/>
        <v>0</v>
      </c>
      <c r="H61" s="61">
        <f>G61/G62</f>
        <v>0</v>
      </c>
    </row>
    <row r="62" spans="1:8" ht="20.25" customHeight="1" x14ac:dyDescent="0.25">
      <c r="A62" s="116" t="s">
        <v>1</v>
      </c>
      <c r="B62" s="117"/>
      <c r="C62" s="52">
        <f>SUM(C22:C58)</f>
        <v>27</v>
      </c>
      <c r="D62" s="52">
        <f>SUM(D22:D58)</f>
        <v>138</v>
      </c>
      <c r="E62" s="58">
        <f>SUM(E9:E61)</f>
        <v>282</v>
      </c>
      <c r="F62" s="58">
        <f>SUM(F7:F61)</f>
        <v>6262</v>
      </c>
      <c r="G62" s="58">
        <f>SUM(G7:G61)</f>
        <v>6544</v>
      </c>
      <c r="H62" s="59">
        <f>SUM(H8:H61)</f>
        <v>1.0000000000000002</v>
      </c>
    </row>
    <row r="63" spans="1:8" ht="37.9" customHeight="1" x14ac:dyDescent="0.3">
      <c r="A63" s="14"/>
      <c r="B63" s="15"/>
      <c r="C63" s="16"/>
      <c r="D63" s="17"/>
      <c r="E63" s="17"/>
      <c r="F63" s="13"/>
      <c r="G63" s="13"/>
      <c r="H63" s="18"/>
    </row>
    <row r="64" spans="1:8" ht="56.25" customHeight="1" x14ac:dyDescent="0.3">
      <c r="A64" s="14"/>
      <c r="C64" s="16"/>
      <c r="D64" s="17"/>
      <c r="E64" s="17"/>
      <c r="F64" s="13"/>
      <c r="G64" s="13"/>
      <c r="H64" s="18"/>
    </row>
    <row r="65" spans="1:8" ht="57" customHeight="1" x14ac:dyDescent="0.3">
      <c r="A65" s="14"/>
      <c r="B65" s="15"/>
      <c r="C65" s="16"/>
      <c r="D65" s="17"/>
      <c r="E65" s="17"/>
      <c r="F65" s="13"/>
      <c r="G65" s="13"/>
      <c r="H65" s="18"/>
    </row>
    <row r="66" spans="1:8" ht="45" customHeight="1" x14ac:dyDescent="0.3">
      <c r="A66" s="14"/>
      <c r="B66" s="15"/>
      <c r="C66" s="16"/>
      <c r="D66" s="17"/>
      <c r="E66" s="17"/>
      <c r="F66" s="13"/>
      <c r="G66" s="13"/>
      <c r="H66" s="18"/>
    </row>
    <row r="67" spans="1:8" ht="18.75" x14ac:dyDescent="0.3">
      <c r="A67" s="115"/>
      <c r="B67" s="115"/>
      <c r="C67" s="17"/>
      <c r="D67" s="17"/>
      <c r="E67" s="19"/>
      <c r="F67" s="19"/>
      <c r="G67" s="19"/>
      <c r="H67" s="20"/>
    </row>
    <row r="68" spans="1:8" ht="15.75" x14ac:dyDescent="0.25">
      <c r="C68" s="7"/>
      <c r="D68" s="7"/>
      <c r="E68" s="7"/>
      <c r="F68" s="8"/>
      <c r="G68" s="8"/>
      <c r="H68" s="7"/>
    </row>
    <row r="69" spans="1:8" ht="18.75" x14ac:dyDescent="0.3">
      <c r="C69" s="7"/>
      <c r="D69" s="7"/>
      <c r="E69" s="7"/>
      <c r="F69" s="13"/>
      <c r="G69" s="13"/>
      <c r="H69" s="7"/>
    </row>
  </sheetData>
  <mergeCells count="192">
    <mergeCell ref="A67:B67"/>
    <mergeCell ref="A62:B62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0.78740157480314965" right="0.35433070866141736" top="0.39370078740157483" bottom="0.19685039370078741" header="0.35433070866141736" footer="0.35433070866141736"/>
  <pageSetup paperSize="9" scale="6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BreakPreview" zoomScale="60" zoomScaleNormal="100" workbookViewId="0">
      <selection activeCell="F10" sqref="F10:J1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7.140625" customWidth="1"/>
    <col min="7" max="7" width="12" customWidth="1"/>
    <col min="8" max="8" width="12.28515625" customWidth="1"/>
    <col min="9" max="9" width="8" customWidth="1"/>
    <col min="10" max="10" width="16.28515625" customWidth="1"/>
    <col min="11" max="11" width="13.7109375" customWidth="1"/>
    <col min="12" max="12" width="9.5703125" customWidth="1"/>
  </cols>
  <sheetData>
    <row r="1" spans="1:12" ht="64.5" customHeight="1" x14ac:dyDescent="0.2">
      <c r="H1" s="122" t="s">
        <v>114</v>
      </c>
      <c r="I1" s="119"/>
      <c r="J1" s="119"/>
      <c r="K1" s="119"/>
    </row>
    <row r="2" spans="1:12" ht="27" customHeight="1" x14ac:dyDescent="0.2">
      <c r="A2" s="139" t="s">
        <v>115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55.5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.5" hidden="1" customHeight="1" x14ac:dyDescent="0.2">
      <c r="A4" s="21"/>
    </row>
    <row r="5" spans="1:12" ht="61.5" customHeight="1" x14ac:dyDescent="0.2">
      <c r="A5" s="130" t="s">
        <v>40</v>
      </c>
      <c r="B5" s="130" t="s">
        <v>6</v>
      </c>
      <c r="C5" s="130" t="s">
        <v>54</v>
      </c>
      <c r="D5" s="130" t="s">
        <v>55</v>
      </c>
      <c r="E5" s="130" t="s">
        <v>56</v>
      </c>
      <c r="F5" s="123" t="s">
        <v>57</v>
      </c>
      <c r="G5" s="124"/>
      <c r="H5" s="125"/>
      <c r="I5" s="123" t="s">
        <v>53</v>
      </c>
      <c r="J5" s="125"/>
      <c r="K5" s="130" t="s">
        <v>58</v>
      </c>
    </row>
    <row r="6" spans="1:12" ht="18" customHeight="1" x14ac:dyDescent="0.2">
      <c r="A6" s="131"/>
      <c r="B6" s="131"/>
      <c r="C6" s="133"/>
      <c r="D6" s="133"/>
      <c r="E6" s="133"/>
      <c r="F6" s="128" t="s">
        <v>7</v>
      </c>
      <c r="G6" s="126" t="s">
        <v>35</v>
      </c>
      <c r="H6" s="127"/>
      <c r="I6" s="128" t="s">
        <v>7</v>
      </c>
      <c r="J6" s="37" t="s">
        <v>60</v>
      </c>
      <c r="K6" s="136"/>
    </row>
    <row r="7" spans="1:12" ht="69.75" customHeight="1" x14ac:dyDescent="0.2">
      <c r="A7" s="132"/>
      <c r="B7" s="132"/>
      <c r="C7" s="134"/>
      <c r="D7" s="134"/>
      <c r="E7" s="134"/>
      <c r="F7" s="129"/>
      <c r="G7" s="38" t="s">
        <v>61</v>
      </c>
      <c r="H7" s="38" t="s">
        <v>62</v>
      </c>
      <c r="I7" s="135"/>
      <c r="J7" s="38" t="s">
        <v>59</v>
      </c>
      <c r="K7" s="135"/>
    </row>
    <row r="8" spans="1:12" ht="15" customHeight="1" x14ac:dyDescent="0.2">
      <c r="A8" s="30">
        <v>1</v>
      </c>
      <c r="B8" s="30">
        <v>2</v>
      </c>
      <c r="C8" s="39">
        <v>3</v>
      </c>
      <c r="D8" s="39">
        <v>4</v>
      </c>
      <c r="E8" s="39">
        <v>5</v>
      </c>
      <c r="F8" s="39">
        <v>6</v>
      </c>
      <c r="G8" s="37">
        <v>7</v>
      </c>
      <c r="H8" s="37">
        <v>8</v>
      </c>
      <c r="I8" s="39">
        <v>9</v>
      </c>
      <c r="J8" s="37">
        <v>10</v>
      </c>
      <c r="K8" s="39">
        <v>11</v>
      </c>
    </row>
    <row r="9" spans="1:12" ht="29.25" customHeight="1" x14ac:dyDescent="0.2">
      <c r="A9" s="27">
        <v>1</v>
      </c>
      <c r="B9" s="28" t="s">
        <v>8</v>
      </c>
      <c r="C9" s="46">
        <v>282</v>
      </c>
      <c r="D9" s="46">
        <v>268</v>
      </c>
      <c r="E9" s="46">
        <v>4</v>
      </c>
      <c r="F9" s="46">
        <v>283</v>
      </c>
      <c r="G9" s="46">
        <v>0</v>
      </c>
      <c r="H9" s="46">
        <v>6</v>
      </c>
      <c r="I9" s="46">
        <v>4</v>
      </c>
      <c r="J9" s="46">
        <v>0</v>
      </c>
      <c r="K9" s="46">
        <v>0</v>
      </c>
    </row>
    <row r="10" spans="1:12" ht="43.5" customHeight="1" x14ac:dyDescent="0.2">
      <c r="A10" s="27">
        <v>2</v>
      </c>
      <c r="B10" s="28" t="s">
        <v>70</v>
      </c>
      <c r="C10" s="46">
        <v>347</v>
      </c>
      <c r="D10" s="46">
        <v>347</v>
      </c>
      <c r="E10" s="46">
        <v>5</v>
      </c>
      <c r="F10" s="46">
        <v>335</v>
      </c>
      <c r="G10" s="46">
        <v>0</v>
      </c>
      <c r="H10" s="46">
        <v>0</v>
      </c>
      <c r="I10" s="46">
        <v>7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52</v>
      </c>
      <c r="C11" s="46">
        <v>610</v>
      </c>
      <c r="D11" s="46">
        <v>501</v>
      </c>
      <c r="E11" s="46">
        <v>7</v>
      </c>
      <c r="F11" s="46">
        <v>536</v>
      </c>
      <c r="G11" s="46">
        <v>0</v>
      </c>
      <c r="H11" s="46">
        <v>4</v>
      </c>
      <c r="I11" s="46">
        <v>21</v>
      </c>
      <c r="J11" s="46">
        <v>0</v>
      </c>
      <c r="K11" s="46">
        <v>0</v>
      </c>
    </row>
    <row r="12" spans="1:12" ht="44.25" customHeight="1" x14ac:dyDescent="0.2">
      <c r="A12" s="27">
        <v>4</v>
      </c>
      <c r="B12" s="28" t="s">
        <v>71</v>
      </c>
      <c r="C12" s="46">
        <v>543</v>
      </c>
      <c r="D12" s="46">
        <v>543</v>
      </c>
      <c r="E12" s="46">
        <v>0</v>
      </c>
      <c r="F12" s="46">
        <v>568</v>
      </c>
      <c r="G12" s="46">
        <v>0</v>
      </c>
      <c r="H12" s="46">
        <v>0</v>
      </c>
      <c r="I12" s="46">
        <v>17</v>
      </c>
      <c r="J12" s="46">
        <v>0</v>
      </c>
      <c r="K12" s="46">
        <v>0</v>
      </c>
    </row>
    <row r="13" spans="1:12" ht="44.25" customHeight="1" x14ac:dyDescent="0.2">
      <c r="A13" s="27">
        <v>5</v>
      </c>
      <c r="B13" s="28" t="s">
        <v>73</v>
      </c>
      <c r="C13" s="46">
        <v>155</v>
      </c>
      <c r="D13" s="46">
        <v>155</v>
      </c>
      <c r="E13" s="46">
        <v>0</v>
      </c>
      <c r="F13" s="46">
        <v>139</v>
      </c>
      <c r="G13" s="46">
        <v>0</v>
      </c>
      <c r="H13" s="46">
        <v>0</v>
      </c>
      <c r="I13" s="46">
        <v>4</v>
      </c>
      <c r="J13" s="46">
        <v>0</v>
      </c>
      <c r="K13" s="46">
        <v>0</v>
      </c>
      <c r="L13" s="47"/>
    </row>
    <row r="14" spans="1:12" ht="43.5" customHeight="1" x14ac:dyDescent="0.2">
      <c r="A14" s="27">
        <v>6</v>
      </c>
      <c r="B14" s="28" t="s">
        <v>72</v>
      </c>
      <c r="C14" s="46">
        <v>280</v>
      </c>
      <c r="D14" s="46">
        <v>274</v>
      </c>
      <c r="E14" s="46">
        <v>5</v>
      </c>
      <c r="F14" s="46">
        <v>282</v>
      </c>
      <c r="G14" s="46">
        <v>0</v>
      </c>
      <c r="H14" s="46">
        <v>4</v>
      </c>
      <c r="I14" s="46">
        <v>5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69</v>
      </c>
      <c r="C15" s="46">
        <v>283</v>
      </c>
      <c r="D15" s="46">
        <v>283</v>
      </c>
      <c r="E15" s="46">
        <v>0</v>
      </c>
      <c r="F15" s="46">
        <v>291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2" ht="44.25" customHeight="1" x14ac:dyDescent="0.2">
      <c r="A16" s="64">
        <v>8</v>
      </c>
      <c r="B16" s="65" t="s">
        <v>68</v>
      </c>
      <c r="C16" s="46">
        <v>333</v>
      </c>
      <c r="D16" s="46">
        <v>331</v>
      </c>
      <c r="E16" s="46">
        <v>1</v>
      </c>
      <c r="F16" s="46">
        <v>345</v>
      </c>
      <c r="G16" s="46">
        <v>0</v>
      </c>
      <c r="H16" s="46">
        <v>0</v>
      </c>
      <c r="I16" s="46">
        <v>7</v>
      </c>
      <c r="J16" s="46">
        <v>0</v>
      </c>
      <c r="K16" s="46">
        <v>0</v>
      </c>
    </row>
    <row r="17" spans="1:11" ht="42.75" customHeight="1" x14ac:dyDescent="0.2">
      <c r="A17" s="64">
        <v>9</v>
      </c>
      <c r="B17" s="65" t="s">
        <v>67</v>
      </c>
      <c r="C17" s="46">
        <v>1361</v>
      </c>
      <c r="D17" s="46">
        <v>1217</v>
      </c>
      <c r="E17" s="46">
        <v>5</v>
      </c>
      <c r="F17" s="46">
        <v>985</v>
      </c>
      <c r="G17" s="46">
        <v>0</v>
      </c>
      <c r="H17" s="46">
        <v>5</v>
      </c>
      <c r="I17" s="46">
        <v>1</v>
      </c>
      <c r="J17" s="46">
        <v>0</v>
      </c>
      <c r="K17" s="46">
        <v>0</v>
      </c>
    </row>
    <row r="18" spans="1:11" ht="42" customHeight="1" x14ac:dyDescent="0.2">
      <c r="A18" s="64">
        <v>10</v>
      </c>
      <c r="B18" s="65" t="s">
        <v>66</v>
      </c>
      <c r="C18" s="46">
        <v>1258</v>
      </c>
      <c r="D18" s="46">
        <v>1257</v>
      </c>
      <c r="E18" s="46">
        <v>1</v>
      </c>
      <c r="F18" s="46">
        <v>1315</v>
      </c>
      <c r="G18" s="46">
        <v>0</v>
      </c>
      <c r="H18" s="46">
        <v>2</v>
      </c>
      <c r="I18" s="46">
        <v>42</v>
      </c>
      <c r="J18" s="46">
        <v>0</v>
      </c>
      <c r="K18" s="46">
        <v>0</v>
      </c>
    </row>
    <row r="19" spans="1:11" ht="43.5" customHeight="1" x14ac:dyDescent="0.2">
      <c r="A19" s="64">
        <v>11</v>
      </c>
      <c r="B19" s="65" t="s">
        <v>65</v>
      </c>
      <c r="C19" s="46">
        <v>1092</v>
      </c>
      <c r="D19" s="46">
        <v>1066</v>
      </c>
      <c r="E19" s="46">
        <v>0</v>
      </c>
      <c r="F19" s="46">
        <v>1142</v>
      </c>
      <c r="G19" s="46">
        <v>0</v>
      </c>
      <c r="H19" s="46">
        <v>0</v>
      </c>
      <c r="I19" s="46">
        <v>30</v>
      </c>
      <c r="J19" s="46">
        <v>0</v>
      </c>
      <c r="K19" s="46">
        <v>0</v>
      </c>
    </row>
    <row r="20" spans="1:11" ht="26.25" customHeight="1" x14ac:dyDescent="0.2">
      <c r="A20" s="137" t="s">
        <v>50</v>
      </c>
      <c r="B20" s="138"/>
      <c r="C20" s="66">
        <f>SUM(C10:C19)</f>
        <v>6262</v>
      </c>
      <c r="D20" s="66">
        <f>SUM(D10:D19)</f>
        <v>5974</v>
      </c>
      <c r="E20" s="66">
        <f t="shared" ref="E20:K20" si="0">SUM(E10:E19)</f>
        <v>24</v>
      </c>
      <c r="F20" s="66">
        <f t="shared" si="0"/>
        <v>5938</v>
      </c>
      <c r="G20" s="66">
        <f t="shared" si="0"/>
        <v>0</v>
      </c>
      <c r="H20" s="66">
        <f t="shared" si="0"/>
        <v>15</v>
      </c>
      <c r="I20" s="66">
        <f t="shared" si="0"/>
        <v>134</v>
      </c>
      <c r="J20" s="66">
        <f t="shared" si="0"/>
        <v>0</v>
      </c>
      <c r="K20" s="66">
        <f t="shared" si="0"/>
        <v>0</v>
      </c>
    </row>
    <row r="21" spans="1:11" ht="26.25" customHeight="1" x14ac:dyDescent="0.2">
      <c r="A21" s="120" t="s">
        <v>51</v>
      </c>
      <c r="B21" s="121"/>
      <c r="C21" s="66">
        <f>SUM(C9:C19)</f>
        <v>6544</v>
      </c>
      <c r="D21" s="66">
        <f>SUM(D9:D19)</f>
        <v>6242</v>
      </c>
      <c r="E21" s="66">
        <f t="shared" ref="E21:K21" si="1">SUM(E9:E19)</f>
        <v>28</v>
      </c>
      <c r="F21" s="66">
        <f t="shared" si="1"/>
        <v>6221</v>
      </c>
      <c r="G21" s="66">
        <f t="shared" si="1"/>
        <v>0</v>
      </c>
      <c r="H21" s="66">
        <f t="shared" si="1"/>
        <v>21</v>
      </c>
      <c r="I21" s="66">
        <f t="shared" si="1"/>
        <v>138</v>
      </c>
      <c r="J21" s="66">
        <f t="shared" si="1"/>
        <v>0</v>
      </c>
      <c r="K21" s="6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31496062992125984" top="0.55118110236220474" bottom="0.74803149606299213" header="0.31496062992125984" footer="0.31496062992125984"/>
  <pageSetup paperSize="9" scale="64" orientation="portrait" horizontalDpi="300" verticalDpi="300" r:id="rId1"/>
  <ignoredErrors>
    <ignoredError sqref="C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2022-01-20T08:14:15Z</cp:lastPrinted>
  <dcterms:created xsi:type="dcterms:W3CDTF">2004-05-21T10:07:22Z</dcterms:created>
  <dcterms:modified xsi:type="dcterms:W3CDTF">2022-01-20T08:14:45Z</dcterms:modified>
</cp:coreProperties>
</file>