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02 Общий отдел\02_Маслова Наталья Анатольевна\2 СПРАВКИ по обращениям граждан\обращения 2022\обращения_апрель_2022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контроль!$A$1:$L$21</definedName>
    <definedName name="_xlnm.Print_Area" localSheetId="0">Статистика!$A$1:$Q$23</definedName>
    <definedName name="_xlnm.Print_Area" localSheetId="1">'тематика '!$A$1:$H$24</definedName>
  </definedNames>
  <calcPr calcId="152511"/>
</workbook>
</file>

<file path=xl/calcChain.xml><?xml version="1.0" encoding="utf-8"?>
<calcChain xmlns="http://schemas.openxmlformats.org/spreadsheetml/2006/main">
  <c r="C20" i="1" l="1"/>
  <c r="I12" i="1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7" i="3"/>
  <c r="C11" i="1"/>
  <c r="I13" i="1"/>
  <c r="I14" i="1"/>
  <c r="I15" i="1"/>
  <c r="I16" i="1"/>
  <c r="I17" i="1"/>
  <c r="I18" i="1"/>
  <c r="C18" i="1" s="1"/>
  <c r="C22" i="1" s="1"/>
  <c r="C23" i="1" s="1"/>
  <c r="I19" i="1"/>
  <c r="I11" i="1"/>
  <c r="D12" i="1"/>
  <c r="D13" i="1"/>
  <c r="D14" i="1"/>
  <c r="D15" i="1"/>
  <c r="D16" i="1"/>
  <c r="D17" i="1"/>
  <c r="D18" i="1"/>
  <c r="D19" i="1"/>
  <c r="D20" i="1"/>
  <c r="D21" i="1"/>
  <c r="D11" i="1"/>
  <c r="F24" i="3" l="1"/>
  <c r="G24" i="3" l="1"/>
  <c r="E24" i="3"/>
  <c r="C24" i="3"/>
  <c r="D24" i="3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C20" i="4"/>
  <c r="C21" i="4" s="1"/>
  <c r="K10" i="4"/>
  <c r="K11" i="4"/>
  <c r="K12" i="4"/>
  <c r="K13" i="4"/>
  <c r="K14" i="4"/>
  <c r="K15" i="4"/>
  <c r="K16" i="4"/>
  <c r="K17" i="4"/>
  <c r="K18" i="4"/>
  <c r="K19" i="4"/>
  <c r="K9" i="4"/>
  <c r="D22" i="1"/>
  <c r="D23" i="1" s="1"/>
  <c r="E22" i="1"/>
  <c r="E23" i="1" s="1"/>
  <c r="F22" i="1"/>
  <c r="F23" i="1" s="1"/>
  <c r="G22" i="1"/>
  <c r="G23" i="1" s="1"/>
  <c r="H22" i="1"/>
  <c r="H23" i="1" s="1"/>
  <c r="I22" i="1"/>
  <c r="I23" i="1" s="1"/>
  <c r="J22" i="1"/>
  <c r="J23" i="1" s="1"/>
  <c r="K22" i="1"/>
  <c r="K23" i="1" s="1"/>
  <c r="L22" i="1"/>
  <c r="L23" i="1" s="1"/>
  <c r="M22" i="1"/>
  <c r="M23" i="1" s="1"/>
  <c r="N22" i="1"/>
  <c r="N23" i="1" s="1"/>
  <c r="O22" i="1"/>
  <c r="O23" i="1" s="1"/>
  <c r="P22" i="1"/>
  <c r="P23" i="1" s="1"/>
  <c r="Q22" i="1"/>
  <c r="Q23" i="1" s="1"/>
  <c r="C12" i="1"/>
  <c r="C13" i="1"/>
  <c r="C14" i="1"/>
  <c r="C15" i="1"/>
  <c r="C16" i="1"/>
  <c r="C17" i="1"/>
  <c r="C19" i="1"/>
  <c r="C21" i="1"/>
  <c r="K20" i="4" l="1"/>
  <c r="K21" i="4" s="1"/>
  <c r="H23" i="3"/>
  <c r="H20" i="3" l="1"/>
  <c r="H22" i="3"/>
  <c r="H17" i="3"/>
  <c r="H21" i="3" l="1"/>
  <c r="H19" i="3"/>
  <c r="H14" i="3"/>
  <c r="H18" i="3"/>
  <c r="H10" i="3"/>
  <c r="H16" i="3"/>
  <c r="H13" i="3"/>
  <c r="H9" i="3"/>
  <c r="H7" i="3"/>
  <c r="H12" i="3"/>
  <c r="H11" i="3"/>
  <c r="H15" i="3"/>
  <c r="H8" i="3"/>
  <c r="H24" i="3" l="1"/>
</calcChain>
</file>

<file path=xl/sharedStrings.xml><?xml version="1.0" encoding="utf-8"?>
<sst xmlns="http://schemas.openxmlformats.org/spreadsheetml/2006/main" count="99" uniqueCount="77">
  <si>
    <t>Принято граждан</t>
  </si>
  <si>
    <t>ИТОГО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</si>
  <si>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</si>
  <si>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</si>
  <si>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</si>
  <si>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</si>
  <si>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</si>
  <si>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</si>
  <si>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</si>
  <si>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</si>
  <si>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</si>
  <si>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</si>
  <si>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</si>
  <si>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</si>
  <si>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</si>
  <si>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</si>
  <si>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</si>
  <si>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</si>
  <si>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</si>
  <si>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</si>
  <si>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</si>
  <si>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</si>
  <si>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</si>
  <si>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</si>
  <si>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</si>
  <si>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</si>
  <si>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</si>
  <si>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</si>
  <si>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</si>
  <si>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из  других ТНО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</si>
  <si>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</si>
  <si>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</si>
  <si>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</si>
  <si>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</si>
  <si>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</si>
  <si>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</si>
  <si>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</si>
  <si>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</si>
  <si>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</si>
  <si>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</si>
  <si>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с продлением срока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</si>
  <si>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</si>
  <si>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</si>
  <si>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</si>
  <si>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</si>
  <si>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</si>
  <si>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0003.0008.0086.0567 Надзор в области организации и проведения азартных игр и лотерей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</si>
  <si>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</si>
  <si>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</si>
  <si>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</si>
  <si>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</si>
  <si>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</si>
  <si>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</si>
  <si>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</si>
  <si>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</si>
  <si>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УФНС России по Тверской области</t>
  </si>
  <si>
    <t>Межрайонная  ИФНС России № 2 по Тверской области</t>
  </si>
  <si>
    <t>Межрайонная  ИФНС России № 3 по Тверской области</t>
  </si>
  <si>
    <t>Межрайонная  ИФНС России № 4 по Тверской области</t>
  </si>
  <si>
    <t>Межрайонная  ИФНС России № 5 по Тверской области</t>
  </si>
  <si>
    <t>Межрайонная  ИФНС России № 6 по Тверской области</t>
  </si>
  <si>
    <t>Межрайонная  ИФНС России № 7 по Тверской области</t>
  </si>
  <si>
    <t>Межрайонная  ИФНС России № 8 по Тверской области</t>
  </si>
  <si>
    <t>Межрайонная  ИФНС России № 9 по Тверской области</t>
  </si>
  <si>
    <t>Межрайонная  ИФНС России № 10 по Тверской области</t>
  </si>
  <si>
    <t>Межрайонная  ИФНС России № 12 по Тверской области</t>
  </si>
  <si>
    <t>ВСЕГО ПО ИНСПЕКЦИЯМ:</t>
  </si>
  <si>
    <t xml:space="preserve">ВСЕГО ПО РЕГИОНУ: </t>
  </si>
  <si>
    <t>Управление</t>
  </si>
  <si>
    <t>Инспекции</t>
  </si>
  <si>
    <t>По другим вопросам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</si>
  <si>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 в апреле 2022 года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</si>
  <si>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 и подведомственные инспекции  за период c 01.04.2022 по 30.04.2022</t>
  </si>
  <si>
    <t>Справка по тематике обращений граждан,   поступивших в Управление Федеральной налоговой службы по Тверской области и подведомственные инспекции  за период c 01.04.2022 по 30.04.2022</t>
  </si>
  <si>
    <t xml:space="preserve">Приложение № 3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в апреле 2022 года                                                                         от _____________ № ______________                                   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</si>
  <si>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и подведомственные инспекции                                                                   за период c 01.04.2022 по 30.04.2022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</si>
  <si>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апреле 2022 года                                                 от __________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</si>
</sst>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DEA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7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4"/>
    </xf>
    <xf numFmtId="0" fontId="11" fillId="0" borderId="13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32" xfId="0" applyFont="1" applyBorder="1" applyAlignment="1">
      <alignment horizontal="center" vertical="center" wrapText="1" readingOrder="1"/>
    </xf>
    <xf numFmtId="0" fontId="11" fillId="0" borderId="35" xfId="0" applyFont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vertical="top" wrapText="1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4" fontId="18" fillId="2" borderId="4" xfId="1" applyFont="1" applyFill="1" applyBorder="1" applyAlignment="1">
      <alignment horizontal="center" vertical="center" textRotation="90" wrapText="1"/>
    </xf>
    <xf numFmtId="44" fontId="18" fillId="2" borderId="6" xfId="1" applyFont="1" applyFill="1" applyBorder="1" applyAlignment="1">
      <alignment horizontal="center" vertical="center" textRotation="90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20" fillId="0" borderId="2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textRotation="90" wrapText="1" shrinkToFit="1"/>
    </xf>
    <xf numFmtId="0" fontId="16" fillId="2" borderId="23" xfId="0" applyFont="1" applyFill="1" applyBorder="1" applyAlignment="1">
      <alignment horizontal="center" vertical="center" textRotation="90" wrapText="1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5" xfId="0" applyBorder="1" applyAlignment="1"/>
    <xf numFmtId="0" fontId="7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5DEA5"/>
      <color rgb="FFFFFF99"/>
      <color rgb="FFFAFDD9"/>
      <color rgb="FFFFCCCC"/>
      <color rgb="FFE8BFB2"/>
      <color rgb="FFFF9966"/>
      <color rgb="FFFBA7A7"/>
      <color rgb="FFFF7C80"/>
      <color rgb="FFF8686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3.85546875" style="2" customWidth="1"/>
    <col min="2" max="2" width="2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7109375" customWidth="1"/>
  </cols>
  <sheetData>
    <row r="1" spans="1:17" ht="54.75" customHeight="1" x14ac:dyDescent="0.2">
      <c r="K1" s="112" t="s">
        <v>71</v>
      </c>
      <c r="L1" s="112"/>
      <c r="M1" s="112"/>
      <c r="N1" s="113"/>
      <c r="O1" s="113"/>
    </row>
    <row r="2" spans="1:17" ht="57.75" customHeight="1" thickBot="1" x14ac:dyDescent="0.35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5"/>
    </row>
    <row r="3" spans="1:17" ht="27" customHeight="1" x14ac:dyDescent="0.2">
      <c r="A3" s="118" t="s">
        <v>23</v>
      </c>
      <c r="B3" s="120" t="s">
        <v>24</v>
      </c>
      <c r="C3" s="122" t="s">
        <v>25</v>
      </c>
      <c r="D3" s="123"/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101" t="s">
        <v>0</v>
      </c>
    </row>
    <row r="4" spans="1:17" ht="19.5" customHeight="1" x14ac:dyDescent="0.2">
      <c r="A4" s="119"/>
      <c r="B4" s="121"/>
      <c r="C4" s="126" t="s">
        <v>48</v>
      </c>
      <c r="D4" s="128" t="s">
        <v>26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02"/>
    </row>
    <row r="5" spans="1:17" ht="22.5" customHeight="1" x14ac:dyDescent="0.2">
      <c r="A5" s="119"/>
      <c r="B5" s="121"/>
      <c r="C5" s="126"/>
      <c r="D5" s="128" t="s">
        <v>27</v>
      </c>
      <c r="E5" s="129"/>
      <c r="F5" s="129"/>
      <c r="G5" s="129"/>
      <c r="H5" s="129"/>
      <c r="I5" s="129"/>
      <c r="J5" s="129"/>
      <c r="K5" s="129"/>
      <c r="L5" s="131" t="s">
        <v>28</v>
      </c>
      <c r="M5" s="131" t="s">
        <v>41</v>
      </c>
      <c r="N5" s="131" t="s">
        <v>20</v>
      </c>
      <c r="O5" s="131" t="s">
        <v>29</v>
      </c>
      <c r="P5" s="133" t="s">
        <v>21</v>
      </c>
      <c r="Q5" s="102"/>
    </row>
    <row r="6" spans="1:17" ht="21.75" customHeight="1" x14ac:dyDescent="0.2">
      <c r="A6" s="119"/>
      <c r="B6" s="121"/>
      <c r="C6" s="126"/>
      <c r="D6" s="105" t="s">
        <v>22</v>
      </c>
      <c r="E6" s="135"/>
      <c r="F6" s="106"/>
      <c r="G6" s="96" t="s">
        <v>49</v>
      </c>
      <c r="H6" s="96" t="s">
        <v>30</v>
      </c>
      <c r="I6" s="99" t="s">
        <v>31</v>
      </c>
      <c r="J6" s="100"/>
      <c r="K6" s="100"/>
      <c r="L6" s="132"/>
      <c r="M6" s="132"/>
      <c r="N6" s="132"/>
      <c r="O6" s="132"/>
      <c r="P6" s="134"/>
      <c r="Q6" s="102"/>
    </row>
    <row r="7" spans="1:17" ht="16.5" customHeight="1" x14ac:dyDescent="0.2">
      <c r="A7" s="119"/>
      <c r="B7" s="121"/>
      <c r="C7" s="127"/>
      <c r="D7" s="103" t="s">
        <v>5</v>
      </c>
      <c r="E7" s="105" t="s">
        <v>50</v>
      </c>
      <c r="F7" s="106"/>
      <c r="G7" s="97"/>
      <c r="H7" s="98"/>
      <c r="I7" s="103" t="s">
        <v>5</v>
      </c>
      <c r="J7" s="105" t="s">
        <v>26</v>
      </c>
      <c r="K7" s="106"/>
      <c r="L7" s="132"/>
      <c r="M7" s="132"/>
      <c r="N7" s="132"/>
      <c r="O7" s="132"/>
      <c r="P7" s="134"/>
      <c r="Q7" s="102"/>
    </row>
    <row r="8" spans="1:17" ht="57.75" customHeight="1" x14ac:dyDescent="0.2">
      <c r="A8" s="119"/>
      <c r="B8" s="121"/>
      <c r="C8" s="127"/>
      <c r="D8" s="104"/>
      <c r="E8" s="96" t="s">
        <v>51</v>
      </c>
      <c r="F8" s="107" t="s">
        <v>52</v>
      </c>
      <c r="G8" s="97"/>
      <c r="H8" s="98"/>
      <c r="I8" s="104"/>
      <c r="J8" s="109" t="s">
        <v>51</v>
      </c>
      <c r="K8" s="107" t="s">
        <v>52</v>
      </c>
      <c r="L8" s="132"/>
      <c r="M8" s="132"/>
      <c r="N8" s="132"/>
      <c r="O8" s="132"/>
      <c r="P8" s="134"/>
      <c r="Q8" s="102"/>
    </row>
    <row r="9" spans="1:17" ht="22.5" customHeight="1" thickBot="1" x14ac:dyDescent="0.25">
      <c r="A9" s="119"/>
      <c r="B9" s="121"/>
      <c r="C9" s="127"/>
      <c r="D9" s="104"/>
      <c r="E9" s="97"/>
      <c r="F9" s="108"/>
      <c r="G9" s="97"/>
      <c r="H9" s="97"/>
      <c r="I9" s="104"/>
      <c r="J9" s="96"/>
      <c r="K9" s="108"/>
      <c r="L9" s="132"/>
      <c r="M9" s="132"/>
      <c r="N9" s="132"/>
      <c r="O9" s="132"/>
      <c r="P9" s="134"/>
      <c r="Q9" s="102"/>
    </row>
    <row r="10" spans="1:17" s="1" customFormat="1" ht="19.5" customHeight="1" thickBot="1" x14ac:dyDescent="0.25">
      <c r="A10" s="44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5">
        <v>10</v>
      </c>
      <c r="K10" s="45">
        <v>11</v>
      </c>
      <c r="L10" s="45">
        <v>12</v>
      </c>
      <c r="M10" s="45">
        <v>13</v>
      </c>
      <c r="N10" s="46">
        <v>14</v>
      </c>
      <c r="O10" s="46">
        <v>15</v>
      </c>
      <c r="P10" s="46">
        <v>16</v>
      </c>
      <c r="Q10" s="47">
        <v>17</v>
      </c>
    </row>
    <row r="11" spans="1:17" s="1" customFormat="1" ht="45" customHeight="1" x14ac:dyDescent="0.2">
      <c r="A11" s="40">
        <v>1</v>
      </c>
      <c r="B11" s="41" t="s">
        <v>55</v>
      </c>
      <c r="C11" s="42">
        <f>SUM(D11+G11+H11+I11+L11+M11+N11+O11+P11)</f>
        <v>91</v>
      </c>
      <c r="D11" s="24">
        <f>E11+F11</f>
        <v>20</v>
      </c>
      <c r="E11" s="24">
        <v>20</v>
      </c>
      <c r="F11" s="24">
        <v>0</v>
      </c>
      <c r="G11" s="24">
        <v>0</v>
      </c>
      <c r="H11" s="24">
        <v>0</v>
      </c>
      <c r="I11" s="24">
        <f>J11+K11</f>
        <v>15</v>
      </c>
      <c r="J11" s="24">
        <v>7</v>
      </c>
      <c r="K11" s="24">
        <v>8</v>
      </c>
      <c r="L11" s="24">
        <v>39</v>
      </c>
      <c r="M11" s="24">
        <v>10</v>
      </c>
      <c r="N11" s="24">
        <v>4</v>
      </c>
      <c r="O11" s="24">
        <v>2</v>
      </c>
      <c r="P11" s="43">
        <v>1</v>
      </c>
      <c r="Q11" s="43">
        <v>1</v>
      </c>
    </row>
    <row r="12" spans="1:17" s="1" customFormat="1" ht="40.5" customHeight="1" x14ac:dyDescent="0.2">
      <c r="A12" s="32">
        <v>2</v>
      </c>
      <c r="B12" s="22" t="s">
        <v>56</v>
      </c>
      <c r="C12" s="42">
        <f t="shared" ref="C12:C21" si="0">SUM(D12+G12+H12+I12+L12+M12+N12+O12+P12)</f>
        <v>132</v>
      </c>
      <c r="D12" s="24">
        <f t="shared" ref="D12:D21" si="1">E12+F12</f>
        <v>14</v>
      </c>
      <c r="E12" s="23">
        <v>12</v>
      </c>
      <c r="F12" s="15">
        <v>2</v>
      </c>
      <c r="G12" s="15">
        <v>6</v>
      </c>
      <c r="H12" s="15">
        <v>0</v>
      </c>
      <c r="I12" s="24">
        <f t="shared" ref="I12:I19" si="2">J12+K12</f>
        <v>79</v>
      </c>
      <c r="J12" s="15">
        <v>24</v>
      </c>
      <c r="K12" s="15">
        <v>55</v>
      </c>
      <c r="L12" s="15">
        <v>32</v>
      </c>
      <c r="M12" s="15">
        <v>0</v>
      </c>
      <c r="N12" s="15">
        <v>0</v>
      </c>
      <c r="O12" s="15">
        <v>1</v>
      </c>
      <c r="P12" s="36">
        <v>0</v>
      </c>
      <c r="Q12" s="43">
        <v>0</v>
      </c>
    </row>
    <row r="13" spans="1:17" ht="45" x14ac:dyDescent="0.2">
      <c r="A13" s="32">
        <v>3</v>
      </c>
      <c r="B13" s="22" t="s">
        <v>57</v>
      </c>
      <c r="C13" s="42">
        <f t="shared" si="0"/>
        <v>229</v>
      </c>
      <c r="D13" s="24">
        <f t="shared" si="1"/>
        <v>20</v>
      </c>
      <c r="E13" s="23">
        <v>17</v>
      </c>
      <c r="F13" s="15">
        <v>3</v>
      </c>
      <c r="G13" s="15">
        <v>0</v>
      </c>
      <c r="H13" s="15">
        <v>0</v>
      </c>
      <c r="I13" s="24">
        <f t="shared" si="2"/>
        <v>144</v>
      </c>
      <c r="J13" s="15">
        <v>24</v>
      </c>
      <c r="K13" s="15">
        <v>120</v>
      </c>
      <c r="L13" s="15">
        <v>62</v>
      </c>
      <c r="M13" s="15">
        <v>0</v>
      </c>
      <c r="N13" s="15">
        <v>0</v>
      </c>
      <c r="O13" s="15">
        <v>3</v>
      </c>
      <c r="P13" s="36">
        <v>0</v>
      </c>
      <c r="Q13" s="43">
        <v>1</v>
      </c>
    </row>
    <row r="14" spans="1:17" ht="45" x14ac:dyDescent="0.2">
      <c r="A14" s="32">
        <v>4</v>
      </c>
      <c r="B14" s="22" t="s">
        <v>58</v>
      </c>
      <c r="C14" s="42">
        <f t="shared" si="0"/>
        <v>100</v>
      </c>
      <c r="D14" s="24">
        <f t="shared" si="1"/>
        <v>7</v>
      </c>
      <c r="E14" s="23">
        <v>4</v>
      </c>
      <c r="F14" s="15">
        <v>3</v>
      </c>
      <c r="G14" s="15">
        <v>2</v>
      </c>
      <c r="H14" s="15">
        <v>0</v>
      </c>
      <c r="I14" s="24">
        <f t="shared" si="2"/>
        <v>62</v>
      </c>
      <c r="J14" s="15">
        <v>26</v>
      </c>
      <c r="K14" s="15">
        <v>36</v>
      </c>
      <c r="L14" s="15">
        <v>26</v>
      </c>
      <c r="M14" s="15">
        <v>0</v>
      </c>
      <c r="N14" s="15">
        <v>0</v>
      </c>
      <c r="O14" s="15">
        <v>3</v>
      </c>
      <c r="P14" s="36">
        <v>0</v>
      </c>
      <c r="Q14" s="43">
        <v>7</v>
      </c>
    </row>
    <row r="15" spans="1:17" ht="45" x14ac:dyDescent="0.2">
      <c r="A15" s="32">
        <v>5</v>
      </c>
      <c r="B15" s="22" t="s">
        <v>59</v>
      </c>
      <c r="C15" s="42">
        <f t="shared" si="0"/>
        <v>76</v>
      </c>
      <c r="D15" s="24">
        <f t="shared" si="1"/>
        <v>7</v>
      </c>
      <c r="E15" s="23">
        <v>7</v>
      </c>
      <c r="F15" s="15">
        <v>0</v>
      </c>
      <c r="G15" s="15">
        <v>0</v>
      </c>
      <c r="H15" s="15">
        <v>0</v>
      </c>
      <c r="I15" s="24">
        <f t="shared" si="2"/>
        <v>50</v>
      </c>
      <c r="J15" s="15">
        <v>14</v>
      </c>
      <c r="K15" s="15">
        <v>36</v>
      </c>
      <c r="L15" s="15">
        <v>19</v>
      </c>
      <c r="M15" s="15">
        <v>0</v>
      </c>
      <c r="N15" s="15">
        <v>0</v>
      </c>
      <c r="O15" s="15">
        <v>0</v>
      </c>
      <c r="P15" s="36">
        <v>0</v>
      </c>
      <c r="Q15" s="43">
        <v>0</v>
      </c>
    </row>
    <row r="16" spans="1:17" ht="45" x14ac:dyDescent="0.2">
      <c r="A16" s="32">
        <v>6</v>
      </c>
      <c r="B16" s="22" t="s">
        <v>60</v>
      </c>
      <c r="C16" s="42">
        <f t="shared" si="0"/>
        <v>117</v>
      </c>
      <c r="D16" s="24">
        <f t="shared" si="1"/>
        <v>4</v>
      </c>
      <c r="E16" s="23">
        <v>3</v>
      </c>
      <c r="F16" s="15">
        <v>1</v>
      </c>
      <c r="G16" s="15">
        <v>36</v>
      </c>
      <c r="H16" s="15">
        <v>0</v>
      </c>
      <c r="I16" s="24">
        <f t="shared" si="2"/>
        <v>45</v>
      </c>
      <c r="J16" s="15">
        <v>12</v>
      </c>
      <c r="K16" s="15">
        <v>33</v>
      </c>
      <c r="L16" s="15">
        <v>31</v>
      </c>
      <c r="M16" s="15">
        <v>1</v>
      </c>
      <c r="N16" s="15">
        <v>0</v>
      </c>
      <c r="O16" s="15">
        <v>0</v>
      </c>
      <c r="P16" s="36">
        <v>0</v>
      </c>
      <c r="Q16" s="43">
        <v>0</v>
      </c>
    </row>
    <row r="17" spans="1:17" ht="45" x14ac:dyDescent="0.2">
      <c r="A17" s="32">
        <v>7</v>
      </c>
      <c r="B17" s="22" t="s">
        <v>61</v>
      </c>
      <c r="C17" s="42">
        <f t="shared" si="0"/>
        <v>113</v>
      </c>
      <c r="D17" s="24">
        <f t="shared" si="1"/>
        <v>8</v>
      </c>
      <c r="E17" s="23">
        <v>7</v>
      </c>
      <c r="F17" s="15">
        <v>1</v>
      </c>
      <c r="G17" s="15">
        <v>0</v>
      </c>
      <c r="H17" s="15">
        <v>0</v>
      </c>
      <c r="I17" s="24">
        <f t="shared" si="2"/>
        <v>89</v>
      </c>
      <c r="J17" s="15">
        <v>34</v>
      </c>
      <c r="K17" s="15">
        <v>55</v>
      </c>
      <c r="L17" s="15">
        <v>16</v>
      </c>
      <c r="M17" s="15">
        <v>0</v>
      </c>
      <c r="N17" s="15">
        <v>0</v>
      </c>
      <c r="O17" s="15">
        <v>0</v>
      </c>
      <c r="P17" s="36">
        <v>0</v>
      </c>
      <c r="Q17" s="43">
        <v>1</v>
      </c>
    </row>
    <row r="18" spans="1:17" ht="45" x14ac:dyDescent="0.2">
      <c r="A18" s="32">
        <v>8</v>
      </c>
      <c r="B18" s="22" t="s">
        <v>62</v>
      </c>
      <c r="C18" s="42">
        <f t="shared" si="0"/>
        <v>77</v>
      </c>
      <c r="D18" s="24">
        <f t="shared" si="1"/>
        <v>7</v>
      </c>
      <c r="E18" s="23">
        <v>4</v>
      </c>
      <c r="F18" s="15">
        <v>3</v>
      </c>
      <c r="G18" s="15">
        <v>0</v>
      </c>
      <c r="H18" s="15">
        <v>0</v>
      </c>
      <c r="I18" s="24">
        <f t="shared" si="2"/>
        <v>55</v>
      </c>
      <c r="J18" s="15">
        <v>15</v>
      </c>
      <c r="K18" s="15">
        <v>40</v>
      </c>
      <c r="L18" s="15">
        <v>15</v>
      </c>
      <c r="M18" s="15">
        <v>0</v>
      </c>
      <c r="N18" s="15">
        <v>0</v>
      </c>
      <c r="O18" s="15">
        <v>0</v>
      </c>
      <c r="P18" s="36">
        <v>0</v>
      </c>
      <c r="Q18" s="43">
        <v>0</v>
      </c>
    </row>
    <row r="19" spans="1:17" ht="45" x14ac:dyDescent="0.2">
      <c r="A19" s="32">
        <v>9</v>
      </c>
      <c r="B19" s="22" t="s">
        <v>63</v>
      </c>
      <c r="C19" s="42">
        <f t="shared" si="0"/>
        <v>422</v>
      </c>
      <c r="D19" s="24">
        <f t="shared" si="1"/>
        <v>34</v>
      </c>
      <c r="E19" s="23">
        <v>25</v>
      </c>
      <c r="F19" s="15">
        <v>9</v>
      </c>
      <c r="G19" s="15">
        <v>7</v>
      </c>
      <c r="H19" s="15">
        <v>0</v>
      </c>
      <c r="I19" s="24">
        <f t="shared" si="2"/>
        <v>317</v>
      </c>
      <c r="J19" s="15">
        <v>57</v>
      </c>
      <c r="K19" s="15">
        <v>260</v>
      </c>
      <c r="L19" s="15">
        <v>57</v>
      </c>
      <c r="M19" s="15">
        <v>0</v>
      </c>
      <c r="N19" s="15">
        <v>0</v>
      </c>
      <c r="O19" s="15">
        <v>7</v>
      </c>
      <c r="P19" s="36">
        <v>0</v>
      </c>
      <c r="Q19" s="43">
        <v>0</v>
      </c>
    </row>
    <row r="20" spans="1:17" ht="45" x14ac:dyDescent="0.2">
      <c r="A20" s="32">
        <v>10</v>
      </c>
      <c r="B20" s="22" t="s">
        <v>64</v>
      </c>
      <c r="C20" s="42">
        <f t="shared" si="0"/>
        <v>406</v>
      </c>
      <c r="D20" s="24">
        <f t="shared" si="1"/>
        <v>41</v>
      </c>
      <c r="E20" s="23">
        <v>28</v>
      </c>
      <c r="F20" s="15">
        <v>13</v>
      </c>
      <c r="G20" s="15">
        <v>1</v>
      </c>
      <c r="H20" s="15">
        <v>0</v>
      </c>
      <c r="I20" s="24">
        <v>348</v>
      </c>
      <c r="J20" s="15">
        <v>81</v>
      </c>
      <c r="K20" s="15">
        <v>267</v>
      </c>
      <c r="L20" s="15">
        <v>15</v>
      </c>
      <c r="M20" s="15">
        <v>0</v>
      </c>
      <c r="N20" s="15">
        <v>0</v>
      </c>
      <c r="O20" s="15">
        <v>1</v>
      </c>
      <c r="P20" s="36">
        <v>0</v>
      </c>
      <c r="Q20" s="43">
        <v>0</v>
      </c>
    </row>
    <row r="21" spans="1:17" ht="45.75" thickBot="1" x14ac:dyDescent="0.25">
      <c r="A21" s="33">
        <v>11</v>
      </c>
      <c r="B21" s="25" t="s">
        <v>65</v>
      </c>
      <c r="C21" s="42">
        <f t="shared" si="0"/>
        <v>494</v>
      </c>
      <c r="D21" s="24">
        <f t="shared" si="1"/>
        <v>39</v>
      </c>
      <c r="E21" s="26">
        <v>31</v>
      </c>
      <c r="F21" s="27">
        <v>8</v>
      </c>
      <c r="G21" s="27">
        <v>15</v>
      </c>
      <c r="H21" s="27">
        <v>0</v>
      </c>
      <c r="I21" s="24">
        <v>369</v>
      </c>
      <c r="J21" s="27">
        <v>59</v>
      </c>
      <c r="K21" s="27">
        <v>310</v>
      </c>
      <c r="L21" s="27">
        <v>57</v>
      </c>
      <c r="M21" s="27">
        <v>0</v>
      </c>
      <c r="N21" s="27">
        <v>0</v>
      </c>
      <c r="O21" s="27">
        <v>14</v>
      </c>
      <c r="P21" s="38">
        <v>0</v>
      </c>
      <c r="Q21" s="43">
        <v>0</v>
      </c>
    </row>
    <row r="22" spans="1:17" ht="15" thickBot="1" x14ac:dyDescent="0.25">
      <c r="A22" s="116" t="s">
        <v>66</v>
      </c>
      <c r="B22" s="117"/>
      <c r="C22" s="28">
        <f>SUM(C12:C21)</f>
        <v>2166</v>
      </c>
      <c r="D22" s="28">
        <f t="shared" ref="D22:Q22" si="3">SUM(D12:D21)</f>
        <v>181</v>
      </c>
      <c r="E22" s="28">
        <f t="shared" si="3"/>
        <v>138</v>
      </c>
      <c r="F22" s="28">
        <f t="shared" si="3"/>
        <v>43</v>
      </c>
      <c r="G22" s="28">
        <f t="shared" si="3"/>
        <v>67</v>
      </c>
      <c r="H22" s="28">
        <f t="shared" si="3"/>
        <v>0</v>
      </c>
      <c r="I22" s="28">
        <f t="shared" si="3"/>
        <v>1558</v>
      </c>
      <c r="J22" s="28">
        <f t="shared" si="3"/>
        <v>346</v>
      </c>
      <c r="K22" s="28">
        <f t="shared" si="3"/>
        <v>1212</v>
      </c>
      <c r="L22" s="28">
        <f t="shared" si="3"/>
        <v>330</v>
      </c>
      <c r="M22" s="28">
        <f t="shared" si="3"/>
        <v>1</v>
      </c>
      <c r="N22" s="28">
        <f t="shared" si="3"/>
        <v>0</v>
      </c>
      <c r="O22" s="28">
        <f t="shared" si="3"/>
        <v>29</v>
      </c>
      <c r="P22" s="28">
        <f t="shared" si="3"/>
        <v>0</v>
      </c>
      <c r="Q22" s="28">
        <f t="shared" si="3"/>
        <v>9</v>
      </c>
    </row>
    <row r="23" spans="1:17" ht="15" customHeight="1" thickBot="1" x14ac:dyDescent="0.25">
      <c r="A23" s="110" t="s">
        <v>67</v>
      </c>
      <c r="B23" s="111"/>
      <c r="C23" s="28">
        <f>C22+C11</f>
        <v>2257</v>
      </c>
      <c r="D23" s="28">
        <f t="shared" ref="D23:Q23" si="4">D22+D11</f>
        <v>201</v>
      </c>
      <c r="E23" s="28">
        <f t="shared" si="4"/>
        <v>158</v>
      </c>
      <c r="F23" s="28">
        <f t="shared" si="4"/>
        <v>43</v>
      </c>
      <c r="G23" s="28">
        <f t="shared" si="4"/>
        <v>67</v>
      </c>
      <c r="H23" s="28">
        <f t="shared" si="4"/>
        <v>0</v>
      </c>
      <c r="I23" s="28">
        <f t="shared" si="4"/>
        <v>1573</v>
      </c>
      <c r="J23" s="28">
        <f t="shared" si="4"/>
        <v>353</v>
      </c>
      <c r="K23" s="28">
        <f t="shared" si="4"/>
        <v>1220</v>
      </c>
      <c r="L23" s="28">
        <f t="shared" si="4"/>
        <v>369</v>
      </c>
      <c r="M23" s="28">
        <f t="shared" si="4"/>
        <v>11</v>
      </c>
      <c r="N23" s="28">
        <f t="shared" si="4"/>
        <v>4</v>
      </c>
      <c r="O23" s="28">
        <f t="shared" si="4"/>
        <v>31</v>
      </c>
      <c r="P23" s="28">
        <f t="shared" si="4"/>
        <v>1</v>
      </c>
      <c r="Q23" s="28">
        <f t="shared" si="4"/>
        <v>10</v>
      </c>
    </row>
  </sheetData>
  <mergeCells count="28">
    <mergeCell ref="A23:B23"/>
    <mergeCell ref="K1:O1"/>
    <mergeCell ref="A2:O2"/>
    <mergeCell ref="A22:B2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</mergeCells>
  <phoneticPr fontId="0" type="noConversion"/>
  <printOptions horizontalCentered="1"/>
  <pageMargins left="0.51181102362204722" right="0.43307086614173229" top="0.27559055118110237" bottom="0.39370078740157483" header="0.23622047244094491" footer="0.1574803149606299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"/>
  <sheetViews>
    <sheetView view="pageBreakPreview" zoomScaleNormal="100" zoomScaleSheetLayoutView="100" workbookViewId="0">
      <selection activeCell="F1" sqref="F1:H1"/>
    </sheetView>
  </sheetViews>
  <sheetFormatPr defaultRowHeight="12.75" x14ac:dyDescent="0.2"/>
  <cols>
    <col min="1" max="1" width="4.5703125" customWidth="1"/>
    <col min="2" max="2" width="55.7109375" customWidth="1"/>
    <col min="3" max="8" width="14.7109375" customWidth="1"/>
  </cols>
  <sheetData>
    <row r="1" spans="1:256" ht="75" customHeight="1" x14ac:dyDescent="0.3">
      <c r="F1" s="112" t="s">
        <v>76</v>
      </c>
      <c r="G1" s="113"/>
      <c r="H1" s="113"/>
      <c r="I1" s="142"/>
      <c r="J1" s="142"/>
      <c r="K1" s="142"/>
      <c r="L1" s="142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</row>
    <row r="2" spans="1:256" ht="0.75" hidden="1" customHeight="1" x14ac:dyDescent="0.3">
      <c r="A2" s="151"/>
      <c r="B2" s="151"/>
      <c r="C2" s="151"/>
      <c r="D2" s="151"/>
      <c r="E2" s="151"/>
      <c r="F2" s="151"/>
      <c r="G2" s="151"/>
      <c r="H2" s="151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44.25" customHeight="1" thickBot="1" x14ac:dyDescent="0.25">
      <c r="A3" s="114" t="s">
        <v>73</v>
      </c>
      <c r="B3" s="114"/>
      <c r="C3" s="114"/>
      <c r="D3" s="114"/>
      <c r="E3" s="114"/>
      <c r="F3" s="114"/>
      <c r="G3" s="114"/>
      <c r="H3" s="114"/>
      <c r="I3" s="143"/>
      <c r="J3" s="143"/>
      <c r="K3" s="143"/>
      <c r="L3" s="143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</row>
    <row r="4" spans="1:256" ht="69.75" hidden="1" customHeight="1" x14ac:dyDescent="0.2">
      <c r="A4" s="153"/>
      <c r="B4" s="153"/>
      <c r="C4" s="153"/>
      <c r="D4" s="153"/>
      <c r="E4" s="153"/>
      <c r="F4" s="153"/>
      <c r="G4" s="153"/>
      <c r="H4" s="15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</row>
    <row r="5" spans="1:256" ht="27" customHeight="1" thickBot="1" x14ac:dyDescent="0.3">
      <c r="A5" s="156" t="s">
        <v>2</v>
      </c>
      <c r="B5" s="154" t="s">
        <v>3</v>
      </c>
      <c r="C5" s="136" t="s">
        <v>68</v>
      </c>
      <c r="D5" s="137"/>
      <c r="E5" s="145" t="s">
        <v>69</v>
      </c>
      <c r="F5" s="146"/>
      <c r="G5" s="147" t="s">
        <v>42</v>
      </c>
      <c r="H5" s="149" t="s">
        <v>43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256" ht="69" customHeight="1" thickBot="1" x14ac:dyDescent="0.25">
      <c r="A6" s="157"/>
      <c r="B6" s="155"/>
      <c r="C6" s="76" t="s">
        <v>53</v>
      </c>
      <c r="D6" s="77" t="s">
        <v>54</v>
      </c>
      <c r="E6" s="57" t="s">
        <v>53</v>
      </c>
      <c r="F6" s="58" t="s">
        <v>54</v>
      </c>
      <c r="G6" s="148"/>
      <c r="H6" s="150"/>
    </row>
    <row r="7" spans="1:256" ht="20.25" customHeight="1" x14ac:dyDescent="0.2">
      <c r="A7" s="86">
        <v>1</v>
      </c>
      <c r="B7" s="87" t="s">
        <v>6</v>
      </c>
      <c r="C7" s="88">
        <v>1</v>
      </c>
      <c r="D7" s="89">
        <v>0</v>
      </c>
      <c r="E7" s="90">
        <v>37</v>
      </c>
      <c r="F7" s="89">
        <v>9</v>
      </c>
      <c r="G7" s="91">
        <f>SUM(C7:F7)</f>
        <v>47</v>
      </c>
      <c r="H7" s="92">
        <f>G7/G24</f>
        <v>2.0824102791315906E-2</v>
      </c>
    </row>
    <row r="8" spans="1:256" ht="21" customHeight="1" x14ac:dyDescent="0.2">
      <c r="A8" s="86">
        <v>2</v>
      </c>
      <c r="B8" s="87" t="s">
        <v>7</v>
      </c>
      <c r="C8" s="88">
        <v>1</v>
      </c>
      <c r="D8" s="89">
        <v>0</v>
      </c>
      <c r="E8" s="90">
        <v>45</v>
      </c>
      <c r="F8" s="89">
        <v>15</v>
      </c>
      <c r="G8" s="91">
        <f t="shared" ref="G8:G23" si="0">SUM(C8:F8)</f>
        <v>61</v>
      </c>
      <c r="H8" s="92">
        <f>G8/G24</f>
        <v>2.7027027027027029E-2</v>
      </c>
    </row>
    <row r="9" spans="1:256" ht="18.75" customHeight="1" x14ac:dyDescent="0.2">
      <c r="A9" s="86">
        <v>3</v>
      </c>
      <c r="B9" s="87" t="s">
        <v>8</v>
      </c>
      <c r="C9" s="88">
        <v>2</v>
      </c>
      <c r="D9" s="89">
        <v>0</v>
      </c>
      <c r="E9" s="90">
        <v>109</v>
      </c>
      <c r="F9" s="89">
        <v>74</v>
      </c>
      <c r="G9" s="91">
        <f t="shared" si="0"/>
        <v>185</v>
      </c>
      <c r="H9" s="92">
        <f>G9/G24</f>
        <v>8.1967213114754092E-2</v>
      </c>
    </row>
    <row r="10" spans="1:256" ht="18.75" customHeight="1" x14ac:dyDescent="0.2">
      <c r="A10" s="79">
        <v>4</v>
      </c>
      <c r="B10" s="80" t="s">
        <v>9</v>
      </c>
      <c r="C10" s="81">
        <v>7</v>
      </c>
      <c r="D10" s="82">
        <v>2</v>
      </c>
      <c r="E10" s="83">
        <v>142</v>
      </c>
      <c r="F10" s="82">
        <v>691</v>
      </c>
      <c r="G10" s="84">
        <f t="shared" si="0"/>
        <v>842</v>
      </c>
      <c r="H10" s="85">
        <f>G10/G24</f>
        <v>0.37306158617634028</v>
      </c>
    </row>
    <row r="11" spans="1:256" ht="31.5" customHeight="1" x14ac:dyDescent="0.2">
      <c r="A11" s="86">
        <v>5</v>
      </c>
      <c r="B11" s="87" t="s">
        <v>17</v>
      </c>
      <c r="C11" s="93">
        <v>1</v>
      </c>
      <c r="D11" s="89">
        <v>0</v>
      </c>
      <c r="E11" s="90">
        <v>128</v>
      </c>
      <c r="F11" s="94">
        <v>10</v>
      </c>
      <c r="G11" s="91">
        <f t="shared" si="0"/>
        <v>139</v>
      </c>
      <c r="H11" s="95">
        <f>G11/G24</f>
        <v>6.1586176340274704E-2</v>
      </c>
    </row>
    <row r="12" spans="1:256" ht="34.5" customHeight="1" x14ac:dyDescent="0.2">
      <c r="A12" s="86">
        <v>6</v>
      </c>
      <c r="B12" s="87" t="s">
        <v>10</v>
      </c>
      <c r="C12" s="88">
        <v>0</v>
      </c>
      <c r="D12" s="89">
        <v>0</v>
      </c>
      <c r="E12" s="90">
        <v>28</v>
      </c>
      <c r="F12" s="89">
        <v>33</v>
      </c>
      <c r="G12" s="91">
        <f t="shared" si="0"/>
        <v>61</v>
      </c>
      <c r="H12" s="92">
        <f>G12/G24</f>
        <v>2.7027027027027029E-2</v>
      </c>
    </row>
    <row r="13" spans="1:256" ht="32.25" customHeight="1" x14ac:dyDescent="0.2">
      <c r="A13" s="79">
        <v>7</v>
      </c>
      <c r="B13" s="80" t="s">
        <v>11</v>
      </c>
      <c r="C13" s="81">
        <v>21</v>
      </c>
      <c r="D13" s="82">
        <v>2</v>
      </c>
      <c r="E13" s="83">
        <v>131</v>
      </c>
      <c r="F13" s="82">
        <v>189</v>
      </c>
      <c r="G13" s="84">
        <f t="shared" si="0"/>
        <v>343</v>
      </c>
      <c r="H13" s="85">
        <f>G13/G24</f>
        <v>0.15197164377492248</v>
      </c>
    </row>
    <row r="14" spans="1:256" ht="50.25" customHeight="1" x14ac:dyDescent="0.2">
      <c r="A14" s="86">
        <v>8</v>
      </c>
      <c r="B14" s="87" t="s">
        <v>12</v>
      </c>
      <c r="C14" s="88">
        <v>3</v>
      </c>
      <c r="D14" s="89">
        <v>0</v>
      </c>
      <c r="E14" s="90">
        <v>4</v>
      </c>
      <c r="F14" s="89">
        <v>37</v>
      </c>
      <c r="G14" s="91">
        <f t="shared" si="0"/>
        <v>44</v>
      </c>
      <c r="H14" s="92">
        <f>G14/G24</f>
        <v>1.9494904740806378E-2</v>
      </c>
    </row>
    <row r="15" spans="1:256" s="18" customFormat="1" ht="47.25" customHeight="1" x14ac:dyDescent="0.2">
      <c r="A15" s="79">
        <v>9</v>
      </c>
      <c r="B15" s="80" t="s">
        <v>13</v>
      </c>
      <c r="C15" s="81">
        <v>7</v>
      </c>
      <c r="D15" s="82">
        <v>1</v>
      </c>
      <c r="E15" s="83">
        <v>138</v>
      </c>
      <c r="F15" s="82">
        <v>61</v>
      </c>
      <c r="G15" s="84">
        <f t="shared" si="0"/>
        <v>207</v>
      </c>
      <c r="H15" s="85">
        <f>G15/G24</f>
        <v>9.171466548515729E-2</v>
      </c>
    </row>
    <row r="16" spans="1:256" ht="20.25" customHeight="1" x14ac:dyDescent="0.2">
      <c r="A16" s="19">
        <v>10</v>
      </c>
      <c r="B16" s="54" t="s">
        <v>14</v>
      </c>
      <c r="C16" s="61">
        <v>6</v>
      </c>
      <c r="D16" s="64">
        <v>0</v>
      </c>
      <c r="E16" s="65">
        <v>3</v>
      </c>
      <c r="F16" s="64">
        <v>0</v>
      </c>
      <c r="G16" s="62">
        <f t="shared" si="0"/>
        <v>9</v>
      </c>
      <c r="H16" s="66">
        <f>G16/G24</f>
        <v>3.9875941515285776E-3</v>
      </c>
    </row>
    <row r="17" spans="1:8" ht="36.75" customHeight="1" x14ac:dyDescent="0.2">
      <c r="A17" s="19">
        <v>11</v>
      </c>
      <c r="B17" s="55" t="s">
        <v>44</v>
      </c>
      <c r="C17" s="61"/>
      <c r="D17" s="64">
        <v>0</v>
      </c>
      <c r="E17" s="65">
        <v>5</v>
      </c>
      <c r="F17" s="63">
        <v>3</v>
      </c>
      <c r="G17" s="62">
        <f t="shared" si="0"/>
        <v>8</v>
      </c>
      <c r="H17" s="67">
        <f>G17/G24</f>
        <v>3.544528134692069E-3</v>
      </c>
    </row>
    <row r="18" spans="1:8" ht="45.75" customHeight="1" x14ac:dyDescent="0.2">
      <c r="A18" s="19">
        <v>12</v>
      </c>
      <c r="B18" s="54" t="s">
        <v>18</v>
      </c>
      <c r="C18" s="61">
        <v>1</v>
      </c>
      <c r="D18" s="64">
        <v>0</v>
      </c>
      <c r="E18" s="65">
        <v>14</v>
      </c>
      <c r="F18" s="64">
        <v>2</v>
      </c>
      <c r="G18" s="62">
        <f t="shared" si="0"/>
        <v>17</v>
      </c>
      <c r="H18" s="66">
        <f>G18/G24</f>
        <v>7.5321222862206466E-3</v>
      </c>
    </row>
    <row r="19" spans="1:8" ht="65.25" customHeight="1" x14ac:dyDescent="0.2">
      <c r="A19" s="86">
        <v>13</v>
      </c>
      <c r="B19" s="87" t="s">
        <v>15</v>
      </c>
      <c r="C19" s="88">
        <v>3</v>
      </c>
      <c r="D19" s="89">
        <v>1</v>
      </c>
      <c r="E19" s="90">
        <v>21</v>
      </c>
      <c r="F19" s="89">
        <v>7</v>
      </c>
      <c r="G19" s="91">
        <f t="shared" si="0"/>
        <v>32</v>
      </c>
      <c r="H19" s="92">
        <f>G19/G24</f>
        <v>1.4178112538768276E-2</v>
      </c>
    </row>
    <row r="20" spans="1:8" ht="39" customHeight="1" x14ac:dyDescent="0.2">
      <c r="A20" s="19">
        <v>14</v>
      </c>
      <c r="B20" s="54" t="s">
        <v>46</v>
      </c>
      <c r="C20" s="61">
        <v>8</v>
      </c>
      <c r="D20" s="64">
        <v>0</v>
      </c>
      <c r="E20" s="65">
        <v>0</v>
      </c>
      <c r="F20" s="64">
        <v>0</v>
      </c>
      <c r="G20" s="62">
        <f t="shared" si="0"/>
        <v>8</v>
      </c>
      <c r="H20" s="66">
        <f>G20/G24</f>
        <v>3.544528134692069E-3</v>
      </c>
    </row>
    <row r="21" spans="1:8" ht="57.75" customHeight="1" x14ac:dyDescent="0.2">
      <c r="A21" s="19">
        <v>15</v>
      </c>
      <c r="B21" s="54" t="s">
        <v>16</v>
      </c>
      <c r="C21" s="61">
        <v>1</v>
      </c>
      <c r="D21" s="64">
        <v>0</v>
      </c>
      <c r="E21" s="65">
        <v>5</v>
      </c>
      <c r="F21" s="64">
        <v>1</v>
      </c>
      <c r="G21" s="62">
        <f t="shared" si="0"/>
        <v>7</v>
      </c>
      <c r="H21" s="66">
        <f>G21/G24</f>
        <v>3.1014621178555605E-3</v>
      </c>
    </row>
    <row r="22" spans="1:8" ht="85.5" customHeight="1" x14ac:dyDescent="0.2">
      <c r="A22" s="19">
        <v>16</v>
      </c>
      <c r="B22" s="56" t="s">
        <v>45</v>
      </c>
      <c r="C22" s="68">
        <v>10</v>
      </c>
      <c r="D22" s="69">
        <v>2</v>
      </c>
      <c r="E22" s="65">
        <v>8</v>
      </c>
      <c r="F22" s="69">
        <v>1</v>
      </c>
      <c r="G22" s="62">
        <f t="shared" si="0"/>
        <v>21</v>
      </c>
      <c r="H22" s="70">
        <f>G22/G24</f>
        <v>9.3043863535666807E-3</v>
      </c>
    </row>
    <row r="23" spans="1:8" ht="49.5" customHeight="1" thickBot="1" x14ac:dyDescent="0.25">
      <c r="A23" s="59">
        <v>17</v>
      </c>
      <c r="B23" s="60" t="s">
        <v>70</v>
      </c>
      <c r="C23" s="71">
        <v>11</v>
      </c>
      <c r="D23" s="72">
        <v>0</v>
      </c>
      <c r="E23" s="65">
        <v>101</v>
      </c>
      <c r="F23" s="72">
        <v>114</v>
      </c>
      <c r="G23" s="62">
        <f t="shared" si="0"/>
        <v>226</v>
      </c>
      <c r="H23" s="73">
        <f>G23/G24</f>
        <v>0.10013291980505096</v>
      </c>
    </row>
    <row r="24" spans="1:8" ht="20.25" customHeight="1" thickBot="1" x14ac:dyDescent="0.3">
      <c r="A24" s="139" t="s">
        <v>1</v>
      </c>
      <c r="B24" s="140"/>
      <c r="C24" s="74">
        <f t="shared" ref="C24:H24" si="1">SUM(C7:C23)</f>
        <v>83</v>
      </c>
      <c r="D24" s="74">
        <f t="shared" si="1"/>
        <v>8</v>
      </c>
      <c r="E24" s="74">
        <f t="shared" si="1"/>
        <v>919</v>
      </c>
      <c r="F24" s="74">
        <f t="shared" si="1"/>
        <v>1247</v>
      </c>
      <c r="G24" s="75">
        <f t="shared" si="1"/>
        <v>2257</v>
      </c>
      <c r="H24" s="74">
        <f t="shared" si="1"/>
        <v>1</v>
      </c>
    </row>
    <row r="25" spans="1:8" ht="37.9" customHeight="1" x14ac:dyDescent="0.3">
      <c r="A25" s="8"/>
      <c r="B25" s="9"/>
      <c r="C25" s="9"/>
      <c r="D25" s="10"/>
      <c r="E25" s="10"/>
      <c r="F25" s="7"/>
      <c r="G25" s="7"/>
      <c r="H25" s="11"/>
    </row>
    <row r="26" spans="1:8" ht="56.25" customHeight="1" x14ac:dyDescent="0.3">
      <c r="A26" s="8"/>
      <c r="D26" s="10"/>
      <c r="E26" s="10"/>
      <c r="F26" s="7"/>
      <c r="G26" s="7"/>
      <c r="H26" s="11"/>
    </row>
    <row r="27" spans="1:8" ht="57" customHeight="1" x14ac:dyDescent="0.3">
      <c r="A27" s="8"/>
      <c r="B27" s="9"/>
      <c r="C27" s="9"/>
      <c r="D27" s="10"/>
      <c r="E27" s="10"/>
      <c r="F27" s="7"/>
      <c r="G27" s="7"/>
      <c r="H27" s="11"/>
    </row>
    <row r="28" spans="1:8" ht="45" customHeight="1" x14ac:dyDescent="0.3">
      <c r="A28" s="8"/>
      <c r="B28" s="9"/>
      <c r="C28" s="9"/>
      <c r="D28" s="10"/>
      <c r="E28" s="10"/>
      <c r="F28" s="7"/>
      <c r="G28" s="7"/>
      <c r="H28" s="11"/>
    </row>
    <row r="29" spans="1:8" ht="18.75" x14ac:dyDescent="0.3">
      <c r="A29" s="138"/>
      <c r="B29" s="138"/>
      <c r="C29" s="20"/>
      <c r="D29" s="12"/>
      <c r="E29" s="12"/>
      <c r="F29" s="12"/>
      <c r="G29" s="12"/>
      <c r="H29" s="13"/>
    </row>
    <row r="30" spans="1:8" ht="15.75" x14ac:dyDescent="0.25">
      <c r="D30" s="3"/>
      <c r="E30" s="3"/>
      <c r="F30" s="4"/>
      <c r="G30" s="4"/>
      <c r="H30" s="3"/>
    </row>
    <row r="31" spans="1:8" ht="18.75" x14ac:dyDescent="0.3">
      <c r="D31" s="3"/>
      <c r="E31" s="3"/>
      <c r="F31" s="7"/>
      <c r="G31" s="7"/>
      <c r="H31" s="3"/>
    </row>
  </sheetData>
  <mergeCells count="198">
    <mergeCell ref="B5:B6"/>
    <mergeCell ref="A5:A6"/>
    <mergeCell ref="HU4:HX4"/>
    <mergeCell ref="HY4:IB4"/>
    <mergeCell ref="GW4:GZ4"/>
    <mergeCell ref="HA4:HD4"/>
    <mergeCell ref="HE4:HH4"/>
    <mergeCell ref="HI4:HL4"/>
    <mergeCell ref="IS4:IV4"/>
    <mergeCell ref="GS4:GV4"/>
    <mergeCell ref="FQ4:FT4"/>
    <mergeCell ref="FU4:FX4"/>
    <mergeCell ref="FY4:GB4"/>
    <mergeCell ref="GC4:GF4"/>
    <mergeCell ref="EC4:EF4"/>
    <mergeCell ref="EG4:EJ4"/>
    <mergeCell ref="DE4:DH4"/>
    <mergeCell ref="DI4:DL4"/>
    <mergeCell ref="DM4:DP4"/>
    <mergeCell ref="DQ4:DT4"/>
    <mergeCell ref="FA4:FD4"/>
    <mergeCell ref="FE4:FH4"/>
    <mergeCell ref="FI4:FL4"/>
    <mergeCell ref="BQ4:BT4"/>
    <mergeCell ref="IK4:IN4"/>
    <mergeCell ref="IO4:IR4"/>
    <mergeCell ref="HM4:HP4"/>
    <mergeCell ref="HQ4:HT4"/>
    <mergeCell ref="FM4:FP4"/>
    <mergeCell ref="EK4:EN4"/>
    <mergeCell ref="EO4:ER4"/>
    <mergeCell ref="ES4:EV4"/>
    <mergeCell ref="EW4:EZ4"/>
    <mergeCell ref="GG4:GJ4"/>
    <mergeCell ref="GK4:GN4"/>
    <mergeCell ref="GO4:GR4"/>
    <mergeCell ref="CO4:CR4"/>
    <mergeCell ref="CS4:CV4"/>
    <mergeCell ref="CW4:CZ4"/>
    <mergeCell ref="GO3:GR3"/>
    <mergeCell ref="GS3:GV3"/>
    <mergeCell ref="A3:H3"/>
    <mergeCell ref="A4:H4"/>
    <mergeCell ref="IC4:IF4"/>
    <mergeCell ref="IG4:IJ4"/>
    <mergeCell ref="DA4:DD4"/>
    <mergeCell ref="BY4:CB4"/>
    <mergeCell ref="CC4:CF4"/>
    <mergeCell ref="CG4:CJ4"/>
    <mergeCell ref="CK4:CN4"/>
    <mergeCell ref="DU4:DX4"/>
    <mergeCell ref="DY4:EB4"/>
    <mergeCell ref="BU4:BX4"/>
    <mergeCell ref="GW3:GZ3"/>
    <mergeCell ref="HA3:HD3"/>
    <mergeCell ref="FY3:GB3"/>
    <mergeCell ref="GC3:GF3"/>
    <mergeCell ref="GG3:GJ3"/>
    <mergeCell ref="GK3:GN3"/>
    <mergeCell ref="AK4:AN4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AO4:AR4"/>
    <mergeCell ref="BE1:BH1"/>
    <mergeCell ref="BI1:BL1"/>
    <mergeCell ref="BM1:BP1"/>
    <mergeCell ref="AK1:AN1"/>
    <mergeCell ref="AO1:AR1"/>
    <mergeCell ref="AS1:AV1"/>
    <mergeCell ref="AW1:AZ1"/>
    <mergeCell ref="AK3:AN3"/>
    <mergeCell ref="AO3:AR3"/>
    <mergeCell ref="AS3:AV3"/>
    <mergeCell ref="AW3:AZ3"/>
    <mergeCell ref="BI4:BL4"/>
    <mergeCell ref="BM4:BP4"/>
    <mergeCell ref="AS4:AV4"/>
    <mergeCell ref="AW4:AZ4"/>
    <mergeCell ref="BA4:BD4"/>
    <mergeCell ref="BE4:BH4"/>
    <mergeCell ref="C5:D5"/>
    <mergeCell ref="A29:B29"/>
    <mergeCell ref="A24:B24"/>
    <mergeCell ref="U1:X1"/>
    <mergeCell ref="Y1:AB1"/>
    <mergeCell ref="AC1:AF1"/>
    <mergeCell ref="AG1:AJ1"/>
    <mergeCell ref="I1:L1"/>
    <mergeCell ref="M1:P1"/>
    <mergeCell ref="Q1:T1"/>
    <mergeCell ref="I4:L4"/>
    <mergeCell ref="M4:P4"/>
    <mergeCell ref="Q4:T4"/>
    <mergeCell ref="U4:X4"/>
    <mergeCell ref="Y4:AB4"/>
    <mergeCell ref="AC4:AF4"/>
    <mergeCell ref="AG4:AJ4"/>
    <mergeCell ref="AC3:AF3"/>
    <mergeCell ref="AG3:AJ3"/>
    <mergeCell ref="F1:H1"/>
    <mergeCell ref="E5:F5"/>
    <mergeCell ref="G5:G6"/>
    <mergeCell ref="H5:H6"/>
    <mergeCell ref="A2:H2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5" customWidth="1"/>
    <col min="2" max="2" width="23.5703125" customWidth="1"/>
    <col min="3" max="3" width="13" customWidth="1"/>
    <col min="4" max="4" width="13.5703125" customWidth="1"/>
    <col min="5" max="5" width="11.5703125" customWidth="1"/>
    <col min="6" max="6" width="10.140625" customWidth="1"/>
    <col min="7" max="7" width="12" customWidth="1"/>
    <col min="8" max="8" width="12.28515625" customWidth="1"/>
    <col min="9" max="9" width="9.5703125" customWidth="1"/>
    <col min="10" max="10" width="16.28515625" customWidth="1"/>
    <col min="11" max="11" width="13.7109375" customWidth="1"/>
    <col min="12" max="12" width="9.5703125" customWidth="1"/>
  </cols>
  <sheetData>
    <row r="1" spans="1:12" ht="65.25" customHeight="1" x14ac:dyDescent="0.2">
      <c r="H1" s="165" t="s">
        <v>74</v>
      </c>
      <c r="I1" s="113"/>
      <c r="J1" s="113"/>
      <c r="K1" s="113"/>
    </row>
    <row r="2" spans="1:12" ht="27" customHeight="1" x14ac:dyDescent="0.2">
      <c r="A2" s="171" t="s">
        <v>75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34.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57" hidden="1" customHeight="1" x14ac:dyDescent="0.2">
      <c r="A4" s="14"/>
    </row>
    <row r="5" spans="1:12" ht="46.5" customHeight="1" x14ac:dyDescent="0.2">
      <c r="A5" s="158" t="s">
        <v>23</v>
      </c>
      <c r="B5" s="158" t="s">
        <v>4</v>
      </c>
      <c r="C5" s="158" t="s">
        <v>33</v>
      </c>
      <c r="D5" s="158" t="s">
        <v>34</v>
      </c>
      <c r="E5" s="158" t="s">
        <v>35</v>
      </c>
      <c r="F5" s="161" t="s">
        <v>36</v>
      </c>
      <c r="G5" s="166"/>
      <c r="H5" s="162"/>
      <c r="I5" s="161" t="s">
        <v>32</v>
      </c>
      <c r="J5" s="162"/>
      <c r="K5" s="158" t="s">
        <v>37</v>
      </c>
    </row>
    <row r="6" spans="1:12" ht="18" customHeight="1" x14ac:dyDescent="0.2">
      <c r="A6" s="173"/>
      <c r="B6" s="173"/>
      <c r="C6" s="159"/>
      <c r="D6" s="159"/>
      <c r="E6" s="159"/>
      <c r="F6" s="163" t="s">
        <v>5</v>
      </c>
      <c r="G6" s="167" t="s">
        <v>19</v>
      </c>
      <c r="H6" s="168"/>
      <c r="I6" s="163" t="s">
        <v>5</v>
      </c>
      <c r="J6" s="16" t="s">
        <v>38</v>
      </c>
      <c r="K6" s="170"/>
    </row>
    <row r="7" spans="1:12" ht="48" customHeight="1" x14ac:dyDescent="0.2">
      <c r="A7" s="174"/>
      <c r="B7" s="174"/>
      <c r="C7" s="160"/>
      <c r="D7" s="160"/>
      <c r="E7" s="160"/>
      <c r="F7" s="169"/>
      <c r="G7" s="17" t="s">
        <v>39</v>
      </c>
      <c r="H7" s="17" t="s">
        <v>40</v>
      </c>
      <c r="I7" s="164"/>
      <c r="J7" s="17" t="s">
        <v>47</v>
      </c>
      <c r="K7" s="164"/>
    </row>
    <row r="8" spans="1:12" ht="15" customHeight="1" thickBot="1" x14ac:dyDescent="0.25">
      <c r="A8" s="17">
        <v>1</v>
      </c>
      <c r="B8" s="17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</row>
    <row r="9" spans="1:12" ht="29.25" customHeight="1" x14ac:dyDescent="0.2">
      <c r="A9" s="24">
        <v>1</v>
      </c>
      <c r="B9" s="41" t="s">
        <v>55</v>
      </c>
      <c r="C9" s="34">
        <v>91</v>
      </c>
      <c r="D9" s="49">
        <v>84</v>
      </c>
      <c r="E9" s="50">
        <v>0</v>
      </c>
      <c r="F9" s="30">
        <v>57</v>
      </c>
      <c r="G9" s="30">
        <v>0</v>
      </c>
      <c r="H9" s="30">
        <v>0</v>
      </c>
      <c r="I9" s="30">
        <v>1</v>
      </c>
      <c r="J9" s="30">
        <v>0</v>
      </c>
      <c r="K9" s="51">
        <f>G9/D9*100</f>
        <v>0</v>
      </c>
    </row>
    <row r="10" spans="1:12" ht="28.5" customHeight="1" x14ac:dyDescent="0.2">
      <c r="A10" s="39"/>
      <c r="B10" s="22" t="s">
        <v>56</v>
      </c>
      <c r="C10" s="35">
        <v>132</v>
      </c>
      <c r="D10" s="15">
        <v>132</v>
      </c>
      <c r="E10" s="15">
        <v>0</v>
      </c>
      <c r="F10" s="15">
        <v>75</v>
      </c>
      <c r="G10" s="15">
        <v>0</v>
      </c>
      <c r="H10" s="15">
        <v>2</v>
      </c>
      <c r="I10" s="15">
        <v>2</v>
      </c>
      <c r="J10" s="15">
        <v>0</v>
      </c>
      <c r="K10" s="52">
        <f t="shared" ref="K10:K19" si="0">G10/D10*100</f>
        <v>0</v>
      </c>
    </row>
    <row r="11" spans="1:12" ht="28.5" customHeight="1" x14ac:dyDescent="0.2">
      <c r="A11" s="48"/>
      <c r="B11" s="22" t="s">
        <v>57</v>
      </c>
      <c r="C11" s="35">
        <v>229</v>
      </c>
      <c r="D11" s="15">
        <v>218</v>
      </c>
      <c r="E11" s="15">
        <v>1</v>
      </c>
      <c r="F11" s="15">
        <v>250</v>
      </c>
      <c r="G11" s="15">
        <v>0</v>
      </c>
      <c r="H11" s="15">
        <v>0</v>
      </c>
      <c r="I11" s="15">
        <v>4</v>
      </c>
      <c r="J11" s="15">
        <v>0</v>
      </c>
      <c r="K11" s="52">
        <f t="shared" si="0"/>
        <v>0</v>
      </c>
    </row>
    <row r="12" spans="1:12" ht="28.5" customHeight="1" x14ac:dyDescent="0.2">
      <c r="A12" s="48"/>
      <c r="B12" s="22" t="s">
        <v>58</v>
      </c>
      <c r="C12" s="35">
        <v>100</v>
      </c>
      <c r="D12" s="15">
        <v>100</v>
      </c>
      <c r="E12" s="15">
        <v>0</v>
      </c>
      <c r="F12" s="15">
        <v>105</v>
      </c>
      <c r="G12" s="15">
        <v>0</v>
      </c>
      <c r="H12" s="15">
        <v>0</v>
      </c>
      <c r="I12" s="15">
        <v>4</v>
      </c>
      <c r="J12" s="15">
        <v>0</v>
      </c>
      <c r="K12" s="52">
        <f t="shared" si="0"/>
        <v>0</v>
      </c>
    </row>
    <row r="13" spans="1:12" ht="28.5" customHeight="1" x14ac:dyDescent="0.2">
      <c r="A13" s="39"/>
      <c r="B13" s="22" t="s">
        <v>59</v>
      </c>
      <c r="C13" s="35">
        <v>76</v>
      </c>
      <c r="D13" s="15">
        <v>76</v>
      </c>
      <c r="E13" s="15">
        <v>0</v>
      </c>
      <c r="F13" s="15">
        <v>77</v>
      </c>
      <c r="G13" s="15">
        <v>0</v>
      </c>
      <c r="H13" s="15">
        <v>0</v>
      </c>
      <c r="I13" s="15">
        <v>0</v>
      </c>
      <c r="J13" s="15">
        <v>0</v>
      </c>
      <c r="K13" s="52">
        <f t="shared" si="0"/>
        <v>0</v>
      </c>
    </row>
    <row r="14" spans="1:12" ht="28.5" customHeight="1" x14ac:dyDescent="0.2">
      <c r="A14" s="39"/>
      <c r="B14" s="22" t="s">
        <v>60</v>
      </c>
      <c r="C14" s="35">
        <v>117</v>
      </c>
      <c r="D14" s="15">
        <v>113</v>
      </c>
      <c r="E14" s="15">
        <v>0</v>
      </c>
      <c r="F14" s="78">
        <v>114</v>
      </c>
      <c r="G14" s="15">
        <v>0</v>
      </c>
      <c r="H14" s="15">
        <v>0</v>
      </c>
      <c r="I14" s="15">
        <v>0</v>
      </c>
      <c r="J14" s="15">
        <v>0</v>
      </c>
      <c r="K14" s="52">
        <f t="shared" si="0"/>
        <v>0</v>
      </c>
    </row>
    <row r="15" spans="1:12" ht="28.5" customHeight="1" x14ac:dyDescent="0.2">
      <c r="A15" s="39"/>
      <c r="B15" s="22" t="s">
        <v>61</v>
      </c>
      <c r="C15" s="35">
        <v>113</v>
      </c>
      <c r="D15" s="15">
        <v>113</v>
      </c>
      <c r="E15" s="15">
        <v>0</v>
      </c>
      <c r="F15" s="15">
        <v>112</v>
      </c>
      <c r="G15" s="15">
        <v>0</v>
      </c>
      <c r="H15" s="15">
        <v>0</v>
      </c>
      <c r="I15" s="15">
        <v>0</v>
      </c>
      <c r="J15" s="15">
        <v>0</v>
      </c>
      <c r="K15" s="52">
        <f t="shared" si="0"/>
        <v>0</v>
      </c>
    </row>
    <row r="16" spans="1:12" ht="28.5" customHeight="1" x14ac:dyDescent="0.2">
      <c r="A16" s="39"/>
      <c r="B16" s="22" t="s">
        <v>62</v>
      </c>
      <c r="C16" s="35">
        <v>77</v>
      </c>
      <c r="D16" s="15">
        <v>73</v>
      </c>
      <c r="E16" s="15">
        <v>0</v>
      </c>
      <c r="F16" s="15">
        <v>74</v>
      </c>
      <c r="G16" s="15">
        <v>0</v>
      </c>
      <c r="H16" s="15">
        <v>0</v>
      </c>
      <c r="I16" s="15">
        <v>2</v>
      </c>
      <c r="J16" s="15">
        <v>0</v>
      </c>
      <c r="K16" s="52">
        <f t="shared" si="0"/>
        <v>0</v>
      </c>
    </row>
    <row r="17" spans="1:11" ht="28.5" customHeight="1" x14ac:dyDescent="0.2">
      <c r="A17" s="39"/>
      <c r="B17" s="22" t="s">
        <v>63</v>
      </c>
      <c r="C17" s="35">
        <v>422</v>
      </c>
      <c r="D17" s="15">
        <v>403</v>
      </c>
      <c r="E17" s="15">
        <v>0</v>
      </c>
      <c r="F17" s="15">
        <v>297</v>
      </c>
      <c r="G17" s="15">
        <v>0</v>
      </c>
      <c r="H17" s="15">
        <v>0</v>
      </c>
      <c r="I17" s="15">
        <v>1</v>
      </c>
      <c r="J17" s="15">
        <v>0</v>
      </c>
      <c r="K17" s="52">
        <f t="shared" si="0"/>
        <v>0</v>
      </c>
    </row>
    <row r="18" spans="1:11" ht="28.5" customHeight="1" x14ac:dyDescent="0.2">
      <c r="A18" s="39"/>
      <c r="B18" s="22" t="s">
        <v>64</v>
      </c>
      <c r="C18" s="35">
        <v>406</v>
      </c>
      <c r="D18" s="15">
        <v>398</v>
      </c>
      <c r="E18" s="15">
        <v>0</v>
      </c>
      <c r="F18" s="15">
        <v>286</v>
      </c>
      <c r="G18" s="15">
        <v>0</v>
      </c>
      <c r="H18" s="15">
        <v>0</v>
      </c>
      <c r="I18" s="15">
        <v>9</v>
      </c>
      <c r="J18" s="15">
        <v>0</v>
      </c>
      <c r="K18" s="52">
        <f t="shared" si="0"/>
        <v>0</v>
      </c>
    </row>
    <row r="19" spans="1:11" ht="28.5" customHeight="1" thickBot="1" x14ac:dyDescent="0.25">
      <c r="A19" s="39"/>
      <c r="B19" s="22" t="s">
        <v>65</v>
      </c>
      <c r="C19" s="37">
        <v>494</v>
      </c>
      <c r="D19" s="31">
        <v>491</v>
      </c>
      <c r="E19" s="31">
        <v>1</v>
      </c>
      <c r="F19" s="31">
        <v>466</v>
      </c>
      <c r="G19" s="31">
        <v>0</v>
      </c>
      <c r="H19" s="31">
        <v>0</v>
      </c>
      <c r="I19" s="31">
        <v>9</v>
      </c>
      <c r="J19" s="31">
        <v>0</v>
      </c>
      <c r="K19" s="53">
        <f t="shared" si="0"/>
        <v>0</v>
      </c>
    </row>
    <row r="20" spans="1:11" ht="15" thickBot="1" x14ac:dyDescent="0.25">
      <c r="A20" s="116" t="s">
        <v>66</v>
      </c>
      <c r="B20" s="117"/>
      <c r="C20" s="29">
        <f>SUM(C10:C19)</f>
        <v>2166</v>
      </c>
      <c r="D20" s="29">
        <f t="shared" ref="D20:K20" si="1">SUM(D10:D19)</f>
        <v>2117</v>
      </c>
      <c r="E20" s="29">
        <f t="shared" si="1"/>
        <v>2</v>
      </c>
      <c r="F20" s="29">
        <f t="shared" si="1"/>
        <v>1856</v>
      </c>
      <c r="G20" s="29">
        <f t="shared" si="1"/>
        <v>0</v>
      </c>
      <c r="H20" s="29">
        <f t="shared" si="1"/>
        <v>2</v>
      </c>
      <c r="I20" s="29">
        <f t="shared" si="1"/>
        <v>31</v>
      </c>
      <c r="J20" s="29">
        <f t="shared" si="1"/>
        <v>0</v>
      </c>
      <c r="K20" s="29">
        <f t="shared" si="1"/>
        <v>0</v>
      </c>
    </row>
    <row r="21" spans="1:11" ht="15" thickBot="1" x14ac:dyDescent="0.25">
      <c r="A21" s="110" t="s">
        <v>67</v>
      </c>
      <c r="B21" s="111"/>
      <c r="C21" s="28">
        <f>C20+C9</f>
        <v>2257</v>
      </c>
      <c r="D21" s="28">
        <f t="shared" ref="D21:K21" si="2">D20+D9</f>
        <v>2201</v>
      </c>
      <c r="E21" s="28">
        <f t="shared" si="2"/>
        <v>2</v>
      </c>
      <c r="F21" s="28">
        <f t="shared" si="2"/>
        <v>1913</v>
      </c>
      <c r="G21" s="28">
        <f t="shared" si="2"/>
        <v>0</v>
      </c>
      <c r="H21" s="28">
        <f t="shared" si="2"/>
        <v>2</v>
      </c>
      <c r="I21" s="28">
        <f t="shared" si="2"/>
        <v>32</v>
      </c>
      <c r="J21" s="28">
        <f t="shared" si="2"/>
        <v>0</v>
      </c>
      <c r="K21" s="28">
        <f t="shared" si="2"/>
        <v>0</v>
      </c>
    </row>
  </sheetData>
  <mergeCells count="15">
    <mergeCell ref="A20:B20"/>
    <mergeCell ref="A21:B21"/>
    <mergeCell ref="A5:A7"/>
    <mergeCell ref="C5:C7"/>
    <mergeCell ref="D5:D7"/>
    <mergeCell ref="B5:B7"/>
    <mergeCell ref="E5:E7"/>
    <mergeCell ref="I5:J5"/>
    <mergeCell ref="I6:I7"/>
    <mergeCell ref="H1:K1"/>
    <mergeCell ref="F5:H5"/>
    <mergeCell ref="G6:H6"/>
    <mergeCell ref="F6:F7"/>
    <mergeCell ref="K5:K7"/>
    <mergeCell ref="A2:L3"/>
  </mergeCells>
  <pageMargins left="0.31496062992125984" right="0.31496062992125984" top="0.55118110236220474" bottom="0.35433070866141736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Маслова Наталья Анатольевна</cp:lastModifiedBy>
  <cp:lastPrinted>2022-05-18T09:02:04Z</cp:lastPrinted>
  <dcterms:created xsi:type="dcterms:W3CDTF">2004-05-21T10:07:22Z</dcterms:created>
  <dcterms:modified xsi:type="dcterms:W3CDTF">2022-05-18T12:01:19Z</dcterms:modified>
</cp:coreProperties>
</file>