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900-0~1\AppData\Local\Temp\notes32A3C7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контроль!$A$1:$J$21</definedName>
    <definedName name="_xlnm.Print_Area" localSheetId="0">Статистика!$A$1:$Q$23</definedName>
    <definedName name="_xlnm.Print_Area" localSheetId="1">'тематика '!$A$1:$H$59</definedName>
  </definedNames>
  <calcPr calcId="152511"/>
</workbook>
</file>

<file path=xl/calcChain.xml><?xml version="1.0" encoding="utf-8"?>
<calcChain xmlns="http://schemas.openxmlformats.org/spreadsheetml/2006/main"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7" i="3"/>
  <c r="D59" i="3"/>
  <c r="E59" i="3"/>
  <c r="F59" i="3"/>
  <c r="C59" i="3"/>
  <c r="G59" i="3" l="1"/>
  <c r="H58" i="3" s="1"/>
  <c r="H57" i="3" l="1"/>
  <c r="F21" i="4" l="1"/>
  <c r="I21" i="4"/>
  <c r="J21" i="4"/>
  <c r="D20" i="4"/>
  <c r="D21" i="4" s="1"/>
  <c r="E20" i="4"/>
  <c r="E21" i="4" s="1"/>
  <c r="F20" i="4"/>
  <c r="G20" i="4"/>
  <c r="G21" i="4" s="1"/>
  <c r="H20" i="4"/>
  <c r="H21" i="4" s="1"/>
  <c r="I20" i="4"/>
  <c r="J20" i="4"/>
  <c r="C20" i="4"/>
  <c r="C21" i="4" s="1"/>
  <c r="I20" i="1"/>
  <c r="E22" i="1" l="1"/>
  <c r="E23" i="1" s="1"/>
  <c r="F22" i="1"/>
  <c r="F23" i="1" s="1"/>
  <c r="G22" i="1"/>
  <c r="G23" i="1" s="1"/>
  <c r="H22" i="1"/>
  <c r="H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I12" i="1"/>
  <c r="I13" i="1"/>
  <c r="I14" i="1"/>
  <c r="I15" i="1"/>
  <c r="I16" i="1"/>
  <c r="I17" i="1"/>
  <c r="I18" i="1"/>
  <c r="I19" i="1"/>
  <c r="I21" i="1"/>
  <c r="D12" i="1"/>
  <c r="D13" i="1"/>
  <c r="C13" i="1" s="1"/>
  <c r="D14" i="1"/>
  <c r="C14" i="1" s="1"/>
  <c r="D15" i="1"/>
  <c r="D16" i="1"/>
  <c r="D17" i="1"/>
  <c r="C17" i="1" s="1"/>
  <c r="D18" i="1"/>
  <c r="D19" i="1"/>
  <c r="C19" i="1" s="1"/>
  <c r="D20" i="1"/>
  <c r="C20" i="1" s="1"/>
  <c r="D21" i="1"/>
  <c r="C21" i="1" s="1"/>
  <c r="I11" i="1"/>
  <c r="D11" i="1"/>
  <c r="C15" i="1" l="1"/>
  <c r="C18" i="1"/>
  <c r="C16" i="1"/>
  <c r="I22" i="1"/>
  <c r="I23" i="1" s="1"/>
  <c r="C12" i="1"/>
  <c r="D22" i="1"/>
  <c r="D23" i="1" s="1"/>
  <c r="C11" i="1"/>
  <c r="C22" i="1" l="1"/>
  <c r="C23" i="1" s="1"/>
  <c r="G6" i="3" l="1"/>
  <c r="H23" i="3" l="1"/>
  <c r="H18" i="3" l="1"/>
  <c r="H19" i="3"/>
  <c r="H36" i="3"/>
  <c r="H15" i="3"/>
  <c r="H16" i="3"/>
  <c r="H6" i="3"/>
  <c r="H41" i="3"/>
  <c r="H56" i="3"/>
  <c r="H20" i="3"/>
  <c r="H8" i="3"/>
  <c r="H28" i="3"/>
  <c r="H12" i="3"/>
  <c r="H10" i="3"/>
  <c r="H35" i="3"/>
  <c r="H32" i="3"/>
  <c r="H24" i="3"/>
  <c r="H49" i="3"/>
  <c r="H7" i="3"/>
  <c r="H11" i="3"/>
  <c r="H26" i="3"/>
  <c r="H21" i="3"/>
  <c r="H53" i="3"/>
  <c r="H14" i="3"/>
  <c r="H55" i="3"/>
  <c r="H17" i="3"/>
  <c r="H13" i="3"/>
  <c r="H22" i="3"/>
  <c r="H9" i="3"/>
  <c r="H52" i="3"/>
  <c r="H33" i="3"/>
  <c r="H47" i="3"/>
  <c r="H45" i="3"/>
  <c r="H48" i="3"/>
  <c r="H54" i="3" l="1"/>
  <c r="H42" i="3"/>
  <c r="H51" i="3"/>
  <c r="H43" i="3"/>
  <c r="H50" i="3"/>
  <c r="H31" i="3"/>
  <c r="H39" i="3"/>
  <c r="H46" i="3"/>
  <c r="H38" i="3"/>
  <c r="H30" i="3"/>
  <c r="H27" i="3"/>
  <c r="H40" i="3"/>
  <c r="H37" i="3"/>
  <c r="H25" i="3"/>
  <c r="H34" i="3"/>
  <c r="H44" i="3"/>
  <c r="H29" i="3"/>
  <c r="H59" i="3" l="1"/>
</calcChain>
</file>

<file path=xl/sharedStrings.xml><?xml version="1.0" encoding="utf-8"?>
<sst xmlns="http://schemas.openxmlformats.org/spreadsheetml/2006/main" count="134" uniqueCount="112">
  <si>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</si>
  <si>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</si>
  <si>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</si>
  <si>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</si>
  <si>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</si>
  <si>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</si>
  <si>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</si>
  <si>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</si>
  <si>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</si>
  <si>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</si>
  <si>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</si>
  <si>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</si>
  <si>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</si>
  <si>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</si>
  <si>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</si>
  <si>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</si>
  <si>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</si>
  <si>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</si>
  <si>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</si>
  <si>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</si>
  <si>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</si>
  <si>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</si>
  <si>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</si>
  <si>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</si>
  <si>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</si>
  <si>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</si>
  <si>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</si>
  <si>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</si>
  <si>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</si>
  <si>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</si>
  <si>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</si>
  <si>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</si>
  <si>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</si>
  <si>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</si>
  <si>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</si>
  <si>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</si>
  <si>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</si>
  <si>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</si>
  <si>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</si>
  <si>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</si>
  <si>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</si>
  <si>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</si>
  <si>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</si>
  <si>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</si>
  <si>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</si>
  <si>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</si>
  <si>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</si>
  <si>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</si>
  <si>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</si>
  <si>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</si>
  <si>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</si>
  <si>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</si>
  <si>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</si>
  <si>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</si>
  <si>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</si>
  <si>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</si>
  <si>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</si>
  <si>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</si>
  <si>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</si>
  <si>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</si>
  <si>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</si>
  <si>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</si>
  <si>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</si>
  <si>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</si>
  <si>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</si>
  <si>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</si>
  <si>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</si>
  <si>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</si>
  <si>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</si>
  <si>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</si>
  <si>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</si>
  <si>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</si>
  <si>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</si>
  <si>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</si>
  <si>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</si>
  <si>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</si>
  <si>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</si>
  <si>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</si>
  <si>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</si>
  <si>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</si>
  <si>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</si>
  <si>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</si>
  <si>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</si>
  <si>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</si>
  <si>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</si>
  <si>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</si>
  <si>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</si>
  <si>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</si>
  <si>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</si>
  <si>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</si>
  <si>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</si>
  <si>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</si>
  <si>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</si>
  <si>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</si>
  <si>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</si>
  <si>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</si>
  <si>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</si>
  <si>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</si>
  <si>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</si>
  <si>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</si>
  <si>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январе 2023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</si>
  <si>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за период c 01.01.2023 по 31.01.2023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</si>
  <si>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январе 2023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</si>
  <si>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и подведомственные инспекции  
за период c 01.01.2023 по 31.01.2023</t>
  </si>
  <si>
    <t>Приложение № 3 
к Справке о работе с обращениями граждан и запросами пользователей информацией в налоговых органах Тверской области в январе 2023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</si>
  <si>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за период c 01.01.2023  по 31.01.2023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</si>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</sst>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4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1" fillId="0" borderId="1" xfId="0" applyFont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4" fillId="0" borderId="4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right" wrapText="1"/>
    </xf>
    <xf numFmtId="0" fontId="4" fillId="0" borderId="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right"/>
    </xf>
    <xf numFmtId="10" fontId="4" fillId="0" borderId="56" xfId="1" applyNumberFormat="1" applyFont="1" applyBorder="1"/>
    <xf numFmtId="0" fontId="4" fillId="0" borderId="55" xfId="0" applyFont="1" applyFill="1" applyBorder="1" applyAlignment="1">
      <alignment horizontal="center" vertical="center"/>
    </xf>
    <xf numFmtId="10" fontId="4" fillId="0" borderId="36" xfId="1" applyNumberFormat="1" applyFont="1" applyBorder="1" applyAlignment="1">
      <alignment horizontal="center" vertical="center"/>
    </xf>
    <xf numFmtId="10" fontId="4" fillId="0" borderId="36" xfId="1" applyNumberFormat="1" applyFont="1" applyFill="1" applyBorder="1" applyAlignment="1">
      <alignment horizontal="center" vertical="center"/>
    </xf>
    <xf numFmtId="10" fontId="4" fillId="0" borderId="36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6" xfId="0" applyNumberFormat="1" applyFont="1" applyFill="1" applyBorder="1" applyAlignment="1">
      <alignment horizontal="center" vertical="center" wrapText="1"/>
    </xf>
    <xf numFmtId="10" fontId="4" fillId="0" borderId="5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10" fontId="4" fillId="0" borderId="58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4" fontId="16" fillId="2" borderId="8" xfId="2" applyFont="1" applyFill="1" applyBorder="1" applyAlignment="1">
      <alignment horizontal="center" vertical="center" textRotation="90" wrapText="1"/>
    </xf>
    <xf numFmtId="44" fontId="16" fillId="2" borderId="14" xfId="2" applyFont="1" applyFill="1" applyBorder="1" applyAlignment="1">
      <alignment horizontal="center" vertical="center" textRotation="90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20" fillId="2" borderId="25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/>
    <xf numFmtId="0" fontId="14" fillId="2" borderId="8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textRotation="90" wrapText="1" shrinkToFit="1"/>
    </xf>
    <xf numFmtId="0" fontId="14" fillId="2" borderId="37" xfId="0" applyFont="1" applyFill="1" applyBorder="1" applyAlignment="1">
      <alignment horizontal="center" vertical="center" textRotation="90" wrapText="1" shrinkToFit="1"/>
    </xf>
    <xf numFmtId="0" fontId="14" fillId="2" borderId="38" xfId="0" applyFont="1" applyFill="1" applyBorder="1" applyAlignment="1">
      <alignment horizontal="center" vertical="center" textRotation="90" wrapText="1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0" fillId="0" borderId="2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CCCC"/>
      <color rgb="FFFFFF99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view="pageBreakPreview" zoomScaleNormal="100" zoomScaleSheetLayoutView="100" workbookViewId="0">
      <selection activeCell="N12" sqref="N12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7" ht="54.75" customHeight="1" x14ac:dyDescent="0.2">
      <c r="K1" s="143" t="s">
        <v>100</v>
      </c>
      <c r="L1" s="143"/>
      <c r="M1" s="143"/>
      <c r="N1" s="144"/>
      <c r="O1" s="144"/>
    </row>
    <row r="2" spans="1:17" ht="57.75" customHeight="1" thickBot="1" x14ac:dyDescent="0.3">
      <c r="A2" s="145" t="s">
        <v>101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146"/>
    </row>
    <row r="3" spans="1:17" ht="57.75" customHeight="1" x14ac:dyDescent="0.2">
      <c r="A3" s="147" t="s">
        <v>27</v>
      </c>
      <c r="B3" s="149" t="s">
        <v>28</v>
      </c>
      <c r="C3" s="151" t="s">
        <v>29</v>
      </c>
      <c r="D3" s="152"/>
      <c r="E3" s="152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4"/>
      <c r="Q3" s="130" t="s">
        <v>0</v>
      </c>
    </row>
    <row r="4" spans="1:17" ht="57.75" customHeight="1" x14ac:dyDescent="0.2">
      <c r="A4" s="148"/>
      <c r="B4" s="150"/>
      <c r="C4" s="155" t="s">
        <v>77</v>
      </c>
      <c r="D4" s="158" t="s">
        <v>30</v>
      </c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31"/>
    </row>
    <row r="5" spans="1:17" ht="57.75" customHeight="1" thickBot="1" x14ac:dyDescent="0.25">
      <c r="A5" s="148"/>
      <c r="B5" s="150"/>
      <c r="C5" s="155"/>
      <c r="D5" s="160" t="s">
        <v>31</v>
      </c>
      <c r="E5" s="161"/>
      <c r="F5" s="161"/>
      <c r="G5" s="159"/>
      <c r="H5" s="159"/>
      <c r="I5" s="161"/>
      <c r="J5" s="161"/>
      <c r="K5" s="161"/>
      <c r="L5" s="162" t="s">
        <v>32</v>
      </c>
      <c r="M5" s="162" t="s">
        <v>84</v>
      </c>
      <c r="N5" s="162" t="s">
        <v>24</v>
      </c>
      <c r="O5" s="162" t="s">
        <v>43</v>
      </c>
      <c r="P5" s="160" t="s">
        <v>25</v>
      </c>
      <c r="Q5" s="131"/>
    </row>
    <row r="6" spans="1:17" ht="57.75" customHeight="1" thickBot="1" x14ac:dyDescent="0.25">
      <c r="A6" s="148"/>
      <c r="B6" s="150"/>
      <c r="C6" s="156"/>
      <c r="D6" s="127" t="s">
        <v>26</v>
      </c>
      <c r="E6" s="167"/>
      <c r="F6" s="168"/>
      <c r="G6" s="123" t="s">
        <v>78</v>
      </c>
      <c r="H6" s="125" t="s">
        <v>33</v>
      </c>
      <c r="I6" s="127" t="s">
        <v>34</v>
      </c>
      <c r="J6" s="128"/>
      <c r="K6" s="129"/>
      <c r="L6" s="163"/>
      <c r="M6" s="164"/>
      <c r="N6" s="164"/>
      <c r="O6" s="164"/>
      <c r="P6" s="166"/>
      <c r="Q6" s="131"/>
    </row>
    <row r="7" spans="1:17" ht="57.75" customHeight="1" x14ac:dyDescent="0.2">
      <c r="A7" s="148"/>
      <c r="B7" s="150"/>
      <c r="C7" s="157"/>
      <c r="D7" s="132" t="s">
        <v>5</v>
      </c>
      <c r="E7" s="134" t="s">
        <v>79</v>
      </c>
      <c r="F7" s="135"/>
      <c r="G7" s="124"/>
      <c r="H7" s="126"/>
      <c r="I7" s="132" t="s">
        <v>5</v>
      </c>
      <c r="J7" s="134" t="s">
        <v>30</v>
      </c>
      <c r="K7" s="135"/>
      <c r="L7" s="163"/>
      <c r="M7" s="164"/>
      <c r="N7" s="164"/>
      <c r="O7" s="164"/>
      <c r="P7" s="166"/>
      <c r="Q7" s="131"/>
    </row>
    <row r="8" spans="1:17" ht="57.75" customHeight="1" x14ac:dyDescent="0.2">
      <c r="A8" s="148"/>
      <c r="B8" s="150"/>
      <c r="C8" s="157"/>
      <c r="D8" s="133"/>
      <c r="E8" s="123" t="s">
        <v>80</v>
      </c>
      <c r="F8" s="136" t="s">
        <v>81</v>
      </c>
      <c r="G8" s="124"/>
      <c r="H8" s="126"/>
      <c r="I8" s="133"/>
      <c r="J8" s="138" t="s">
        <v>80</v>
      </c>
      <c r="K8" s="136" t="s">
        <v>81</v>
      </c>
      <c r="L8" s="163"/>
      <c r="M8" s="164"/>
      <c r="N8" s="164"/>
      <c r="O8" s="164"/>
      <c r="P8" s="166"/>
      <c r="Q8" s="131"/>
    </row>
    <row r="9" spans="1:17" ht="57.75" customHeight="1" thickBot="1" x14ac:dyDescent="0.25">
      <c r="A9" s="148"/>
      <c r="B9" s="150"/>
      <c r="C9" s="157"/>
      <c r="D9" s="133"/>
      <c r="E9" s="124"/>
      <c r="F9" s="137"/>
      <c r="G9" s="124"/>
      <c r="H9" s="126"/>
      <c r="I9" s="133"/>
      <c r="J9" s="123"/>
      <c r="K9" s="137"/>
      <c r="L9" s="163"/>
      <c r="M9" s="164"/>
      <c r="N9" s="165"/>
      <c r="O9" s="165"/>
      <c r="P9" s="166"/>
      <c r="Q9" s="131"/>
    </row>
    <row r="10" spans="1:17" s="1" customFormat="1" ht="19.5" customHeight="1" thickBot="1" x14ac:dyDescent="0.3">
      <c r="A10" s="32">
        <v>1</v>
      </c>
      <c r="B10" s="33">
        <v>2</v>
      </c>
      <c r="C10" s="53">
        <v>3</v>
      </c>
      <c r="D10" s="39">
        <v>4</v>
      </c>
      <c r="E10" s="54">
        <v>5</v>
      </c>
      <c r="F10" s="55">
        <v>6</v>
      </c>
      <c r="G10" s="54">
        <v>7</v>
      </c>
      <c r="H10" s="53">
        <v>8</v>
      </c>
      <c r="I10" s="39">
        <v>9</v>
      </c>
      <c r="J10" s="54">
        <v>10</v>
      </c>
      <c r="K10" s="55">
        <v>11</v>
      </c>
      <c r="L10" s="54">
        <v>12</v>
      </c>
      <c r="M10" s="33">
        <v>13</v>
      </c>
      <c r="N10" s="34">
        <v>14</v>
      </c>
      <c r="O10" s="34">
        <v>15</v>
      </c>
      <c r="P10" s="56">
        <v>16</v>
      </c>
      <c r="Q10" s="57">
        <v>17</v>
      </c>
    </row>
    <row r="11" spans="1:17" s="1" customFormat="1" ht="30" customHeight="1" thickBot="1" x14ac:dyDescent="0.25">
      <c r="A11" s="51">
        <v>1</v>
      </c>
      <c r="B11" s="52" t="s">
        <v>85</v>
      </c>
      <c r="C11" s="59">
        <f>D11+G11+H11+I11+L11+M11+N11+O11+P11</f>
        <v>160</v>
      </c>
      <c r="D11" s="74">
        <f>E11+F11</f>
        <v>50</v>
      </c>
      <c r="E11" s="62">
        <v>50</v>
      </c>
      <c r="F11" s="61">
        <v>0</v>
      </c>
      <c r="G11" s="62">
        <v>2</v>
      </c>
      <c r="H11" s="59">
        <v>1</v>
      </c>
      <c r="I11" s="74">
        <f>J11+K11</f>
        <v>20</v>
      </c>
      <c r="J11" s="62">
        <v>6</v>
      </c>
      <c r="K11" s="61">
        <v>14</v>
      </c>
      <c r="L11" s="62">
        <v>42</v>
      </c>
      <c r="M11" s="60">
        <v>23</v>
      </c>
      <c r="N11" s="63">
        <v>7</v>
      </c>
      <c r="O11" s="63">
        <v>15</v>
      </c>
      <c r="P11" s="64">
        <v>0</v>
      </c>
      <c r="Q11" s="65">
        <v>3</v>
      </c>
    </row>
    <row r="12" spans="1:17" s="1" customFormat="1" ht="30" customHeight="1" thickBot="1" x14ac:dyDescent="0.25">
      <c r="A12" s="40">
        <v>2</v>
      </c>
      <c r="B12" s="17" t="s">
        <v>86</v>
      </c>
      <c r="C12" s="59">
        <f t="shared" ref="C12:C21" si="0">D12+G12+H12+I12+L12+M12+N12+O12+P12</f>
        <v>242</v>
      </c>
      <c r="D12" s="74">
        <f t="shared" ref="D12:D21" si="1">E12+F12</f>
        <v>17</v>
      </c>
      <c r="E12" s="68">
        <v>13</v>
      </c>
      <c r="F12" s="67">
        <v>4</v>
      </c>
      <c r="G12" s="68">
        <v>52</v>
      </c>
      <c r="H12" s="69">
        <v>0</v>
      </c>
      <c r="I12" s="74">
        <f t="shared" ref="I12:I21" si="2">J12+K12</f>
        <v>66</v>
      </c>
      <c r="J12" s="68">
        <v>19</v>
      </c>
      <c r="K12" s="67">
        <v>47</v>
      </c>
      <c r="L12" s="68">
        <v>104</v>
      </c>
      <c r="M12" s="66">
        <v>3</v>
      </c>
      <c r="N12" s="77">
        <v>0</v>
      </c>
      <c r="O12" s="77">
        <v>0</v>
      </c>
      <c r="P12" s="79">
        <v>0</v>
      </c>
      <c r="Q12" s="80">
        <v>0</v>
      </c>
    </row>
    <row r="13" spans="1:17" ht="30" customHeight="1" thickBot="1" x14ac:dyDescent="0.25">
      <c r="A13" s="40">
        <v>3</v>
      </c>
      <c r="B13" s="17" t="s">
        <v>87</v>
      </c>
      <c r="C13" s="59">
        <f t="shared" si="0"/>
        <v>304</v>
      </c>
      <c r="D13" s="74">
        <f t="shared" si="1"/>
        <v>36</v>
      </c>
      <c r="E13" s="81">
        <v>24</v>
      </c>
      <c r="F13" s="82">
        <v>12</v>
      </c>
      <c r="G13" s="81">
        <v>36</v>
      </c>
      <c r="H13" s="79">
        <v>0</v>
      </c>
      <c r="I13" s="74">
        <f t="shared" si="2"/>
        <v>169</v>
      </c>
      <c r="J13" s="81">
        <v>32</v>
      </c>
      <c r="K13" s="82">
        <v>137</v>
      </c>
      <c r="L13" s="81">
        <v>62</v>
      </c>
      <c r="M13" s="77">
        <v>1</v>
      </c>
      <c r="N13" s="77">
        <v>0</v>
      </c>
      <c r="O13" s="77">
        <v>0</v>
      </c>
      <c r="P13" s="79">
        <v>0</v>
      </c>
      <c r="Q13" s="80">
        <v>0</v>
      </c>
    </row>
    <row r="14" spans="1:17" ht="30" customHeight="1" thickBot="1" x14ac:dyDescent="0.25">
      <c r="A14" s="40">
        <v>4</v>
      </c>
      <c r="B14" s="17" t="s">
        <v>88</v>
      </c>
      <c r="C14" s="59">
        <f t="shared" si="0"/>
        <v>161</v>
      </c>
      <c r="D14" s="74">
        <f t="shared" si="1"/>
        <v>7</v>
      </c>
      <c r="E14" s="81">
        <v>4</v>
      </c>
      <c r="F14" s="82">
        <v>3</v>
      </c>
      <c r="G14" s="81">
        <v>14</v>
      </c>
      <c r="H14" s="79">
        <v>0</v>
      </c>
      <c r="I14" s="74">
        <f t="shared" si="2"/>
        <v>121</v>
      </c>
      <c r="J14" s="81">
        <v>39</v>
      </c>
      <c r="K14" s="82">
        <v>82</v>
      </c>
      <c r="L14" s="81">
        <v>19</v>
      </c>
      <c r="M14" s="77">
        <v>0</v>
      </c>
      <c r="N14" s="77">
        <v>0</v>
      </c>
      <c r="O14" s="77">
        <v>0</v>
      </c>
      <c r="P14" s="79">
        <v>0</v>
      </c>
      <c r="Q14" s="80">
        <v>4</v>
      </c>
    </row>
    <row r="15" spans="1:17" ht="30" customHeight="1" thickBot="1" x14ac:dyDescent="0.25">
      <c r="A15" s="41">
        <v>5</v>
      </c>
      <c r="B15" s="17" t="s">
        <v>89</v>
      </c>
      <c r="C15" s="59">
        <f t="shared" si="0"/>
        <v>87</v>
      </c>
      <c r="D15" s="74">
        <f t="shared" si="1"/>
        <v>8</v>
      </c>
      <c r="E15" s="81">
        <v>5</v>
      </c>
      <c r="F15" s="82">
        <v>3</v>
      </c>
      <c r="G15" s="81">
        <v>0</v>
      </c>
      <c r="H15" s="79">
        <v>0</v>
      </c>
      <c r="I15" s="74">
        <f t="shared" si="2"/>
        <v>52</v>
      </c>
      <c r="J15" s="81">
        <v>13</v>
      </c>
      <c r="K15" s="82">
        <v>39</v>
      </c>
      <c r="L15" s="81">
        <v>19</v>
      </c>
      <c r="M15" s="77">
        <v>8</v>
      </c>
      <c r="N15" s="77">
        <v>0</v>
      </c>
      <c r="O15" s="77">
        <v>0</v>
      </c>
      <c r="P15" s="79">
        <v>0</v>
      </c>
      <c r="Q15" s="80">
        <v>0</v>
      </c>
    </row>
    <row r="16" spans="1:17" ht="30" customHeight="1" thickBot="1" x14ac:dyDescent="0.25">
      <c r="A16" s="41">
        <v>6</v>
      </c>
      <c r="B16" s="17" t="s">
        <v>90</v>
      </c>
      <c r="C16" s="59">
        <f t="shared" si="0"/>
        <v>62</v>
      </c>
      <c r="D16" s="74">
        <f t="shared" si="1"/>
        <v>9</v>
      </c>
      <c r="E16" s="81">
        <v>6</v>
      </c>
      <c r="F16" s="82">
        <v>3</v>
      </c>
      <c r="G16" s="81">
        <v>0</v>
      </c>
      <c r="H16" s="79">
        <v>0</v>
      </c>
      <c r="I16" s="74">
        <f t="shared" si="2"/>
        <v>47</v>
      </c>
      <c r="J16" s="81">
        <v>17</v>
      </c>
      <c r="K16" s="82">
        <v>30</v>
      </c>
      <c r="L16" s="81">
        <v>5</v>
      </c>
      <c r="M16" s="77">
        <v>1</v>
      </c>
      <c r="N16" s="77">
        <v>0</v>
      </c>
      <c r="O16" s="77">
        <v>0</v>
      </c>
      <c r="P16" s="79">
        <v>0</v>
      </c>
      <c r="Q16" s="80">
        <v>0</v>
      </c>
    </row>
    <row r="17" spans="1:17" ht="30" customHeight="1" thickBot="1" x14ac:dyDescent="0.25">
      <c r="A17" s="41">
        <v>7</v>
      </c>
      <c r="B17" s="17" t="s">
        <v>91</v>
      </c>
      <c r="C17" s="59">
        <f t="shared" si="0"/>
        <v>97</v>
      </c>
      <c r="D17" s="74">
        <f t="shared" si="1"/>
        <v>15</v>
      </c>
      <c r="E17" s="81">
        <v>10</v>
      </c>
      <c r="F17" s="82">
        <v>5</v>
      </c>
      <c r="G17" s="81">
        <v>0</v>
      </c>
      <c r="H17" s="79">
        <v>0</v>
      </c>
      <c r="I17" s="74">
        <f t="shared" si="2"/>
        <v>68</v>
      </c>
      <c r="J17" s="81">
        <v>11</v>
      </c>
      <c r="K17" s="82">
        <v>57</v>
      </c>
      <c r="L17" s="81">
        <v>9</v>
      </c>
      <c r="M17" s="77">
        <v>5</v>
      </c>
      <c r="N17" s="77">
        <v>0</v>
      </c>
      <c r="O17" s="77">
        <v>0</v>
      </c>
      <c r="P17" s="79">
        <v>0</v>
      </c>
      <c r="Q17" s="80">
        <v>2</v>
      </c>
    </row>
    <row r="18" spans="1:17" ht="30" customHeight="1" thickBot="1" x14ac:dyDescent="0.25">
      <c r="A18" s="41">
        <v>8</v>
      </c>
      <c r="B18" s="17" t="s">
        <v>92</v>
      </c>
      <c r="C18" s="59">
        <f t="shared" si="0"/>
        <v>117</v>
      </c>
      <c r="D18" s="74">
        <f t="shared" si="1"/>
        <v>20</v>
      </c>
      <c r="E18" s="81">
        <v>8</v>
      </c>
      <c r="F18" s="82">
        <v>12</v>
      </c>
      <c r="G18" s="81">
        <v>0</v>
      </c>
      <c r="H18" s="79">
        <v>0</v>
      </c>
      <c r="I18" s="74">
        <f t="shared" si="2"/>
        <v>85</v>
      </c>
      <c r="J18" s="81">
        <v>24</v>
      </c>
      <c r="K18" s="82">
        <v>61</v>
      </c>
      <c r="L18" s="81">
        <v>12</v>
      </c>
      <c r="M18" s="77">
        <v>0</v>
      </c>
      <c r="N18" s="77">
        <v>0</v>
      </c>
      <c r="O18" s="77">
        <v>0</v>
      </c>
      <c r="P18" s="79">
        <v>0</v>
      </c>
      <c r="Q18" s="80">
        <v>0</v>
      </c>
    </row>
    <row r="19" spans="1:17" ht="30" customHeight="1" thickBot="1" x14ac:dyDescent="0.25">
      <c r="A19" s="40">
        <v>9</v>
      </c>
      <c r="B19" s="17" t="s">
        <v>93</v>
      </c>
      <c r="C19" s="59">
        <f t="shared" si="0"/>
        <v>397</v>
      </c>
      <c r="D19" s="74">
        <f t="shared" si="1"/>
        <v>33</v>
      </c>
      <c r="E19" s="81">
        <v>18</v>
      </c>
      <c r="F19" s="82">
        <v>15</v>
      </c>
      <c r="G19" s="81">
        <v>6</v>
      </c>
      <c r="H19" s="79">
        <v>0</v>
      </c>
      <c r="I19" s="74">
        <f t="shared" si="2"/>
        <v>284</v>
      </c>
      <c r="J19" s="81">
        <v>59</v>
      </c>
      <c r="K19" s="82">
        <v>225</v>
      </c>
      <c r="L19" s="81">
        <v>62</v>
      </c>
      <c r="M19" s="77">
        <v>11</v>
      </c>
      <c r="N19" s="77">
        <v>0</v>
      </c>
      <c r="O19" s="77">
        <v>1</v>
      </c>
      <c r="P19" s="79">
        <v>0</v>
      </c>
      <c r="Q19" s="80">
        <v>1</v>
      </c>
    </row>
    <row r="20" spans="1:17" ht="30" customHeight="1" thickBot="1" x14ac:dyDescent="0.25">
      <c r="A20" s="40">
        <v>10</v>
      </c>
      <c r="B20" s="17" t="s">
        <v>94</v>
      </c>
      <c r="C20" s="59">
        <f t="shared" si="0"/>
        <v>570</v>
      </c>
      <c r="D20" s="74">
        <f t="shared" si="1"/>
        <v>71</v>
      </c>
      <c r="E20" s="81">
        <v>44</v>
      </c>
      <c r="F20" s="82">
        <v>27</v>
      </c>
      <c r="G20" s="81">
        <v>6</v>
      </c>
      <c r="H20" s="79">
        <v>0</v>
      </c>
      <c r="I20" s="74">
        <f t="shared" si="2"/>
        <v>480</v>
      </c>
      <c r="J20" s="81">
        <v>117</v>
      </c>
      <c r="K20" s="82">
        <v>363</v>
      </c>
      <c r="L20" s="81">
        <v>13</v>
      </c>
      <c r="M20" s="77">
        <v>0</v>
      </c>
      <c r="N20" s="77">
        <v>0</v>
      </c>
      <c r="O20" s="77">
        <v>0</v>
      </c>
      <c r="P20" s="79">
        <v>0</v>
      </c>
      <c r="Q20" s="80">
        <v>2</v>
      </c>
    </row>
    <row r="21" spans="1:17" ht="30" customHeight="1" thickBot="1" x14ac:dyDescent="0.25">
      <c r="A21" s="42">
        <v>11</v>
      </c>
      <c r="B21" s="47" t="s">
        <v>95</v>
      </c>
      <c r="C21" s="59">
        <f t="shared" si="0"/>
        <v>479</v>
      </c>
      <c r="D21" s="74">
        <f t="shared" si="1"/>
        <v>59</v>
      </c>
      <c r="E21" s="83">
        <v>37</v>
      </c>
      <c r="F21" s="84">
        <v>22</v>
      </c>
      <c r="G21" s="83">
        <v>23</v>
      </c>
      <c r="H21" s="85">
        <v>0</v>
      </c>
      <c r="I21" s="74">
        <f t="shared" si="2"/>
        <v>357</v>
      </c>
      <c r="J21" s="83">
        <v>89</v>
      </c>
      <c r="K21" s="84">
        <v>268</v>
      </c>
      <c r="L21" s="83">
        <v>32</v>
      </c>
      <c r="M21" s="78">
        <v>8</v>
      </c>
      <c r="N21" s="78">
        <v>0</v>
      </c>
      <c r="O21" s="78">
        <v>0</v>
      </c>
      <c r="P21" s="85">
        <v>0</v>
      </c>
      <c r="Q21" s="86">
        <v>0</v>
      </c>
    </row>
    <row r="22" spans="1:17" ht="18" customHeight="1" thickBot="1" x14ac:dyDescent="0.3">
      <c r="A22" s="139" t="s">
        <v>96</v>
      </c>
      <c r="B22" s="140"/>
      <c r="C22" s="56">
        <f>SUM(C12:C21)</f>
        <v>2516</v>
      </c>
      <c r="D22" s="75">
        <f t="shared" ref="D22:Q22" si="3">SUM(D12:D21)</f>
        <v>275</v>
      </c>
      <c r="E22" s="70">
        <f t="shared" si="3"/>
        <v>169</v>
      </c>
      <c r="F22" s="72">
        <f t="shared" si="3"/>
        <v>106</v>
      </c>
      <c r="G22" s="70">
        <f t="shared" si="3"/>
        <v>137</v>
      </c>
      <c r="H22" s="56">
        <f t="shared" si="3"/>
        <v>0</v>
      </c>
      <c r="I22" s="75">
        <f t="shared" si="3"/>
        <v>1729</v>
      </c>
      <c r="J22" s="70">
        <f t="shared" si="3"/>
        <v>420</v>
      </c>
      <c r="K22" s="72">
        <f t="shared" si="3"/>
        <v>1309</v>
      </c>
      <c r="L22" s="70">
        <f t="shared" si="3"/>
        <v>337</v>
      </c>
      <c r="M22" s="56">
        <f t="shared" si="3"/>
        <v>37</v>
      </c>
      <c r="N22" s="56">
        <f t="shared" si="3"/>
        <v>0</v>
      </c>
      <c r="O22" s="56">
        <f t="shared" si="3"/>
        <v>1</v>
      </c>
      <c r="P22" s="56">
        <f t="shared" si="3"/>
        <v>0</v>
      </c>
      <c r="Q22" s="56">
        <f t="shared" si="3"/>
        <v>9</v>
      </c>
    </row>
    <row r="23" spans="1:17" ht="23.25" customHeight="1" thickBot="1" x14ac:dyDescent="0.3">
      <c r="A23" s="141" t="s">
        <v>97</v>
      </c>
      <c r="B23" s="142"/>
      <c r="C23" s="58">
        <f>C22+C11</f>
        <v>2676</v>
      </c>
      <c r="D23" s="76">
        <f t="shared" ref="D23:Q23" si="4">D22+D11</f>
        <v>325</v>
      </c>
      <c r="E23" s="71">
        <f t="shared" si="4"/>
        <v>219</v>
      </c>
      <c r="F23" s="73">
        <f t="shared" si="4"/>
        <v>106</v>
      </c>
      <c r="G23" s="71">
        <f t="shared" si="4"/>
        <v>139</v>
      </c>
      <c r="H23" s="58">
        <f t="shared" si="4"/>
        <v>1</v>
      </c>
      <c r="I23" s="76">
        <f t="shared" si="4"/>
        <v>1749</v>
      </c>
      <c r="J23" s="71">
        <f t="shared" si="4"/>
        <v>426</v>
      </c>
      <c r="K23" s="73">
        <f t="shared" si="4"/>
        <v>1323</v>
      </c>
      <c r="L23" s="71">
        <f t="shared" si="4"/>
        <v>379</v>
      </c>
      <c r="M23" s="58">
        <f t="shared" si="4"/>
        <v>60</v>
      </c>
      <c r="N23" s="58">
        <f t="shared" si="4"/>
        <v>7</v>
      </c>
      <c r="O23" s="58">
        <f t="shared" si="4"/>
        <v>16</v>
      </c>
      <c r="P23" s="58">
        <f t="shared" si="4"/>
        <v>0</v>
      </c>
      <c r="Q23" s="58">
        <f t="shared" si="4"/>
        <v>12</v>
      </c>
    </row>
  </sheetData>
  <mergeCells count="28">
    <mergeCell ref="A22:B22"/>
    <mergeCell ref="A23:B23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66"/>
  <sheetViews>
    <sheetView view="pageBreakPreview" zoomScaleNormal="100" zoomScaleSheetLayoutView="100" workbookViewId="0">
      <selection activeCell="F61" sqref="F61"/>
    </sheetView>
  </sheetViews>
  <sheetFormatPr defaultRowHeight="12.75" x14ac:dyDescent="0.2"/>
  <cols>
    <col min="1" max="1" width="4.5703125" customWidth="1"/>
    <col min="2" max="2" width="55.7109375" customWidth="1"/>
    <col min="3" max="6" width="16.7109375" customWidth="1"/>
    <col min="7" max="7" width="16.28515625" customWidth="1"/>
    <col min="8" max="8" width="18" customWidth="1"/>
  </cols>
  <sheetData>
    <row r="1" spans="1:258" ht="75" customHeight="1" x14ac:dyDescent="0.3">
      <c r="F1" s="143" t="s">
        <v>102</v>
      </c>
      <c r="G1" s="144"/>
      <c r="H1" s="144"/>
      <c r="I1" s="6"/>
      <c r="J1" s="6"/>
      <c r="K1" s="174"/>
      <c r="L1" s="174"/>
      <c r="M1" s="174"/>
      <c r="N1" s="174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  <c r="GY1" s="169"/>
      <c r="GZ1" s="169"/>
      <c r="HA1" s="169"/>
      <c r="HB1" s="169"/>
      <c r="HC1" s="169"/>
      <c r="HD1" s="169"/>
      <c r="HE1" s="169"/>
      <c r="HF1" s="169"/>
      <c r="HG1" s="169"/>
      <c r="HH1" s="169"/>
      <c r="HI1" s="169"/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  <c r="HW1" s="169"/>
      <c r="HX1" s="169"/>
      <c r="HY1" s="169"/>
      <c r="HZ1" s="169"/>
      <c r="IA1" s="169"/>
      <c r="IB1" s="169"/>
      <c r="IC1" s="169"/>
      <c r="ID1" s="169"/>
      <c r="IE1" s="169"/>
      <c r="IF1" s="169"/>
      <c r="IG1" s="169"/>
      <c r="IH1" s="169"/>
      <c r="II1" s="169"/>
      <c r="IJ1" s="169"/>
      <c r="IK1" s="169"/>
      <c r="IL1" s="169"/>
      <c r="IM1" s="169"/>
      <c r="IN1" s="169"/>
      <c r="IO1" s="169"/>
      <c r="IP1" s="169"/>
      <c r="IQ1" s="169"/>
      <c r="IR1" s="169"/>
      <c r="IS1" s="169"/>
      <c r="IT1" s="169"/>
      <c r="IU1" s="169"/>
      <c r="IV1" s="169"/>
      <c r="IW1" s="169"/>
      <c r="IX1" s="169"/>
    </row>
    <row r="2" spans="1:258" ht="0.75" hidden="1" customHeight="1" x14ac:dyDescent="0.3">
      <c r="A2" s="184"/>
      <c r="B2" s="184"/>
      <c r="C2" s="184"/>
      <c r="D2" s="184"/>
      <c r="E2" s="184"/>
      <c r="F2" s="184"/>
      <c r="G2" s="184"/>
      <c r="H2" s="184"/>
      <c r="I2" s="6"/>
      <c r="J2" s="6"/>
      <c r="K2" s="7"/>
      <c r="L2" s="7"/>
      <c r="M2" s="7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</row>
    <row r="3" spans="1:258" ht="69.75" customHeight="1" thickBot="1" x14ac:dyDescent="0.25">
      <c r="A3" s="145" t="s">
        <v>103</v>
      </c>
      <c r="B3" s="145"/>
      <c r="C3" s="145"/>
      <c r="D3" s="145"/>
      <c r="E3" s="145"/>
      <c r="F3" s="145"/>
      <c r="G3" s="145"/>
      <c r="H3" s="145"/>
      <c r="I3" s="8"/>
      <c r="J3" s="8"/>
      <c r="K3" s="181"/>
      <c r="L3" s="181"/>
      <c r="M3" s="181"/>
      <c r="N3" s="181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0"/>
      <c r="IU3" s="170"/>
      <c r="IV3" s="170"/>
      <c r="IW3" s="170"/>
      <c r="IX3" s="170"/>
    </row>
    <row r="4" spans="1:258" ht="21" customHeight="1" x14ac:dyDescent="0.25">
      <c r="A4" s="175" t="s">
        <v>2</v>
      </c>
      <c r="B4" s="177" t="s">
        <v>3</v>
      </c>
      <c r="C4" s="182" t="s">
        <v>98</v>
      </c>
      <c r="D4" s="182"/>
      <c r="E4" s="182" t="s">
        <v>99</v>
      </c>
      <c r="F4" s="183"/>
      <c r="G4" s="175" t="s">
        <v>44</v>
      </c>
      <c r="H4" s="179" t="s">
        <v>45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258" ht="69" customHeight="1" thickBot="1" x14ac:dyDescent="0.25">
      <c r="A5" s="176"/>
      <c r="B5" s="178"/>
      <c r="C5" s="50" t="s">
        <v>82</v>
      </c>
      <c r="D5" s="50" t="s">
        <v>83</v>
      </c>
      <c r="E5" s="50" t="s">
        <v>82</v>
      </c>
      <c r="F5" s="98" t="s">
        <v>83</v>
      </c>
      <c r="G5" s="176"/>
      <c r="H5" s="180"/>
    </row>
    <row r="6" spans="1:258" ht="52.5" hidden="1" customHeight="1" x14ac:dyDescent="0.25">
      <c r="A6" s="49">
        <v>1</v>
      </c>
      <c r="B6" s="49" t="s">
        <v>68</v>
      </c>
      <c r="C6" s="49"/>
      <c r="D6" s="49"/>
      <c r="E6" s="49"/>
      <c r="F6" s="99"/>
      <c r="G6" s="103">
        <f t="shared" ref="G6" si="0">SUM(E6:F6)</f>
        <v>0</v>
      </c>
      <c r="H6" s="104">
        <f>G6/G59</f>
        <v>0</v>
      </c>
    </row>
    <row r="7" spans="1:258" ht="45.75" customHeight="1" x14ac:dyDescent="0.2">
      <c r="A7" s="26">
        <v>1</v>
      </c>
      <c r="B7" s="26" t="s">
        <v>60</v>
      </c>
      <c r="C7" s="66">
        <v>0</v>
      </c>
      <c r="D7" s="66">
        <v>0</v>
      </c>
      <c r="E7" s="66">
        <v>0</v>
      </c>
      <c r="F7" s="69">
        <v>1</v>
      </c>
      <c r="G7" s="105">
        <f>SUM(C7:F7)</f>
        <v>1</v>
      </c>
      <c r="H7" s="106">
        <f>G7/G59</f>
        <v>3.7369207772795218E-4</v>
      </c>
    </row>
    <row r="8" spans="1:258" ht="21.75" hidden="1" customHeight="1" x14ac:dyDescent="0.2">
      <c r="A8" s="26">
        <v>3</v>
      </c>
      <c r="B8" s="29" t="s">
        <v>56</v>
      </c>
      <c r="C8" s="90"/>
      <c r="D8" s="90"/>
      <c r="E8" s="90"/>
      <c r="F8" s="93"/>
      <c r="G8" s="105">
        <f t="shared" ref="G8:G58" si="1">SUM(C8:F8)</f>
        <v>0</v>
      </c>
      <c r="H8" s="107">
        <f>G8/G59</f>
        <v>0</v>
      </c>
    </row>
    <row r="9" spans="1:258" ht="33.75" hidden="1" customHeight="1" x14ac:dyDescent="0.25">
      <c r="A9" s="26">
        <v>4</v>
      </c>
      <c r="B9" s="30" t="s">
        <v>52</v>
      </c>
      <c r="C9" s="90"/>
      <c r="D9" s="90"/>
      <c r="E9" s="91"/>
      <c r="F9" s="100"/>
      <c r="G9" s="105">
        <f t="shared" si="1"/>
        <v>0</v>
      </c>
      <c r="H9" s="107">
        <f>G9/G59</f>
        <v>0</v>
      </c>
    </row>
    <row r="10" spans="1:258" ht="18" hidden="1" customHeight="1" x14ac:dyDescent="0.25">
      <c r="A10" s="26">
        <v>5</v>
      </c>
      <c r="B10" s="31" t="s">
        <v>64</v>
      </c>
      <c r="C10" s="92"/>
      <c r="D10" s="92"/>
      <c r="E10" s="91"/>
      <c r="F10" s="100"/>
      <c r="G10" s="105">
        <f t="shared" si="1"/>
        <v>0</v>
      </c>
      <c r="H10" s="107">
        <f>G10/G59</f>
        <v>0</v>
      </c>
    </row>
    <row r="11" spans="1:258" ht="33" hidden="1" customHeight="1" x14ac:dyDescent="0.25">
      <c r="A11" s="26">
        <v>6</v>
      </c>
      <c r="B11" s="31" t="s">
        <v>65</v>
      </c>
      <c r="C11" s="92"/>
      <c r="D11" s="92"/>
      <c r="E11" s="91"/>
      <c r="F11" s="100"/>
      <c r="G11" s="105">
        <f t="shared" si="1"/>
        <v>0</v>
      </c>
      <c r="H11" s="107">
        <f>G11/G59</f>
        <v>0</v>
      </c>
    </row>
    <row r="12" spans="1:258" ht="33" hidden="1" customHeight="1" x14ac:dyDescent="0.25">
      <c r="A12" s="26">
        <v>7</v>
      </c>
      <c r="B12" s="31" t="s">
        <v>72</v>
      </c>
      <c r="C12" s="92"/>
      <c r="D12" s="92"/>
      <c r="E12" s="91"/>
      <c r="F12" s="100"/>
      <c r="G12" s="105">
        <f t="shared" si="1"/>
        <v>0</v>
      </c>
      <c r="H12" s="107">
        <f>G12/G59</f>
        <v>0</v>
      </c>
    </row>
    <row r="13" spans="1:258" ht="32.25" customHeight="1" x14ac:dyDescent="0.25">
      <c r="A13" s="26">
        <v>2</v>
      </c>
      <c r="B13" s="27" t="s">
        <v>55</v>
      </c>
      <c r="C13" s="66">
        <v>0</v>
      </c>
      <c r="D13" s="66">
        <v>0</v>
      </c>
      <c r="E13" s="91">
        <v>47</v>
      </c>
      <c r="F13" s="100">
        <v>8</v>
      </c>
      <c r="G13" s="105">
        <f t="shared" si="1"/>
        <v>55</v>
      </c>
      <c r="H13" s="108">
        <f>G13/G59</f>
        <v>2.0553064275037371E-2</v>
      </c>
    </row>
    <row r="14" spans="1:258" ht="47.25" customHeight="1" x14ac:dyDescent="0.25">
      <c r="A14" s="26">
        <v>3</v>
      </c>
      <c r="B14" s="28" t="s">
        <v>58</v>
      </c>
      <c r="C14" s="66">
        <v>0</v>
      </c>
      <c r="D14" s="66">
        <v>0</v>
      </c>
      <c r="E14" s="91">
        <v>26</v>
      </c>
      <c r="F14" s="100">
        <v>0</v>
      </c>
      <c r="G14" s="105">
        <f t="shared" si="1"/>
        <v>26</v>
      </c>
      <c r="H14" s="108">
        <f>G14/G59</f>
        <v>9.7159940209267555E-3</v>
      </c>
    </row>
    <row r="15" spans="1:258" ht="33" customHeight="1" x14ac:dyDescent="0.25">
      <c r="A15" s="26">
        <v>4</v>
      </c>
      <c r="B15" s="28" t="s">
        <v>106</v>
      </c>
      <c r="C15" s="66">
        <v>0</v>
      </c>
      <c r="D15" s="66">
        <v>0</v>
      </c>
      <c r="E15" s="91">
        <v>18</v>
      </c>
      <c r="F15" s="100">
        <v>0</v>
      </c>
      <c r="G15" s="105">
        <f t="shared" si="1"/>
        <v>18</v>
      </c>
      <c r="H15" s="108">
        <f>G15/G59</f>
        <v>6.7264573991031393E-3</v>
      </c>
    </row>
    <row r="16" spans="1:258" ht="48.75" hidden="1" customHeight="1" x14ac:dyDescent="0.25">
      <c r="A16" s="26">
        <v>10</v>
      </c>
      <c r="B16" s="28" t="s">
        <v>69</v>
      </c>
      <c r="C16" s="94"/>
      <c r="D16" s="94"/>
      <c r="E16" s="91"/>
      <c r="F16" s="100"/>
      <c r="G16" s="105">
        <f t="shared" si="1"/>
        <v>0</v>
      </c>
      <c r="H16" s="108">
        <f>G16/G59</f>
        <v>0</v>
      </c>
    </row>
    <row r="17" spans="1:8" ht="64.5" customHeight="1" x14ac:dyDescent="0.25">
      <c r="A17" s="26">
        <v>5</v>
      </c>
      <c r="B17" s="27" t="s">
        <v>53</v>
      </c>
      <c r="C17" s="66">
        <v>0</v>
      </c>
      <c r="D17" s="66">
        <v>0</v>
      </c>
      <c r="E17" s="91">
        <v>4</v>
      </c>
      <c r="F17" s="100">
        <v>0</v>
      </c>
      <c r="G17" s="105">
        <f t="shared" si="1"/>
        <v>4</v>
      </c>
      <c r="H17" s="108">
        <f>G17/G59</f>
        <v>1.4947683109118087E-3</v>
      </c>
    </row>
    <row r="18" spans="1:8" ht="32.25" customHeight="1" x14ac:dyDescent="0.25">
      <c r="A18" s="26">
        <v>6</v>
      </c>
      <c r="B18" s="27" t="s">
        <v>107</v>
      </c>
      <c r="C18" s="66">
        <v>0</v>
      </c>
      <c r="D18" s="66">
        <v>0</v>
      </c>
      <c r="E18" s="91">
        <v>0</v>
      </c>
      <c r="F18" s="100">
        <v>1</v>
      </c>
      <c r="G18" s="105">
        <f t="shared" si="1"/>
        <v>1</v>
      </c>
      <c r="H18" s="108">
        <f>G18/G59</f>
        <v>3.7369207772795218E-4</v>
      </c>
    </row>
    <row r="19" spans="1:8" ht="51.75" customHeight="1" x14ac:dyDescent="0.25">
      <c r="A19" s="26">
        <v>7</v>
      </c>
      <c r="B19" s="27" t="s">
        <v>108</v>
      </c>
      <c r="C19" s="66">
        <v>0</v>
      </c>
      <c r="D19" s="66">
        <v>0</v>
      </c>
      <c r="E19" s="91">
        <v>5</v>
      </c>
      <c r="F19" s="100">
        <v>0</v>
      </c>
      <c r="G19" s="105">
        <f t="shared" si="1"/>
        <v>5</v>
      </c>
      <c r="H19" s="108">
        <f>G19/G59</f>
        <v>1.8684603886397607E-3</v>
      </c>
    </row>
    <row r="20" spans="1:8" ht="34.5" hidden="1" customHeight="1" x14ac:dyDescent="0.25">
      <c r="A20" s="26">
        <v>12</v>
      </c>
      <c r="B20" s="27" t="s">
        <v>63</v>
      </c>
      <c r="C20" s="93"/>
      <c r="D20" s="93"/>
      <c r="E20" s="91"/>
      <c r="F20" s="100"/>
      <c r="G20" s="105">
        <f t="shared" si="1"/>
        <v>0</v>
      </c>
      <c r="H20" s="108">
        <f>G20/G59</f>
        <v>0</v>
      </c>
    </row>
    <row r="21" spans="1:8" ht="51" hidden="1" customHeight="1" x14ac:dyDescent="0.25">
      <c r="A21" s="26">
        <v>13</v>
      </c>
      <c r="B21" s="28" t="s">
        <v>59</v>
      </c>
      <c r="C21" s="94"/>
      <c r="D21" s="94"/>
      <c r="E21" s="91"/>
      <c r="F21" s="100"/>
      <c r="G21" s="105">
        <f t="shared" si="1"/>
        <v>0</v>
      </c>
      <c r="H21" s="108">
        <f>G21/G59</f>
        <v>0</v>
      </c>
    </row>
    <row r="22" spans="1:8" ht="50.25" customHeight="1" x14ac:dyDescent="0.25">
      <c r="A22" s="26">
        <v>8</v>
      </c>
      <c r="B22" s="27" t="s">
        <v>54</v>
      </c>
      <c r="C22" s="66">
        <v>0</v>
      </c>
      <c r="D22" s="66">
        <v>0</v>
      </c>
      <c r="E22" s="91">
        <v>0</v>
      </c>
      <c r="F22" s="100">
        <v>1</v>
      </c>
      <c r="G22" s="105">
        <f t="shared" si="1"/>
        <v>1</v>
      </c>
      <c r="H22" s="108">
        <f>G22/G59</f>
        <v>3.7369207772795218E-4</v>
      </c>
    </row>
    <row r="23" spans="1:8" ht="35.25" customHeight="1" x14ac:dyDescent="0.25">
      <c r="A23" s="26">
        <v>9</v>
      </c>
      <c r="B23" s="27" t="s">
        <v>109</v>
      </c>
      <c r="C23" s="66">
        <v>0</v>
      </c>
      <c r="D23" s="66">
        <v>0</v>
      </c>
      <c r="E23" s="91">
        <v>0</v>
      </c>
      <c r="F23" s="100">
        <v>1</v>
      </c>
      <c r="G23" s="105">
        <f t="shared" si="1"/>
        <v>1</v>
      </c>
      <c r="H23" s="108">
        <f>G23/G59</f>
        <v>3.7369207772795218E-4</v>
      </c>
    </row>
    <row r="24" spans="1:8" ht="33" hidden="1" customHeight="1" x14ac:dyDescent="0.25">
      <c r="A24" s="26">
        <v>15</v>
      </c>
      <c r="B24" s="27" t="s">
        <v>75</v>
      </c>
      <c r="C24" s="93"/>
      <c r="D24" s="93"/>
      <c r="E24" s="91"/>
      <c r="F24" s="100"/>
      <c r="G24" s="105">
        <f t="shared" si="1"/>
        <v>0</v>
      </c>
      <c r="H24" s="108">
        <f>G24/G59</f>
        <v>0</v>
      </c>
    </row>
    <row r="25" spans="1:8" ht="33.75" customHeight="1" x14ac:dyDescent="0.2">
      <c r="A25" s="29">
        <v>10</v>
      </c>
      <c r="B25" s="24" t="s">
        <v>6</v>
      </c>
      <c r="C25" s="66">
        <v>0</v>
      </c>
      <c r="D25" s="66">
        <v>0</v>
      </c>
      <c r="E25" s="91">
        <v>2</v>
      </c>
      <c r="F25" s="100">
        <v>9</v>
      </c>
      <c r="G25" s="105">
        <f t="shared" si="1"/>
        <v>11</v>
      </c>
      <c r="H25" s="108">
        <f>G25/G59</f>
        <v>4.1106128550074741E-3</v>
      </c>
    </row>
    <row r="26" spans="1:8" ht="33.75" hidden="1" customHeight="1" x14ac:dyDescent="0.2">
      <c r="A26" s="29">
        <v>17</v>
      </c>
      <c r="B26" s="24" t="s">
        <v>70</v>
      </c>
      <c r="C26" s="90"/>
      <c r="D26" s="90"/>
      <c r="E26" s="91"/>
      <c r="F26" s="100"/>
      <c r="G26" s="105">
        <f t="shared" si="1"/>
        <v>0</v>
      </c>
      <c r="H26" s="108">
        <f>G26/G59</f>
        <v>0</v>
      </c>
    </row>
    <row r="27" spans="1:8" ht="20.25" customHeight="1" x14ac:dyDescent="0.2">
      <c r="A27" s="29">
        <v>11</v>
      </c>
      <c r="B27" s="24" t="s">
        <v>7</v>
      </c>
      <c r="C27" s="90">
        <v>2</v>
      </c>
      <c r="D27" s="90">
        <v>0</v>
      </c>
      <c r="E27" s="91">
        <v>31</v>
      </c>
      <c r="F27" s="100">
        <v>21</v>
      </c>
      <c r="G27" s="105">
        <f t="shared" si="1"/>
        <v>54</v>
      </c>
      <c r="H27" s="108">
        <f>G27/G59</f>
        <v>2.0179372197309416E-2</v>
      </c>
    </row>
    <row r="28" spans="1:8" ht="20.25" customHeight="1" x14ac:dyDescent="0.2">
      <c r="A28" s="29">
        <v>12</v>
      </c>
      <c r="B28" s="24" t="s">
        <v>61</v>
      </c>
      <c r="C28" s="90">
        <v>0</v>
      </c>
      <c r="D28" s="90">
        <v>0</v>
      </c>
      <c r="E28" s="91">
        <v>19</v>
      </c>
      <c r="F28" s="100">
        <v>0</v>
      </c>
      <c r="G28" s="105">
        <f t="shared" si="1"/>
        <v>19</v>
      </c>
      <c r="H28" s="108">
        <f>G28/G59</f>
        <v>7.1001494768310911E-3</v>
      </c>
    </row>
    <row r="29" spans="1:8" ht="21" customHeight="1" x14ac:dyDescent="0.2">
      <c r="A29" s="29">
        <v>13</v>
      </c>
      <c r="B29" s="24" t="s">
        <v>8</v>
      </c>
      <c r="C29" s="90">
        <v>6</v>
      </c>
      <c r="D29" s="90">
        <v>1</v>
      </c>
      <c r="E29" s="91">
        <v>53</v>
      </c>
      <c r="F29" s="100">
        <v>49</v>
      </c>
      <c r="G29" s="105">
        <f t="shared" si="1"/>
        <v>109</v>
      </c>
      <c r="H29" s="108">
        <f>G29/G59</f>
        <v>4.0732436472346784E-2</v>
      </c>
    </row>
    <row r="30" spans="1:8" ht="18.75" customHeight="1" x14ac:dyDescent="0.2">
      <c r="A30" s="29">
        <v>14</v>
      </c>
      <c r="B30" s="24" t="s">
        <v>9</v>
      </c>
      <c r="C30" s="90">
        <v>7</v>
      </c>
      <c r="D30" s="90">
        <v>0</v>
      </c>
      <c r="E30" s="91">
        <v>63</v>
      </c>
      <c r="F30" s="100">
        <v>115</v>
      </c>
      <c r="G30" s="105">
        <f t="shared" si="1"/>
        <v>185</v>
      </c>
      <c r="H30" s="108">
        <f>G30/G59</f>
        <v>6.9133034379671152E-2</v>
      </c>
    </row>
    <row r="31" spans="1:8" ht="18.75" customHeight="1" x14ac:dyDescent="0.2">
      <c r="A31" s="29">
        <v>15</v>
      </c>
      <c r="B31" s="24" t="s">
        <v>10</v>
      </c>
      <c r="C31" s="90">
        <v>6</v>
      </c>
      <c r="D31" s="90">
        <v>4</v>
      </c>
      <c r="E31" s="91">
        <v>79</v>
      </c>
      <c r="F31" s="100">
        <v>327</v>
      </c>
      <c r="G31" s="105">
        <f t="shared" si="1"/>
        <v>416</v>
      </c>
      <c r="H31" s="108">
        <f>G31/G59</f>
        <v>0.15545590433482809</v>
      </c>
    </row>
    <row r="32" spans="1:8" ht="18.75" customHeight="1" x14ac:dyDescent="0.2">
      <c r="A32" s="29">
        <v>16</v>
      </c>
      <c r="B32" s="24" t="s">
        <v>71</v>
      </c>
      <c r="C32" s="95">
        <v>0</v>
      </c>
      <c r="D32" s="95">
        <v>0</v>
      </c>
      <c r="E32" s="96">
        <v>0</v>
      </c>
      <c r="F32" s="101">
        <v>0</v>
      </c>
      <c r="G32" s="105">
        <f t="shared" si="1"/>
        <v>0</v>
      </c>
      <c r="H32" s="108">
        <f>G32/G59</f>
        <v>0</v>
      </c>
    </row>
    <row r="33" spans="1:8" ht="18.75" customHeight="1" x14ac:dyDescent="0.2">
      <c r="A33" s="29">
        <v>17</v>
      </c>
      <c r="B33" s="24" t="s">
        <v>50</v>
      </c>
      <c r="C33" s="95">
        <v>0</v>
      </c>
      <c r="D33" s="95">
        <v>0</v>
      </c>
      <c r="E33" s="96">
        <v>2</v>
      </c>
      <c r="F33" s="101">
        <v>1</v>
      </c>
      <c r="G33" s="105">
        <f t="shared" si="1"/>
        <v>3</v>
      </c>
      <c r="H33" s="109">
        <f>G33/G59</f>
        <v>1.1210762331838565E-3</v>
      </c>
    </row>
    <row r="34" spans="1:8" ht="31.5" customHeight="1" x14ac:dyDescent="0.2">
      <c r="A34" s="29">
        <v>18</v>
      </c>
      <c r="B34" s="24" t="s">
        <v>21</v>
      </c>
      <c r="C34" s="95">
        <v>3</v>
      </c>
      <c r="D34" s="95">
        <v>0</v>
      </c>
      <c r="E34" s="96">
        <v>146</v>
      </c>
      <c r="F34" s="101">
        <v>11</v>
      </c>
      <c r="G34" s="105">
        <f t="shared" si="1"/>
        <v>160</v>
      </c>
      <c r="H34" s="109">
        <f>G34/G59</f>
        <v>5.9790732436472344E-2</v>
      </c>
    </row>
    <row r="35" spans="1:8" ht="31.5" customHeight="1" x14ac:dyDescent="0.2">
      <c r="A35" s="29">
        <v>19</v>
      </c>
      <c r="B35" s="24" t="s">
        <v>62</v>
      </c>
      <c r="C35" s="95">
        <v>1</v>
      </c>
      <c r="D35" s="95">
        <v>0</v>
      </c>
      <c r="E35" s="96">
        <v>22</v>
      </c>
      <c r="F35" s="101">
        <v>3</v>
      </c>
      <c r="G35" s="105">
        <f t="shared" si="1"/>
        <v>26</v>
      </c>
      <c r="H35" s="109">
        <f>G35/G59</f>
        <v>9.7159940209267555E-3</v>
      </c>
    </row>
    <row r="36" spans="1:8" ht="31.5" hidden="1" customHeight="1" x14ac:dyDescent="0.2">
      <c r="A36" s="29">
        <v>27</v>
      </c>
      <c r="B36" s="24" t="s">
        <v>74</v>
      </c>
      <c r="C36" s="95"/>
      <c r="D36" s="95"/>
      <c r="E36" s="96"/>
      <c r="F36" s="101"/>
      <c r="G36" s="105">
        <f t="shared" si="1"/>
        <v>0</v>
      </c>
      <c r="H36" s="109">
        <f>G36/G59</f>
        <v>0</v>
      </c>
    </row>
    <row r="37" spans="1:8" ht="34.5" customHeight="1" x14ac:dyDescent="0.2">
      <c r="A37" s="29">
        <v>20</v>
      </c>
      <c r="B37" s="24" t="s">
        <v>11</v>
      </c>
      <c r="C37" s="90">
        <v>8</v>
      </c>
      <c r="D37" s="90">
        <v>1</v>
      </c>
      <c r="E37" s="91">
        <v>37</v>
      </c>
      <c r="F37" s="100">
        <v>58</v>
      </c>
      <c r="G37" s="105">
        <f t="shared" si="1"/>
        <v>104</v>
      </c>
      <c r="H37" s="108">
        <f>G37/G59</f>
        <v>3.8863976083707022E-2</v>
      </c>
    </row>
    <row r="38" spans="1:8" ht="32.25" customHeight="1" x14ac:dyDescent="0.2">
      <c r="A38" s="29">
        <v>21</v>
      </c>
      <c r="B38" s="24" t="s">
        <v>12</v>
      </c>
      <c r="C38" s="90">
        <v>11</v>
      </c>
      <c r="D38" s="90">
        <v>4</v>
      </c>
      <c r="E38" s="91">
        <v>261</v>
      </c>
      <c r="F38" s="100">
        <v>269</v>
      </c>
      <c r="G38" s="105">
        <f t="shared" si="1"/>
        <v>545</v>
      </c>
      <c r="H38" s="108">
        <f>G38/G59</f>
        <v>0.20366218236173392</v>
      </c>
    </row>
    <row r="39" spans="1:8" ht="33.75" customHeight="1" x14ac:dyDescent="0.2">
      <c r="A39" s="29">
        <v>22</v>
      </c>
      <c r="B39" s="24" t="s">
        <v>13</v>
      </c>
      <c r="C39" s="90">
        <v>1</v>
      </c>
      <c r="D39" s="90">
        <v>0</v>
      </c>
      <c r="E39" s="91">
        <v>1</v>
      </c>
      <c r="F39" s="100">
        <v>11</v>
      </c>
      <c r="G39" s="105">
        <f t="shared" si="1"/>
        <v>13</v>
      </c>
      <c r="H39" s="108">
        <f>G39/G59</f>
        <v>4.8579970104633777E-3</v>
      </c>
    </row>
    <row r="40" spans="1:8" ht="34.5" customHeight="1" x14ac:dyDescent="0.2">
      <c r="A40" s="29">
        <v>23</v>
      </c>
      <c r="B40" s="24" t="s">
        <v>14</v>
      </c>
      <c r="C40" s="90">
        <v>1</v>
      </c>
      <c r="D40" s="90">
        <v>0</v>
      </c>
      <c r="E40" s="91">
        <v>0</v>
      </c>
      <c r="F40" s="100">
        <v>38</v>
      </c>
      <c r="G40" s="105">
        <f t="shared" si="1"/>
        <v>39</v>
      </c>
      <c r="H40" s="108">
        <f>G40/G59</f>
        <v>1.4573991031390135E-2</v>
      </c>
    </row>
    <row r="41" spans="1:8" ht="18.75" customHeight="1" x14ac:dyDescent="0.25">
      <c r="A41" s="29">
        <v>24</v>
      </c>
      <c r="B41" s="28" t="s">
        <v>66</v>
      </c>
      <c r="C41" s="94">
        <v>1</v>
      </c>
      <c r="D41" s="94">
        <v>0</v>
      </c>
      <c r="E41" s="91">
        <v>4</v>
      </c>
      <c r="F41" s="100">
        <v>0</v>
      </c>
      <c r="G41" s="105">
        <f t="shared" si="1"/>
        <v>5</v>
      </c>
      <c r="H41" s="108">
        <f>G41/G59</f>
        <v>1.8684603886397607E-3</v>
      </c>
    </row>
    <row r="42" spans="1:8" ht="32.25" customHeight="1" x14ac:dyDescent="0.2">
      <c r="A42" s="29">
        <v>25</v>
      </c>
      <c r="B42" s="24" t="s">
        <v>15</v>
      </c>
      <c r="C42" s="90">
        <v>6</v>
      </c>
      <c r="D42" s="90">
        <v>0</v>
      </c>
      <c r="E42" s="91">
        <v>27</v>
      </c>
      <c r="F42" s="100">
        <v>13</v>
      </c>
      <c r="G42" s="105">
        <f t="shared" si="1"/>
        <v>46</v>
      </c>
      <c r="H42" s="108">
        <f>G42/G59</f>
        <v>1.7189835575485798E-2</v>
      </c>
    </row>
    <row r="43" spans="1:8" ht="50.25" customHeight="1" x14ac:dyDescent="0.2">
      <c r="A43" s="29">
        <v>26</v>
      </c>
      <c r="B43" s="24" t="s">
        <v>16</v>
      </c>
      <c r="C43" s="90">
        <v>3</v>
      </c>
      <c r="D43" s="90">
        <v>0</v>
      </c>
      <c r="E43" s="91">
        <v>6</v>
      </c>
      <c r="F43" s="100">
        <v>77</v>
      </c>
      <c r="G43" s="105">
        <f t="shared" si="1"/>
        <v>86</v>
      </c>
      <c r="H43" s="108">
        <f>G43/G59</f>
        <v>3.2137518684603884E-2</v>
      </c>
    </row>
    <row r="44" spans="1:8" s="22" customFormat="1" ht="47.25" customHeight="1" x14ac:dyDescent="0.2">
      <c r="A44" s="29">
        <v>27</v>
      </c>
      <c r="B44" s="24" t="s">
        <v>17</v>
      </c>
      <c r="C44" s="90">
        <v>37</v>
      </c>
      <c r="D44" s="90">
        <v>2</v>
      </c>
      <c r="E44" s="91">
        <v>168</v>
      </c>
      <c r="F44" s="100">
        <v>375</v>
      </c>
      <c r="G44" s="105">
        <f t="shared" si="1"/>
        <v>582</v>
      </c>
      <c r="H44" s="108">
        <f>G44/G59</f>
        <v>0.21748878923766815</v>
      </c>
    </row>
    <row r="45" spans="1:8" s="22" customFormat="1" ht="34.5" hidden="1" customHeight="1" x14ac:dyDescent="0.2">
      <c r="A45" s="29">
        <v>36</v>
      </c>
      <c r="B45" s="24" t="s">
        <v>47</v>
      </c>
      <c r="C45" s="90"/>
      <c r="D45" s="90"/>
      <c r="E45" s="91"/>
      <c r="F45" s="100"/>
      <c r="G45" s="105">
        <f t="shared" si="1"/>
        <v>0</v>
      </c>
      <c r="H45" s="108">
        <f>G45/G59</f>
        <v>0</v>
      </c>
    </row>
    <row r="46" spans="1:8" ht="20.25" customHeight="1" x14ac:dyDescent="0.2">
      <c r="A46" s="29">
        <v>28</v>
      </c>
      <c r="B46" s="24" t="s">
        <v>18</v>
      </c>
      <c r="C46" s="90">
        <v>7</v>
      </c>
      <c r="D46" s="90">
        <v>0</v>
      </c>
      <c r="E46" s="91">
        <v>1</v>
      </c>
      <c r="F46" s="100">
        <v>0</v>
      </c>
      <c r="G46" s="105">
        <f t="shared" si="1"/>
        <v>8</v>
      </c>
      <c r="H46" s="108">
        <f>G46/G59</f>
        <v>2.9895366218236174E-3</v>
      </c>
    </row>
    <row r="47" spans="1:8" ht="37.5" customHeight="1" x14ac:dyDescent="0.2">
      <c r="A47" s="29">
        <v>29</v>
      </c>
      <c r="B47" s="24" t="s">
        <v>49</v>
      </c>
      <c r="C47" s="90">
        <v>1</v>
      </c>
      <c r="D47" s="90">
        <v>0</v>
      </c>
      <c r="E47" s="91">
        <v>0</v>
      </c>
      <c r="F47" s="100">
        <v>2</v>
      </c>
      <c r="G47" s="105">
        <f t="shared" si="1"/>
        <v>3</v>
      </c>
      <c r="H47" s="108">
        <f>G47/G59</f>
        <v>1.1210762331838565E-3</v>
      </c>
    </row>
    <row r="48" spans="1:8" ht="36.75" customHeight="1" x14ac:dyDescent="0.2">
      <c r="A48" s="29">
        <v>30</v>
      </c>
      <c r="B48" s="35" t="s">
        <v>46</v>
      </c>
      <c r="C48" s="90"/>
      <c r="D48" s="90">
        <v>0</v>
      </c>
      <c r="E48" s="90">
        <v>13</v>
      </c>
      <c r="F48" s="93">
        <v>8</v>
      </c>
      <c r="G48" s="105">
        <f t="shared" si="1"/>
        <v>21</v>
      </c>
      <c r="H48" s="110">
        <f>G48/G59</f>
        <v>7.8475336322869956E-3</v>
      </c>
    </row>
    <row r="49" spans="1:8" ht="33.75" hidden="1" customHeight="1" x14ac:dyDescent="0.25">
      <c r="A49" s="29">
        <v>40</v>
      </c>
      <c r="B49" s="28" t="s">
        <v>67</v>
      </c>
      <c r="C49" s="94"/>
      <c r="D49" s="94"/>
      <c r="E49" s="90"/>
      <c r="F49" s="93"/>
      <c r="G49" s="105">
        <f t="shared" si="1"/>
        <v>0</v>
      </c>
      <c r="H49" s="110">
        <f>G49/G59</f>
        <v>0</v>
      </c>
    </row>
    <row r="50" spans="1:8" ht="45.75" customHeight="1" x14ac:dyDescent="0.2">
      <c r="A50" s="29">
        <v>31</v>
      </c>
      <c r="B50" s="24" t="s">
        <v>22</v>
      </c>
      <c r="C50" s="90">
        <v>1</v>
      </c>
      <c r="D50" s="90">
        <v>0</v>
      </c>
      <c r="E50" s="91">
        <v>19</v>
      </c>
      <c r="F50" s="100">
        <v>13</v>
      </c>
      <c r="G50" s="105">
        <f t="shared" si="1"/>
        <v>33</v>
      </c>
      <c r="H50" s="108">
        <f>G50/G59</f>
        <v>1.2331838565022421E-2</v>
      </c>
    </row>
    <row r="51" spans="1:8" ht="65.25" customHeight="1" x14ac:dyDescent="0.2">
      <c r="A51" s="29">
        <v>32</v>
      </c>
      <c r="B51" s="24" t="s">
        <v>19</v>
      </c>
      <c r="C51" s="90">
        <v>4</v>
      </c>
      <c r="D51" s="90">
        <v>2</v>
      </c>
      <c r="E51" s="91">
        <v>25</v>
      </c>
      <c r="F51" s="100">
        <v>1</v>
      </c>
      <c r="G51" s="105">
        <f t="shared" si="1"/>
        <v>32</v>
      </c>
      <c r="H51" s="108">
        <f>G51/G59</f>
        <v>1.195814648729447E-2</v>
      </c>
    </row>
    <row r="52" spans="1:8" ht="34.5" customHeight="1" x14ac:dyDescent="0.2">
      <c r="A52" s="29">
        <v>33</v>
      </c>
      <c r="B52" s="24" t="s">
        <v>51</v>
      </c>
      <c r="C52" s="90">
        <v>0</v>
      </c>
      <c r="D52" s="90">
        <v>0</v>
      </c>
      <c r="E52" s="91">
        <v>1</v>
      </c>
      <c r="F52" s="100">
        <v>0</v>
      </c>
      <c r="G52" s="105">
        <f t="shared" si="1"/>
        <v>1</v>
      </c>
      <c r="H52" s="108">
        <f>G52/G59</f>
        <v>3.7369207772795218E-4</v>
      </c>
    </row>
    <row r="53" spans="1:8" ht="39" hidden="1" customHeight="1" x14ac:dyDescent="0.2">
      <c r="A53" s="29">
        <v>44</v>
      </c>
      <c r="B53" s="24" t="s">
        <v>57</v>
      </c>
      <c r="C53" s="90">
        <v>8</v>
      </c>
      <c r="D53" s="90"/>
      <c r="E53" s="91"/>
      <c r="F53" s="100"/>
      <c r="G53" s="105">
        <f t="shared" si="1"/>
        <v>8</v>
      </c>
      <c r="H53" s="108">
        <f>G53/G59</f>
        <v>2.9895366218236174E-3</v>
      </c>
    </row>
    <row r="54" spans="1:8" ht="57.75" customHeight="1" x14ac:dyDescent="0.2">
      <c r="A54" s="29">
        <v>34</v>
      </c>
      <c r="B54" s="24" t="s">
        <v>20</v>
      </c>
      <c r="C54" s="90">
        <v>0</v>
      </c>
      <c r="D54" s="90">
        <v>0</v>
      </c>
      <c r="E54" s="91">
        <v>3</v>
      </c>
      <c r="F54" s="100">
        <v>0</v>
      </c>
      <c r="G54" s="105">
        <f t="shared" si="1"/>
        <v>3</v>
      </c>
      <c r="H54" s="108">
        <f>G54/G59</f>
        <v>1.1210762331838565E-3</v>
      </c>
    </row>
    <row r="55" spans="1:8" ht="85.5" customHeight="1" x14ac:dyDescent="0.2">
      <c r="A55" s="29">
        <v>35</v>
      </c>
      <c r="B55" s="25" t="s">
        <v>48</v>
      </c>
      <c r="C55" s="97">
        <v>32</v>
      </c>
      <c r="D55" s="97">
        <v>0</v>
      </c>
      <c r="E55" s="89">
        <v>8</v>
      </c>
      <c r="F55" s="102">
        <v>0</v>
      </c>
      <c r="G55" s="105">
        <f t="shared" si="1"/>
        <v>40</v>
      </c>
      <c r="H55" s="111">
        <f>G55/G59</f>
        <v>1.4947683109118086E-2</v>
      </c>
    </row>
    <row r="56" spans="1:8" ht="49.5" hidden="1" customHeight="1" x14ac:dyDescent="0.2">
      <c r="A56" s="29">
        <v>36</v>
      </c>
      <c r="B56" s="25" t="s">
        <v>73</v>
      </c>
      <c r="C56" s="97">
        <v>0</v>
      </c>
      <c r="D56" s="97">
        <v>0</v>
      </c>
      <c r="E56" s="89">
        <v>0</v>
      </c>
      <c r="F56" s="102">
        <v>0</v>
      </c>
      <c r="G56" s="105">
        <f t="shared" si="1"/>
        <v>0</v>
      </c>
      <c r="H56" s="111">
        <f>G56/G59</f>
        <v>0</v>
      </c>
    </row>
    <row r="57" spans="1:8" ht="40.5" customHeight="1" x14ac:dyDescent="0.25">
      <c r="A57" s="29">
        <v>36</v>
      </c>
      <c r="B57" s="28" t="s">
        <v>110</v>
      </c>
      <c r="C57" s="97">
        <v>0</v>
      </c>
      <c r="D57" s="97">
        <v>0</v>
      </c>
      <c r="E57" s="89">
        <v>0</v>
      </c>
      <c r="F57" s="102">
        <v>2</v>
      </c>
      <c r="G57" s="105">
        <f t="shared" si="1"/>
        <v>2</v>
      </c>
      <c r="H57" s="111">
        <f>G57/G59</f>
        <v>7.4738415545590436E-4</v>
      </c>
    </row>
    <row r="58" spans="1:8" ht="49.5" customHeight="1" thickBot="1" x14ac:dyDescent="0.25">
      <c r="A58" s="112">
        <v>37</v>
      </c>
      <c r="B58" s="113" t="s">
        <v>111</v>
      </c>
      <c r="C58" s="114">
        <v>0</v>
      </c>
      <c r="D58" s="114">
        <v>0</v>
      </c>
      <c r="E58" s="115">
        <v>10</v>
      </c>
      <c r="F58" s="116">
        <v>0</v>
      </c>
      <c r="G58" s="117">
        <f t="shared" si="1"/>
        <v>10</v>
      </c>
      <c r="H58" s="118">
        <f>G58/G59</f>
        <v>3.7369207772795215E-3</v>
      </c>
    </row>
    <row r="59" spans="1:8" ht="20.25" customHeight="1" thickBot="1" x14ac:dyDescent="0.3">
      <c r="A59" s="172" t="s">
        <v>1</v>
      </c>
      <c r="B59" s="173"/>
      <c r="C59" s="119">
        <f>SUM(C6:C58)</f>
        <v>146</v>
      </c>
      <c r="D59" s="119">
        <f t="shared" ref="D59:H59" si="2">SUM(D6:D58)</f>
        <v>14</v>
      </c>
      <c r="E59" s="119">
        <f t="shared" si="2"/>
        <v>1101</v>
      </c>
      <c r="F59" s="120">
        <f t="shared" si="2"/>
        <v>1415</v>
      </c>
      <c r="G59" s="121">
        <f>SUM(G6:G58)</f>
        <v>2676</v>
      </c>
      <c r="H59" s="122">
        <f t="shared" si="2"/>
        <v>0.99999999999999989</v>
      </c>
    </row>
    <row r="60" spans="1:8" ht="37.9" customHeight="1" x14ac:dyDescent="0.3">
      <c r="A60" s="10"/>
      <c r="B60" s="11"/>
      <c r="C60" s="11"/>
      <c r="D60" s="11"/>
      <c r="E60" s="12"/>
      <c r="F60" s="9"/>
      <c r="G60" s="9"/>
      <c r="H60" s="13"/>
    </row>
    <row r="61" spans="1:8" ht="56.25" customHeight="1" x14ac:dyDescent="0.3">
      <c r="A61" s="10"/>
      <c r="E61" s="12"/>
      <c r="F61" s="9"/>
      <c r="G61" s="9"/>
      <c r="H61" s="13"/>
    </row>
    <row r="62" spans="1:8" ht="57" customHeight="1" x14ac:dyDescent="0.3">
      <c r="A62" s="10"/>
      <c r="B62" s="11"/>
      <c r="C62" s="11"/>
      <c r="D62" s="11"/>
      <c r="E62" s="12"/>
      <c r="F62" s="9"/>
      <c r="G62" s="9"/>
      <c r="H62" s="13"/>
    </row>
    <row r="63" spans="1:8" ht="45" customHeight="1" x14ac:dyDescent="0.3">
      <c r="A63" s="10"/>
      <c r="B63" s="11"/>
      <c r="C63" s="11"/>
      <c r="D63" s="11"/>
      <c r="E63" s="12"/>
      <c r="F63" s="9"/>
      <c r="G63" s="9"/>
      <c r="H63" s="13"/>
    </row>
    <row r="64" spans="1:8" ht="18.75" x14ac:dyDescent="0.3">
      <c r="A64" s="171"/>
      <c r="B64" s="171"/>
      <c r="C64" s="38"/>
      <c r="D64" s="38"/>
      <c r="E64" s="14"/>
      <c r="F64" s="14"/>
      <c r="G64" s="14"/>
      <c r="H64" s="15"/>
    </row>
    <row r="65" spans="5:8" ht="15.75" x14ac:dyDescent="0.25">
      <c r="E65" s="3"/>
      <c r="F65" s="4"/>
      <c r="G65" s="4"/>
      <c r="H65" s="3"/>
    </row>
    <row r="66" spans="5:8" ht="18.75" x14ac:dyDescent="0.3">
      <c r="E66" s="3"/>
      <c r="F66" s="9"/>
      <c r="G66" s="9"/>
      <c r="H66" s="3"/>
    </row>
  </sheetData>
  <mergeCells count="135">
    <mergeCell ref="E4:F4"/>
    <mergeCell ref="A2:H2"/>
    <mergeCell ref="A3:H3"/>
    <mergeCell ref="GQ3:GT3"/>
    <mergeCell ref="GU3:GX3"/>
    <mergeCell ref="GY3:HB3"/>
    <mergeCell ref="HC3:HF3"/>
    <mergeCell ref="GA3:GD3"/>
    <mergeCell ref="GE3:GH3"/>
    <mergeCell ref="GI3:GL3"/>
    <mergeCell ref="GM3:GP3"/>
    <mergeCell ref="C4:D4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A64:B64"/>
    <mergeCell ref="A59:B59"/>
    <mergeCell ref="W1:Z1"/>
    <mergeCell ref="AA1:AD1"/>
    <mergeCell ref="AE1:AH1"/>
    <mergeCell ref="AI1:AL1"/>
    <mergeCell ref="K1:N1"/>
    <mergeCell ref="O1:R1"/>
    <mergeCell ref="S1:V1"/>
    <mergeCell ref="AE3:AH3"/>
    <mergeCell ref="AI3:AL3"/>
    <mergeCell ref="F1:H1"/>
    <mergeCell ref="A4:A5"/>
    <mergeCell ref="B4:B5"/>
    <mergeCell ref="G4:G5"/>
    <mergeCell ref="H4:H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86" t="s">
        <v>104</v>
      </c>
      <c r="H1" s="186"/>
      <c r="I1" s="186"/>
      <c r="J1" s="186"/>
    </row>
    <row r="2" spans="1:11" ht="27" customHeight="1" x14ac:dyDescent="0.25">
      <c r="A2" s="185" t="s">
        <v>105</v>
      </c>
      <c r="B2" s="185"/>
      <c r="C2" s="185"/>
      <c r="D2" s="185"/>
      <c r="E2" s="185"/>
      <c r="F2" s="185"/>
      <c r="G2" s="185"/>
      <c r="H2" s="185"/>
      <c r="I2" s="185"/>
      <c r="J2" s="185"/>
      <c r="K2" s="48"/>
    </row>
    <row r="3" spans="1:11" ht="34.5" customHeight="1" x14ac:dyDescent="0.25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48"/>
    </row>
    <row r="4" spans="1:11" ht="57" hidden="1" customHeight="1" x14ac:dyDescent="0.2">
      <c r="A4" s="16"/>
    </row>
    <row r="5" spans="1:11" ht="46.5" customHeight="1" x14ac:dyDescent="0.2">
      <c r="A5" s="191" t="s">
        <v>27</v>
      </c>
      <c r="B5" s="191" t="s">
        <v>4</v>
      </c>
      <c r="C5" s="191" t="s">
        <v>36</v>
      </c>
      <c r="D5" s="191" t="s">
        <v>37</v>
      </c>
      <c r="E5" s="187" t="s">
        <v>39</v>
      </c>
      <c r="F5" s="188"/>
      <c r="G5" s="187" t="s">
        <v>35</v>
      </c>
      <c r="H5" s="198"/>
      <c r="I5" s="191" t="s">
        <v>38</v>
      </c>
      <c r="J5" s="191" t="s">
        <v>40</v>
      </c>
    </row>
    <row r="6" spans="1:11" ht="18" customHeight="1" x14ac:dyDescent="0.2">
      <c r="A6" s="192"/>
      <c r="B6" s="192"/>
      <c r="C6" s="196"/>
      <c r="D6" s="196"/>
      <c r="E6" s="189" t="s">
        <v>5</v>
      </c>
      <c r="F6" s="36" t="s">
        <v>23</v>
      </c>
      <c r="G6" s="189" t="s">
        <v>5</v>
      </c>
      <c r="H6" s="18" t="s">
        <v>41</v>
      </c>
      <c r="I6" s="196"/>
      <c r="J6" s="194"/>
    </row>
    <row r="7" spans="1:11" ht="48" customHeight="1" x14ac:dyDescent="0.2">
      <c r="A7" s="193"/>
      <c r="B7" s="193"/>
      <c r="C7" s="197"/>
      <c r="D7" s="197"/>
      <c r="E7" s="190"/>
      <c r="F7" s="19" t="s">
        <v>42</v>
      </c>
      <c r="G7" s="195"/>
      <c r="H7" s="19" t="s">
        <v>76</v>
      </c>
      <c r="I7" s="197"/>
      <c r="J7" s="195"/>
    </row>
    <row r="8" spans="1:11" ht="15" customHeight="1" x14ac:dyDescent="0.2">
      <c r="A8" s="21">
        <v>1</v>
      </c>
      <c r="B8" s="21">
        <v>2</v>
      </c>
      <c r="C8" s="20">
        <v>3</v>
      </c>
      <c r="D8" s="20">
        <v>4</v>
      </c>
      <c r="E8" s="20">
        <v>5</v>
      </c>
      <c r="F8" s="18">
        <v>6</v>
      </c>
      <c r="G8" s="20">
        <v>7</v>
      </c>
      <c r="H8" s="18">
        <v>8</v>
      </c>
      <c r="I8" s="37">
        <v>9</v>
      </c>
      <c r="J8" s="20">
        <v>10</v>
      </c>
    </row>
    <row r="9" spans="1:11" ht="30" customHeight="1" x14ac:dyDescent="0.2">
      <c r="A9" s="43">
        <v>1</v>
      </c>
      <c r="B9" s="44" t="s">
        <v>85</v>
      </c>
      <c r="C9" s="23">
        <v>160</v>
      </c>
      <c r="D9" s="23">
        <v>126</v>
      </c>
      <c r="E9" s="23">
        <v>74</v>
      </c>
      <c r="F9" s="23">
        <v>0</v>
      </c>
      <c r="G9" s="23">
        <v>3</v>
      </c>
      <c r="H9" s="23">
        <v>1</v>
      </c>
      <c r="I9" s="23">
        <v>0</v>
      </c>
      <c r="J9" s="23">
        <v>0</v>
      </c>
    </row>
    <row r="10" spans="1:11" ht="30" customHeight="1" x14ac:dyDescent="0.2">
      <c r="A10" s="43">
        <v>2</v>
      </c>
      <c r="B10" s="17" t="s">
        <v>86</v>
      </c>
      <c r="C10" s="77">
        <v>242</v>
      </c>
      <c r="D10" s="77">
        <v>96</v>
      </c>
      <c r="E10" s="77">
        <v>77</v>
      </c>
      <c r="F10" s="77">
        <v>0</v>
      </c>
      <c r="G10" s="77">
        <v>0</v>
      </c>
      <c r="H10" s="77">
        <v>0</v>
      </c>
      <c r="I10" s="77">
        <v>1</v>
      </c>
      <c r="J10" s="77">
        <v>0</v>
      </c>
    </row>
    <row r="11" spans="1:11" ht="30" customHeight="1" x14ac:dyDescent="0.2">
      <c r="A11" s="43">
        <v>3</v>
      </c>
      <c r="B11" s="17" t="s">
        <v>87</v>
      </c>
      <c r="C11" s="77">
        <v>304</v>
      </c>
      <c r="D11" s="77">
        <v>288</v>
      </c>
      <c r="E11" s="77">
        <v>201</v>
      </c>
      <c r="F11" s="77">
        <v>0</v>
      </c>
      <c r="G11" s="77">
        <v>9</v>
      </c>
      <c r="H11" s="77">
        <v>1</v>
      </c>
      <c r="I11" s="77">
        <v>0</v>
      </c>
      <c r="J11" s="77">
        <v>0</v>
      </c>
    </row>
    <row r="12" spans="1:11" ht="30" customHeight="1" x14ac:dyDescent="0.2">
      <c r="A12" s="43">
        <v>4</v>
      </c>
      <c r="B12" s="17" t="s">
        <v>88</v>
      </c>
      <c r="C12" s="77">
        <v>161</v>
      </c>
      <c r="D12" s="77">
        <v>161</v>
      </c>
      <c r="E12" s="77">
        <v>93</v>
      </c>
      <c r="F12" s="77">
        <v>0</v>
      </c>
      <c r="G12" s="77">
        <v>11</v>
      </c>
      <c r="H12" s="77">
        <v>2</v>
      </c>
      <c r="I12" s="77">
        <v>0</v>
      </c>
      <c r="J12" s="77">
        <v>0</v>
      </c>
    </row>
    <row r="13" spans="1:11" ht="30" customHeight="1" x14ac:dyDescent="0.2">
      <c r="A13" s="45">
        <v>5</v>
      </c>
      <c r="B13" s="17" t="s">
        <v>89</v>
      </c>
      <c r="C13" s="77">
        <v>87</v>
      </c>
      <c r="D13" s="77">
        <v>87</v>
      </c>
      <c r="E13" s="77">
        <v>57</v>
      </c>
      <c r="F13" s="77">
        <v>0</v>
      </c>
      <c r="G13" s="77">
        <v>4</v>
      </c>
      <c r="H13" s="77">
        <v>1</v>
      </c>
      <c r="I13" s="77">
        <v>0</v>
      </c>
      <c r="J13" s="77">
        <v>0</v>
      </c>
    </row>
    <row r="14" spans="1:11" ht="30" customHeight="1" x14ac:dyDescent="0.2">
      <c r="A14" s="45">
        <v>6</v>
      </c>
      <c r="B14" s="17" t="s">
        <v>90</v>
      </c>
      <c r="C14" s="77">
        <v>62</v>
      </c>
      <c r="D14" s="77">
        <v>60</v>
      </c>
      <c r="E14" s="77">
        <v>54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</row>
    <row r="15" spans="1:11" ht="30" customHeight="1" x14ac:dyDescent="0.2">
      <c r="A15" s="45">
        <v>7</v>
      </c>
      <c r="B15" s="17" t="s">
        <v>91</v>
      </c>
      <c r="C15" s="77">
        <v>97</v>
      </c>
      <c r="D15" s="77">
        <v>97</v>
      </c>
      <c r="E15" s="77">
        <v>83</v>
      </c>
      <c r="F15" s="77">
        <v>0</v>
      </c>
      <c r="G15" s="77">
        <v>1</v>
      </c>
      <c r="H15" s="77">
        <v>0</v>
      </c>
      <c r="I15" s="77">
        <v>0</v>
      </c>
      <c r="J15" s="77">
        <v>0</v>
      </c>
    </row>
    <row r="16" spans="1:11" ht="30" customHeight="1" x14ac:dyDescent="0.2">
      <c r="A16" s="45">
        <v>8</v>
      </c>
      <c r="B16" s="17" t="s">
        <v>92</v>
      </c>
      <c r="C16" s="77">
        <v>117</v>
      </c>
      <c r="D16" s="77">
        <v>104</v>
      </c>
      <c r="E16" s="77">
        <v>97</v>
      </c>
      <c r="F16" s="77">
        <v>0</v>
      </c>
      <c r="G16" s="77">
        <v>3</v>
      </c>
      <c r="H16" s="77">
        <v>1</v>
      </c>
      <c r="I16" s="77">
        <v>1</v>
      </c>
      <c r="J16" s="77">
        <v>0</v>
      </c>
    </row>
    <row r="17" spans="1:10" ht="30" customHeight="1" x14ac:dyDescent="0.2">
      <c r="A17" s="43">
        <v>9</v>
      </c>
      <c r="B17" s="17" t="s">
        <v>93</v>
      </c>
      <c r="C17" s="77">
        <v>397</v>
      </c>
      <c r="D17" s="77">
        <v>369</v>
      </c>
      <c r="E17" s="77">
        <v>258</v>
      </c>
      <c r="F17" s="77">
        <v>0</v>
      </c>
      <c r="G17" s="77">
        <v>4</v>
      </c>
      <c r="H17" s="77">
        <v>1</v>
      </c>
      <c r="I17" s="77">
        <v>0</v>
      </c>
      <c r="J17" s="77">
        <v>0</v>
      </c>
    </row>
    <row r="18" spans="1:10" ht="30" customHeight="1" x14ac:dyDescent="0.2">
      <c r="A18" s="43">
        <v>10</v>
      </c>
      <c r="B18" s="17" t="s">
        <v>94</v>
      </c>
      <c r="C18" s="77">
        <v>570</v>
      </c>
      <c r="D18" s="77">
        <v>561</v>
      </c>
      <c r="E18" s="77">
        <v>492</v>
      </c>
      <c r="F18" s="77">
        <v>0</v>
      </c>
      <c r="G18" s="77">
        <v>6</v>
      </c>
      <c r="H18" s="77">
        <v>2</v>
      </c>
      <c r="I18" s="77">
        <v>0</v>
      </c>
      <c r="J18" s="77">
        <v>0</v>
      </c>
    </row>
    <row r="19" spans="1:10" ht="30" customHeight="1" thickBot="1" x14ac:dyDescent="0.25">
      <c r="A19" s="46">
        <v>11</v>
      </c>
      <c r="B19" s="47" t="s">
        <v>95</v>
      </c>
      <c r="C19" s="78">
        <v>479</v>
      </c>
      <c r="D19" s="78">
        <v>474</v>
      </c>
      <c r="E19" s="78">
        <v>270</v>
      </c>
      <c r="F19" s="78">
        <v>0</v>
      </c>
      <c r="G19" s="78">
        <v>4</v>
      </c>
      <c r="H19" s="78">
        <v>0</v>
      </c>
      <c r="I19" s="78">
        <v>0</v>
      </c>
      <c r="J19" s="78">
        <v>0</v>
      </c>
    </row>
    <row r="20" spans="1:10" ht="21" customHeight="1" thickBot="1" x14ac:dyDescent="0.25">
      <c r="A20" s="139" t="s">
        <v>96</v>
      </c>
      <c r="B20" s="140"/>
      <c r="C20" s="87">
        <f>SUM(C10:C19)</f>
        <v>2516</v>
      </c>
      <c r="D20" s="87">
        <f t="shared" ref="D20:J20" si="0">SUM(D10:D19)</f>
        <v>2297</v>
      </c>
      <c r="E20" s="87">
        <f t="shared" si="0"/>
        <v>1682</v>
      </c>
      <c r="F20" s="87">
        <f t="shared" si="0"/>
        <v>0</v>
      </c>
      <c r="G20" s="87">
        <f t="shared" si="0"/>
        <v>42</v>
      </c>
      <c r="H20" s="87">
        <f t="shared" si="0"/>
        <v>8</v>
      </c>
      <c r="I20" s="87">
        <f t="shared" si="0"/>
        <v>2</v>
      </c>
      <c r="J20" s="87">
        <f t="shared" si="0"/>
        <v>0</v>
      </c>
    </row>
    <row r="21" spans="1:10" ht="21.75" customHeight="1" thickBot="1" x14ac:dyDescent="0.25">
      <c r="A21" s="141" t="s">
        <v>97</v>
      </c>
      <c r="B21" s="142"/>
      <c r="C21" s="88">
        <f>C20+C9</f>
        <v>2676</v>
      </c>
      <c r="D21" s="88">
        <f t="shared" ref="D21:J21" si="1">D20+D9</f>
        <v>2423</v>
      </c>
      <c r="E21" s="88">
        <f t="shared" si="1"/>
        <v>1756</v>
      </c>
      <c r="F21" s="88">
        <f t="shared" si="1"/>
        <v>0</v>
      </c>
      <c r="G21" s="88">
        <f t="shared" si="1"/>
        <v>45</v>
      </c>
      <c r="H21" s="88">
        <f t="shared" si="1"/>
        <v>9</v>
      </c>
      <c r="I21" s="88">
        <f t="shared" si="1"/>
        <v>2</v>
      </c>
      <c r="J21" s="88">
        <f t="shared" si="1"/>
        <v>0</v>
      </c>
    </row>
  </sheetData>
  <mergeCells count="14">
    <mergeCell ref="A20:B20"/>
    <mergeCell ref="A21:B21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2023-02-16T11:27:55Z</cp:lastPrinted>
  <dcterms:created xsi:type="dcterms:W3CDTF">2004-05-21T10:07:22Z</dcterms:created>
  <dcterms:modified xsi:type="dcterms:W3CDTF">2023-02-16T14:33:31Z</dcterms:modified>
</cp:coreProperties>
</file>