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02 Общий отдел\02_Маслова Наталья Анатольевна\2 СПРАВКИ по обращениям граждан\обращения 2023\обращения_1 квартал 2023\"/>
    </mc:Choice>
  </mc:AlternateContent>
  <bookViews>
    <workbookView xWindow="240" yWindow="1095" windowWidth="14220" windowHeight="6045"/>
  </bookViews>
  <sheets>
    <sheet name="Статистика" sheetId="1" r:id="rId1"/>
    <sheet name="тематика " sheetId="3" r:id="rId2"/>
    <sheet name="контроль" sheetId="4" r:id="rId3"/>
  </sheets>
  <externalReferences>
    <externalReference r:id="rId4"/>
    <externalReference r:id="rId5"/>
    <externalReference r:id="rId6"/>
  </externalReferences>
  <definedNames>
    <definedName name="_Наименование_субъекта_Российской_Фе" localSheetId="2">#REF!</definedName>
    <definedName name="_xlnm.Print_Area" localSheetId="2">контроль!$A$1:$J$21</definedName>
    <definedName name="_xlnm.Print_Area" localSheetId="0">Статистика!$A$1:$Q$23</definedName>
    <definedName name="_xlnm.Print_Area" localSheetId="1">'тематика '!$A$1:$H$64</definedName>
  </definedNames>
  <calcPr calcId="152511"/>
</workbook>
</file>

<file path=xl/calcChain.xml><?xml version="1.0" encoding="utf-8"?>
<calcChain xmlns="http://schemas.openxmlformats.org/spreadsheetml/2006/main">
  <c r="H64" i="3" l="1"/>
  <c r="F64" i="3" l="1"/>
  <c r="G29" i="3" l="1"/>
  <c r="G9" i="3"/>
  <c r="G6" i="3"/>
  <c r="G21" i="3"/>
  <c r="G17" i="3"/>
  <c r="G7" i="3"/>
  <c r="G8" i="3"/>
  <c r="C10" i="4" l="1"/>
  <c r="D10" i="4"/>
  <c r="F10" i="4"/>
  <c r="G10" i="4"/>
  <c r="H10" i="4"/>
  <c r="I10" i="4"/>
  <c r="F11" i="4"/>
  <c r="G11" i="4"/>
  <c r="H11" i="4"/>
  <c r="I11" i="4"/>
  <c r="C12" i="4"/>
  <c r="D12" i="4"/>
  <c r="F12" i="4"/>
  <c r="G12" i="4"/>
  <c r="H12" i="4"/>
  <c r="I12" i="4"/>
  <c r="C13" i="4"/>
  <c r="F13" i="4"/>
  <c r="G13" i="4"/>
  <c r="H13" i="4"/>
  <c r="I13" i="4"/>
  <c r="C14" i="4"/>
  <c r="D14" i="4"/>
  <c r="F14" i="4"/>
  <c r="G14" i="4"/>
  <c r="H14" i="4"/>
  <c r="I14" i="4"/>
  <c r="C15" i="4"/>
  <c r="D15" i="4"/>
  <c r="F15" i="4"/>
  <c r="G15" i="4"/>
  <c r="H15" i="4"/>
  <c r="I15" i="4"/>
  <c r="C16" i="4"/>
  <c r="D16" i="4"/>
  <c r="F16" i="4"/>
  <c r="G16" i="4"/>
  <c r="H16" i="4"/>
  <c r="I16" i="4"/>
  <c r="C17" i="4"/>
  <c r="D17" i="4"/>
  <c r="F17" i="4"/>
  <c r="G17" i="4"/>
  <c r="I17" i="4"/>
  <c r="C18" i="4"/>
  <c r="D18" i="4"/>
  <c r="F18" i="4"/>
  <c r="G18" i="4"/>
  <c r="H18" i="4"/>
  <c r="I18" i="4"/>
  <c r="C19" i="4"/>
  <c r="D19" i="4"/>
  <c r="F19" i="4"/>
  <c r="G19" i="4"/>
  <c r="H19" i="4"/>
  <c r="I19" i="4"/>
  <c r="F9" i="4"/>
  <c r="G9" i="4"/>
  <c r="H9" i="4"/>
  <c r="I9" i="4"/>
  <c r="C9" i="4"/>
  <c r="I15" i="1"/>
  <c r="I19" i="1"/>
  <c r="D16" i="1"/>
  <c r="D20" i="1"/>
  <c r="E12" i="1"/>
  <c r="F12" i="1"/>
  <c r="D12" i="1" s="1"/>
  <c r="G12" i="1"/>
  <c r="H12" i="1"/>
  <c r="J12" i="1"/>
  <c r="I12" i="1" s="1"/>
  <c r="K12" i="1"/>
  <c r="L12" i="1"/>
  <c r="M12" i="1"/>
  <c r="N12" i="1"/>
  <c r="O12" i="1"/>
  <c r="P12" i="1"/>
  <c r="Q12" i="1"/>
  <c r="E13" i="1"/>
  <c r="D13" i="1" s="1"/>
  <c r="C13" i="1" s="1"/>
  <c r="G13" i="1"/>
  <c r="H13" i="1"/>
  <c r="J13" i="1"/>
  <c r="I13" i="1" s="1"/>
  <c r="K13" i="1"/>
  <c r="L13" i="1"/>
  <c r="M13" i="1"/>
  <c r="N13" i="1"/>
  <c r="O13" i="1"/>
  <c r="P13" i="1"/>
  <c r="Q13" i="1"/>
  <c r="E14" i="1"/>
  <c r="D14" i="1" s="1"/>
  <c r="F14" i="1"/>
  <c r="G14" i="1"/>
  <c r="H14" i="1"/>
  <c r="J14" i="1"/>
  <c r="K14" i="1"/>
  <c r="I14" i="1" s="1"/>
  <c r="L14" i="1"/>
  <c r="M14" i="1"/>
  <c r="N14" i="1"/>
  <c r="O14" i="1"/>
  <c r="P14" i="1"/>
  <c r="Q14" i="1"/>
  <c r="E15" i="1"/>
  <c r="F15" i="1"/>
  <c r="D15" i="1" s="1"/>
  <c r="C15" i="1" s="1"/>
  <c r="G15" i="1"/>
  <c r="H15" i="1"/>
  <c r="J15" i="1"/>
  <c r="K15" i="1"/>
  <c r="L15" i="1"/>
  <c r="M15" i="1"/>
  <c r="N15" i="1"/>
  <c r="O15" i="1"/>
  <c r="P15" i="1"/>
  <c r="Q15" i="1"/>
  <c r="E16" i="1"/>
  <c r="F16" i="1"/>
  <c r="G16" i="1"/>
  <c r="H16" i="1"/>
  <c r="J16" i="1"/>
  <c r="I16" i="1" s="1"/>
  <c r="K16" i="1"/>
  <c r="L16" i="1"/>
  <c r="M16" i="1"/>
  <c r="N16" i="1"/>
  <c r="O16" i="1"/>
  <c r="P16" i="1"/>
  <c r="Q16" i="1"/>
  <c r="E17" i="1"/>
  <c r="D17" i="1" s="1"/>
  <c r="F17" i="1"/>
  <c r="G17" i="1"/>
  <c r="H17" i="1"/>
  <c r="J17" i="1"/>
  <c r="I17" i="1" s="1"/>
  <c r="K17" i="1"/>
  <c r="L17" i="1"/>
  <c r="M17" i="1"/>
  <c r="N17" i="1"/>
  <c r="O17" i="1"/>
  <c r="P17" i="1"/>
  <c r="Q17" i="1"/>
  <c r="E18" i="1"/>
  <c r="D18" i="1" s="1"/>
  <c r="F18" i="1"/>
  <c r="G18" i="1"/>
  <c r="H18" i="1"/>
  <c r="J18" i="1"/>
  <c r="K18" i="1"/>
  <c r="I18" i="1" s="1"/>
  <c r="L18" i="1"/>
  <c r="M18" i="1"/>
  <c r="N18" i="1"/>
  <c r="O18" i="1"/>
  <c r="P18" i="1"/>
  <c r="Q18" i="1"/>
  <c r="E19" i="1"/>
  <c r="F19" i="1"/>
  <c r="D19" i="1" s="1"/>
  <c r="C19" i="1" s="1"/>
  <c r="G19" i="1"/>
  <c r="H19" i="1"/>
  <c r="J19" i="1"/>
  <c r="K19" i="1"/>
  <c r="L19" i="1"/>
  <c r="M19" i="1"/>
  <c r="N19" i="1"/>
  <c r="O19" i="1"/>
  <c r="P19" i="1"/>
  <c r="Q19" i="1"/>
  <c r="E20" i="1"/>
  <c r="F20" i="1"/>
  <c r="G20" i="1"/>
  <c r="H20" i="1"/>
  <c r="J20" i="1"/>
  <c r="I20" i="1" s="1"/>
  <c r="K20" i="1"/>
  <c r="L20" i="1"/>
  <c r="M20" i="1"/>
  <c r="N20" i="1"/>
  <c r="O20" i="1"/>
  <c r="P20" i="1"/>
  <c r="Q20" i="1"/>
  <c r="E21" i="1"/>
  <c r="D21" i="1" s="1"/>
  <c r="C21" i="1" s="1"/>
  <c r="F21" i="1"/>
  <c r="G21" i="1"/>
  <c r="H21" i="1"/>
  <c r="J21" i="1"/>
  <c r="I21" i="1" s="1"/>
  <c r="K21" i="1"/>
  <c r="L21" i="1"/>
  <c r="M21" i="1"/>
  <c r="N21" i="1"/>
  <c r="O21" i="1"/>
  <c r="P21" i="1"/>
  <c r="Q21" i="1"/>
  <c r="E11" i="1"/>
  <c r="D11" i="1" s="1"/>
  <c r="F11" i="1"/>
  <c r="G11" i="1"/>
  <c r="H11" i="1"/>
  <c r="J11" i="1"/>
  <c r="K11" i="1"/>
  <c r="I11" i="1" s="1"/>
  <c r="L11" i="1"/>
  <c r="M11" i="1"/>
  <c r="N11" i="1"/>
  <c r="O11" i="1"/>
  <c r="P11" i="1"/>
  <c r="Q11" i="1"/>
  <c r="C11" i="1" l="1"/>
  <c r="C18" i="1"/>
  <c r="C17" i="1"/>
  <c r="C14" i="1"/>
  <c r="C20" i="1"/>
  <c r="C16" i="1"/>
  <c r="C12" i="1"/>
  <c r="C22" i="1" s="1"/>
  <c r="G10" i="3"/>
  <c r="G11" i="3"/>
  <c r="G12" i="3"/>
  <c r="G13" i="3"/>
  <c r="G14" i="3"/>
  <c r="G15" i="3"/>
  <c r="G16" i="3"/>
  <c r="G18" i="3"/>
  <c r="G19" i="3"/>
  <c r="G20" i="3"/>
  <c r="G22" i="3"/>
  <c r="G23" i="3"/>
  <c r="G24" i="3"/>
  <c r="G25" i="3"/>
  <c r="G26" i="3"/>
  <c r="G27" i="3"/>
  <c r="G28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D64" i="3"/>
  <c r="E64" i="3"/>
  <c r="C64" i="3"/>
  <c r="G64" i="3" l="1"/>
  <c r="H29" i="3" s="1"/>
  <c r="D20" i="4"/>
  <c r="D21" i="4" s="1"/>
  <c r="E20" i="4"/>
  <c r="E21" i="4" s="1"/>
  <c r="F20" i="4"/>
  <c r="F21" i="4" s="1"/>
  <c r="G20" i="4"/>
  <c r="G21" i="4" s="1"/>
  <c r="H20" i="4"/>
  <c r="H21" i="4" s="1"/>
  <c r="I20" i="4"/>
  <c r="I21" i="4" s="1"/>
  <c r="J20" i="4"/>
  <c r="J21" i="4" s="1"/>
  <c r="C20" i="4"/>
  <c r="C21" i="4" s="1"/>
  <c r="H6" i="3" l="1"/>
  <c r="H9" i="3"/>
  <c r="E22" i="1"/>
  <c r="E23" i="1" s="1"/>
  <c r="F22" i="1"/>
  <c r="F23" i="1" s="1"/>
  <c r="G22" i="1"/>
  <c r="G23" i="1" s="1"/>
  <c r="H22" i="1"/>
  <c r="H23" i="1" s="1"/>
  <c r="J22" i="1"/>
  <c r="J23" i="1" s="1"/>
  <c r="K22" i="1"/>
  <c r="K23" i="1" s="1"/>
  <c r="L22" i="1"/>
  <c r="L23" i="1" s="1"/>
  <c r="M22" i="1"/>
  <c r="M23" i="1" s="1"/>
  <c r="N22" i="1"/>
  <c r="N23" i="1" s="1"/>
  <c r="O22" i="1"/>
  <c r="O23" i="1" s="1"/>
  <c r="P22" i="1"/>
  <c r="P23" i="1" s="1"/>
  <c r="Q22" i="1"/>
  <c r="Q23" i="1" s="1"/>
  <c r="I22" i="1" l="1"/>
  <c r="I23" i="1" s="1"/>
  <c r="D22" i="1"/>
  <c r="D23" i="1" s="1"/>
  <c r="C23" i="1" l="1"/>
  <c r="H17" i="3" l="1"/>
  <c r="H21" i="3"/>
  <c r="H63" i="3"/>
  <c r="H62" i="3"/>
  <c r="H27" i="3"/>
  <c r="H22" i="3" l="1"/>
  <c r="H23" i="3"/>
  <c r="H41" i="3"/>
  <c r="H18" i="3"/>
  <c r="H19" i="3"/>
  <c r="H7" i="3"/>
  <c r="H46" i="3"/>
  <c r="H61" i="3"/>
  <c r="H24" i="3"/>
  <c r="H10" i="3"/>
  <c r="H33" i="3"/>
  <c r="H14" i="3"/>
  <c r="H12" i="3"/>
  <c r="H40" i="3"/>
  <c r="H37" i="3"/>
  <c r="H28" i="3"/>
  <c r="H54" i="3"/>
  <c r="H8" i="3"/>
  <c r="H13" i="3"/>
  <c r="H31" i="3"/>
  <c r="H25" i="3"/>
  <c r="H58" i="3"/>
  <c r="H16" i="3"/>
  <c r="H60" i="3"/>
  <c r="H20" i="3"/>
  <c r="H15" i="3"/>
  <c r="H26" i="3"/>
  <c r="H11" i="3"/>
  <c r="H57" i="3"/>
  <c r="H38" i="3"/>
  <c r="H52" i="3"/>
  <c r="H50" i="3"/>
  <c r="H53" i="3"/>
  <c r="H59" i="3" l="1"/>
  <c r="H47" i="3"/>
  <c r="H56" i="3"/>
  <c r="H48" i="3"/>
  <c r="H55" i="3"/>
  <c r="H36" i="3"/>
  <c r="H44" i="3"/>
  <c r="H51" i="3"/>
  <c r="H43" i="3"/>
  <c r="H35" i="3"/>
  <c r="H32" i="3"/>
  <c r="H45" i="3"/>
  <c r="H42" i="3"/>
  <c r="H30" i="3"/>
  <c r="H39" i="3"/>
  <c r="H49" i="3"/>
  <c r="H34" i="3"/>
</calcChain>
</file>

<file path=xl/sharedStrings.xml><?xml version="1.0" encoding="utf-8"?>
<sst xmlns="http://schemas.openxmlformats.org/spreadsheetml/2006/main" count="139" uniqueCount="117">
  <si>
    <t>Принято граждан</t>
  </si>
  <si>
    <t>ИТОГО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</si>
  <si>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</si>
  <si>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</si>
  <si>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</si>
  <si>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</si>
  <si>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</si>
  <si>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</si>
  <si>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</si>
  <si>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</si>
  <si>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</si>
  <si>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</si>
  <si>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</si>
  <si>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</si>
  <si>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</si>
  <si>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</si>
  <si>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</si>
  <si>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</si>
  <si>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</si>
  <si>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</si>
  <si>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</si>
  <si>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</si>
  <si>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</si>
  <si>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</si>
  <si>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</si>
  <si>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</si>
  <si>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</si>
  <si>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</si>
  <si>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</si>
  <si>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</si>
  <si>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 т.ч.</t>
  </si>
  <si>
    <t>через электронные сервисы:</t>
  </si>
  <si>
    <t>на бумажном носителе</t>
  </si>
  <si>
    <t>ФГИС ДО</t>
  </si>
  <si>
    <t>ЛК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</si>
  <si>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</si>
  <si>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</si>
  <si>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</si>
  <si>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</si>
  <si>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</si>
  <si>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</si>
  <si>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</si>
  <si>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</si>
  <si>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из вышестоящего налогового органа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</si>
  <si>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</si>
  <si>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</si>
  <si>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</si>
  <si>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</si>
  <si>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</si>
  <si>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</si>
  <si>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0003.0008.0086.0547 Госпошлины</t>
  </si>
  <si>
    <t>0003.0008.0086.0566 Регистрация физических лиц в качестве индивидуальных предпринимателей</t>
  </si>
  <si>
    <t>0001.0002.0027.0124 Действие (бездействие) при рассмотрении обращения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</si>
  <si>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</si>
  <si>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</si>
  <si>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0001.0002.0027.0132 Предоставление дополнительных документов и материалов</t>
  </si>
  <si>
    <t>0001.0002.0027.0122 Неполучение ответа на обращение</t>
  </si>
  <si>
    <t>0003.0008.0086.0567 Надзор в области организации и проведения азартных игр и лотерей</t>
  </si>
  <si>
    <t>0001.0002.0027.0133 Истребование дополнительных документов и материалов, в том числе в электронной форме</t>
  </si>
  <si>
    <t>0002.0006.0065.0254 Вопросы кадрового обеспечения организаций, предприятий и учреждений. Резерв управленческих кадров</t>
  </si>
  <si>
    <t>0001.0002.0024.0079 Предоставление сведений о доходах, расходах, об имуществе и обязательствах имущественного характера</t>
  </si>
  <si>
    <t>0003.0008.0086.0541 Налог на добавленную стоимость</t>
  </si>
  <si>
    <t>0003.0008.0086.0549 Юридические вопросы по налогам и сборам</t>
  </si>
  <si>
    <t>0002.0006.0064.0250 Трудовые отношения. Заключение, изменение и прекращение трудового договора</t>
  </si>
  <si>
    <t>0001.0002.0027.0128 Некорректные обращения</t>
  </si>
  <si>
    <t>0001.0002.0027.0129 Обращения, не поддающиеся прочтению</t>
  </si>
  <si>
    <t>0003.0008.0086.0555 Налоговая отчетность</t>
  </si>
  <si>
    <t>0003.0008.0086.0563 Маркировка товаров контрольными (идентификационными) знаками</t>
  </si>
  <si>
    <t>0001.0002.0023.0064 Деятельность органов исполнительной власти субъекта Российской Федерации. Принимаемые решения</t>
  </si>
  <si>
    <t>0001.0003.0041.0219 Интеллектуальная собственность. Патенты, соблюдение авторского права и смежных прав</t>
  </si>
  <si>
    <t>0003.0008.0086.0539 Водный налог</t>
  </si>
  <si>
    <t>0003.0008.0086.0546 Налог на прибыль</t>
  </si>
  <si>
    <t>0001.0002.0027.0131 Прекращение рассмотрения обращения</t>
  </si>
  <si>
    <t>0003.0008.0089.0623 Нарушение валютного законодательства Российской Федерации и актов органов валютного регулирования</t>
  </si>
  <si>
    <t>0003.0008.0086.0550 Нологообложение алкогольной продукции</t>
  </si>
  <si>
    <t>0002.0007.0072.0288 Просьбы об оказании финансовой помощи</t>
  </si>
  <si>
    <t>с нарушением 
срока перенаправления</t>
  </si>
  <si>
    <t xml:space="preserve">всего </t>
  </si>
  <si>
    <t>ТКС</t>
  </si>
  <si>
    <t>в  т.ч.</t>
  </si>
  <si>
    <t>СЭД</t>
  </si>
  <si>
    <t>СООН</t>
  </si>
  <si>
    <t>Количество поступивших 
обращений СЭД</t>
  </si>
  <si>
    <t>Количество поступивших 
обращений в СООН</t>
  </si>
  <si>
    <t>из других ведомств (бумага + эл.вид)</t>
  </si>
  <si>
    <t>УФНС России по Тверской области</t>
  </si>
  <si>
    <t>Межрайонная  ИФНС России № 2 по Тверской области</t>
  </si>
  <si>
    <t>Межрайонная  ИФНС России № 3 по Тверской области</t>
  </si>
  <si>
    <t>Межрайонная  ИФНС России № 4 по Тверской области</t>
  </si>
  <si>
    <t>Межрайонная  ИФНС России № 5 по Тверской области</t>
  </si>
  <si>
    <t>Межрайонная  ИФНС России № 6 по Тверской области</t>
  </si>
  <si>
    <t>Межрайонная  ИФНС России № 7 по Тверской области</t>
  </si>
  <si>
    <t>Межрайонная  ИФНС России № 8 по Тверской области</t>
  </si>
  <si>
    <t>Межрайонная  ИФНС России № 9 по Тверской области</t>
  </si>
  <si>
    <t>Межрайонная  ИФНС России № 10 по Тверской области</t>
  </si>
  <si>
    <t>Межрайонная  ИФНС России № 12 по Тверской области</t>
  </si>
  <si>
    <t>ВСЕГО ПО ИНСПЕКЦИЯМ:</t>
  </si>
  <si>
    <t xml:space="preserve">ВСЕГО ПО РЕГИОНУ: </t>
  </si>
  <si>
    <t>Управление</t>
  </si>
  <si>
    <t>Инспекции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</si>
  <si>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и подведомственные инспекции   за период c 01.01.2023  по 31.01.2023</t>
  </si>
  <si>
    <t>0001.0002.0027.0135 Предоставление ответа, размещенного на официальном сайте в сети «Интернет»</t>
  </si>
  <si>
    <t>0001.0003.0030.0471 Проблемы предпринимателей‚ работающих без образования юридического лица</t>
  </si>
  <si>
    <t>0001.0003.0041.0000 Интеллектуальная собственность (исключительные права) (за исключением международного частного права)</t>
  </si>
  <si>
    <t>0002.0007.0074.0300 Льготы и меры социальной поддержки инвалидов</t>
  </si>
  <si>
    <t xml:space="preserve">0003.0012.0132.0877 Оказание услуг в электронном виде </t>
  </si>
  <si>
    <t>По другим вопросам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</si>
  <si>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в 1 квартале 2023 года 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</si>
  <si>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 и подведомственные инспекции за период c 01.01.2023 по 31.03.2023</t>
  </si>
  <si>
    <t>Приложение № 2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1 квартале 2023 года                                                
от __________ № _________</t>
  </si>
  <si>
    <t>Справка по тематике обращений граждан,
 поступивших в Управление Федеральной налоговой службы по Тверской области и подведомственные инспекции  
за период c 01.01.2023 по 31.03.2023</t>
  </si>
  <si>
    <t>Приложение № 3 
к Справке о работе с обращениями граждан и запросами пользователей информацией в налоговых органах Тверской области в 1 квартале 2023 года  от ___________ № ___________</t>
  </si>
  <si>
    <t>0001.0002.0027.0134 Ознакомление с документами и материалами, касающимися рассмотрения обращений</t>
  </si>
  <si>
    <t>0001.0003.0030.0215 Преобретение права собственности. Прекращение права собственности</t>
  </si>
  <si>
    <t>0001.0002.0023.0062 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</si>
  <si>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0001.0002.0025.0092 Государственные и муниципальные услуги (многофункциональные центры)</t>
  </si>
  <si>
    <t>0003.0008.0077.0457 Стратегия и перспективы развития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</si>
</sst>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Arial Cyr"/>
      <family val="2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11"/>
      <color indexed="8"/>
      <name val="Times New Roman"/>
      <family val="1"/>
      <charset val="204"/>
    </font>
    <font>
      <sz val="14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18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/>
    </xf>
    <xf numFmtId="10" fontId="2" fillId="2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10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0" fillId="3" borderId="0" xfId="0" applyFill="1"/>
    <xf numFmtId="0" fontId="11" fillId="0" borderId="1" xfId="0" applyFont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wrapText="1"/>
    </xf>
    <xf numFmtId="0" fontId="12" fillId="0" borderId="6" xfId="0" applyFont="1" applyFill="1" applyBorder="1" applyAlignment="1">
      <alignment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/>
    </xf>
    <xf numFmtId="0" fontId="4" fillId="0" borderId="1" xfId="0" applyFont="1" applyFill="1" applyBorder="1" applyAlignment="1">
      <alignment horizontal="left" vertical="top" wrapText="1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10" fillId="0" borderId="8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21" fillId="0" borderId="0" xfId="0" applyFont="1" applyAlignment="1">
      <alignment wrapText="1"/>
    </xf>
    <xf numFmtId="0" fontId="4" fillId="0" borderId="4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center" vertical="center"/>
    </xf>
    <xf numFmtId="0" fontId="12" fillId="2" borderId="12" xfId="0" applyFont="1" applyFill="1" applyBorder="1" applyAlignment="1">
      <alignment horizontal="left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8" fillId="0" borderId="48" xfId="0" applyFont="1" applyBorder="1" applyAlignment="1">
      <alignment horizontal="center"/>
    </xf>
    <xf numFmtId="0" fontId="4" fillId="0" borderId="4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/>
    </xf>
    <xf numFmtId="0" fontId="18" fillId="0" borderId="49" xfId="0" applyFont="1" applyBorder="1" applyAlignment="1">
      <alignment horizontal="center"/>
    </xf>
    <xf numFmtId="0" fontId="18" fillId="0" borderId="30" xfId="0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10" fontId="4" fillId="0" borderId="36" xfId="1" applyNumberFormat="1" applyFont="1" applyBorder="1" applyAlignment="1">
      <alignment horizontal="center" vertical="center"/>
    </xf>
    <xf numFmtId="10" fontId="4" fillId="0" borderId="36" xfId="1" applyNumberFormat="1" applyFont="1" applyFill="1" applyBorder="1" applyAlignment="1">
      <alignment horizontal="center" vertical="center"/>
    </xf>
    <xf numFmtId="10" fontId="4" fillId="0" borderId="36" xfId="0" applyNumberFormat="1" applyFont="1" applyFill="1" applyBorder="1" applyAlignment="1">
      <alignment horizontal="center" vertical="center"/>
    </xf>
    <xf numFmtId="10" fontId="4" fillId="0" borderId="18" xfId="0" applyNumberFormat="1" applyFont="1" applyFill="1" applyBorder="1" applyAlignment="1">
      <alignment horizontal="center" vertical="center"/>
    </xf>
    <xf numFmtId="10" fontId="4" fillId="0" borderId="36" xfId="0" applyNumberFormat="1" applyFont="1" applyFill="1" applyBorder="1" applyAlignment="1">
      <alignment horizontal="center" vertical="center" wrapText="1"/>
    </xf>
    <xf numFmtId="10" fontId="4" fillId="0" borderId="5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10" fontId="4" fillId="0" borderId="54" xfId="0" applyNumberFormat="1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48" xfId="0" applyFont="1" applyFill="1" applyBorder="1" applyAlignment="1">
      <alignment horizontal="center" vertical="center"/>
    </xf>
    <xf numFmtId="0" fontId="10" fillId="0" borderId="3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10" fontId="4" fillId="0" borderId="52" xfId="1" applyNumberFormat="1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wrapText="1"/>
    </xf>
    <xf numFmtId="0" fontId="10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0" fontId="10" fillId="0" borderId="48" xfId="0" applyNumberFormat="1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46" xfId="0" applyFont="1" applyFill="1" applyBorder="1" applyAlignment="1">
      <alignment horizontal="center" vertical="center" wrapText="1"/>
    </xf>
    <xf numFmtId="0" fontId="16" fillId="2" borderId="47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44" fontId="16" fillId="2" borderId="8" xfId="2" applyFont="1" applyFill="1" applyBorder="1" applyAlignment="1">
      <alignment horizontal="center" vertical="center" textRotation="90" wrapText="1"/>
    </xf>
    <xf numFmtId="44" fontId="16" fillId="2" borderId="14" xfId="2" applyFont="1" applyFill="1" applyBorder="1" applyAlignment="1">
      <alignment horizontal="center" vertical="center" textRotation="90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44" xfId="0" applyFont="1" applyFill="1" applyBorder="1" applyAlignment="1">
      <alignment horizontal="center" vertical="center" wrapText="1"/>
    </xf>
    <xf numFmtId="0" fontId="16" fillId="2" borderId="45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9" fillId="0" borderId="28" xfId="0" applyFont="1" applyBorder="1" applyAlignment="1">
      <alignment horizontal="left"/>
    </xf>
    <xf numFmtId="0" fontId="19" fillId="0" borderId="29" xfId="0" applyFont="1" applyBorder="1" applyAlignment="1">
      <alignment horizontal="left"/>
    </xf>
    <xf numFmtId="0" fontId="20" fillId="2" borderId="25" xfId="0" applyFont="1" applyFill="1" applyBorder="1" applyAlignment="1">
      <alignment horizontal="left" vertical="center" wrapText="1"/>
    </xf>
    <xf numFmtId="0" fontId="20" fillId="2" borderId="2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21" fillId="0" borderId="0" xfId="0" applyFont="1" applyBorder="1" applyAlignment="1"/>
    <xf numFmtId="0" fontId="14" fillId="2" borderId="8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 shrinkToFit="1"/>
    </xf>
    <xf numFmtId="0" fontId="14" fillId="2" borderId="15" xfId="0" applyFont="1" applyFill="1" applyBorder="1" applyAlignment="1">
      <alignment horizontal="center" vertical="center" wrapText="1" shrinkToFi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textRotation="90" wrapText="1" shrinkToFit="1"/>
    </xf>
    <xf numFmtId="0" fontId="14" fillId="2" borderId="37" xfId="0" applyFont="1" applyFill="1" applyBorder="1" applyAlignment="1">
      <alignment horizontal="center" vertical="center" textRotation="90" wrapText="1" shrinkToFit="1"/>
    </xf>
    <xf numFmtId="0" fontId="14" fillId="2" borderId="38" xfId="0" applyFont="1" applyFill="1" applyBorder="1" applyAlignment="1">
      <alignment horizontal="center" vertical="center" textRotation="90" wrapText="1" shrinkToFi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16" fillId="2" borderId="42" xfId="0" applyFont="1" applyFill="1" applyBorder="1" applyAlignment="1">
      <alignment horizontal="center" vertical="center" wrapText="1"/>
    </xf>
    <xf numFmtId="0" fontId="16" fillId="2" borderId="4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10" fillId="0" borderId="25" xfId="0" applyFont="1" applyFill="1" applyBorder="1" applyAlignment="1">
      <alignment horizontal="left"/>
    </xf>
    <xf numFmtId="0" fontId="10" fillId="0" borderId="26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/>
    <xf numFmtId="0" fontId="0" fillId="0" borderId="4" xfId="0" applyBorder="1" applyAlignment="1"/>
    <xf numFmtId="0" fontId="0" fillId="0" borderId="2" xfId="0" applyBorder="1" applyAlignment="1">
      <alignment horizontal="center" vertical="center" wrapText="1"/>
    </xf>
  </cellXfs>
  <cellStyles count="3">
    <cellStyle name="Денежный" xfId="2" builtinId="4"/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FFF99"/>
      <color rgb="FFFAFDD9"/>
      <color rgb="FFFFCCCC"/>
      <color rgb="FFE8BFB2"/>
      <color rgb="FFFF9966"/>
      <color rgb="FFFBA7A7"/>
      <color rgb="FFFF7C80"/>
      <color rgb="FFF86868"/>
      <color rgb="FFF5DEA5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02%20&#1054;&#1073;&#1097;&#1080;&#1081;%20&#1086;&#1090;&#1076;&#1077;&#1083;/02_&#1052;&#1072;&#1089;&#1083;&#1086;&#1074;&#1072;%20&#1053;&#1072;&#1090;&#1072;&#1083;&#1100;&#1103;%20&#1040;&#1085;&#1072;&#1090;&#1086;&#1083;&#1100;&#1077;&#1074;&#1085;&#1072;/2%20&#1057;&#1055;&#1056;&#1040;&#1042;&#1050;&#1048;%20&#1087;&#1086;%20&#1086;&#1073;&#1088;&#1072;&#1097;&#1077;&#1085;&#1080;&#1103;&#1084;%20&#1075;&#1088;&#1072;&#1078;&#1076;&#1072;&#1085;/&#1086;&#1073;&#1088;&#1072;&#1097;&#1077;&#1085;&#1080;&#1103;%202023/&#1086;&#1073;&#1088;&#1072;&#1097;&#1077;&#1085;&#1080;&#1103;_&#1103;&#1085;&#1074;&#1072;&#1088;&#1100;_2023/&#1089;&#1090;&#1072;&#1090;&#1080;&#1089;&#1090;&#1080;&#1082;&#1072;_&#1090;&#1077;&#1084;&#1072;&#1090;&#1080;&#1082;&#1072;_&#1082;&#1086;&#1085;&#1090;&#1088;&#1086;&#1083;&#1100;_&#1055;&#1088;&#1080;&#1083;&#1086;&#1078;&#1077;&#1085;&#1080;&#1103;%201,2,3%20&#1071;&#1053;&#1042;&#1040;&#1056;&#106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_02%20&#1054;&#1073;&#1097;&#1080;&#1081;%20&#1086;&#1090;&#1076;&#1077;&#1083;/02_&#1052;&#1072;&#1089;&#1083;&#1086;&#1074;&#1072;%20&#1053;&#1072;&#1090;&#1072;&#1083;&#1100;&#1103;%20&#1040;&#1085;&#1072;&#1090;&#1086;&#1083;&#1100;&#1077;&#1074;&#1085;&#1072;/2%20&#1057;&#1055;&#1056;&#1040;&#1042;&#1050;&#1048;%20&#1087;&#1086;%20&#1086;&#1073;&#1088;&#1072;&#1097;&#1077;&#1085;&#1080;&#1103;&#1084;%20&#1075;&#1088;&#1072;&#1078;&#1076;&#1072;&#1085;/&#1086;&#1073;&#1088;&#1072;&#1097;&#1077;&#1085;&#1080;&#1103;%202023/&#1086;&#1073;&#1088;&#1072;&#1097;&#1077;&#1085;&#1080;&#1103;_&#1092;&#1077;&#1074;&#1088;&#1072;&#1083;&#1100;_2023/&#1089;&#1090;&#1072;&#1090;&#1080;&#1089;&#1090;&#1080;&#1082;&#1072;_&#1090;&#1077;&#1084;&#1072;&#1090;&#1080;&#1082;&#1072;_&#1082;&#1086;&#1085;&#1090;&#1088;&#1086;&#1083;&#1100;_&#1055;&#1088;&#1080;&#1083;&#1086;&#1078;&#1077;&#1085;&#1080;&#1103;%201,2,3%20&#1060;&#1045;&#1042;&#1056;&#1040;&#1051;&#106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_02%20&#1054;&#1073;&#1097;&#1080;&#1081;%20&#1086;&#1090;&#1076;&#1077;&#1083;/02_&#1052;&#1072;&#1089;&#1083;&#1086;&#1074;&#1072;%20&#1053;&#1072;&#1090;&#1072;&#1083;&#1100;&#1103;%20&#1040;&#1085;&#1072;&#1090;&#1086;&#1083;&#1100;&#1077;&#1074;&#1085;&#1072;/2%20&#1057;&#1055;&#1056;&#1040;&#1042;&#1050;&#1048;%20&#1087;&#1086;%20&#1086;&#1073;&#1088;&#1072;&#1097;&#1077;&#1085;&#1080;&#1103;&#1084;%20&#1075;&#1088;&#1072;&#1078;&#1076;&#1072;&#1085;/&#1086;&#1073;&#1088;&#1072;&#1097;&#1077;&#1085;&#1080;&#1103;%202023/&#1086;&#1073;&#1088;&#1072;&#1097;&#1077;&#1085;&#1080;&#1103;_&#1084;&#1072;&#1088;&#1090;_2023/&#1089;&#1090;&#1072;&#1090;&#1080;&#1089;&#1090;&#1080;&#1082;&#1072;_&#1090;&#1077;&#1084;&#1072;&#1090;&#1080;&#1082;&#1072;_&#1082;&#1086;&#1085;&#1090;&#1088;&#1086;&#1083;&#1100;_&#1055;&#1088;&#1080;&#1083;&#1086;&#1078;&#1077;&#1085;&#1080;&#1103;%201,2,3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тистика"/>
      <sheetName val="тематика "/>
      <sheetName val="контроль"/>
    </sheetNames>
    <sheetDataSet>
      <sheetData sheetId="0">
        <row r="11">
          <cell r="E11">
            <v>50</v>
          </cell>
          <cell r="F11">
            <v>0</v>
          </cell>
          <cell r="G11">
            <v>2</v>
          </cell>
          <cell r="H11">
            <v>1</v>
          </cell>
          <cell r="J11">
            <v>6</v>
          </cell>
          <cell r="K11">
            <v>14</v>
          </cell>
          <cell r="L11">
            <v>42</v>
          </cell>
          <cell r="M11">
            <v>23</v>
          </cell>
          <cell r="N11">
            <v>7</v>
          </cell>
          <cell r="O11">
            <v>15</v>
          </cell>
          <cell r="P11">
            <v>0</v>
          </cell>
          <cell r="Q11">
            <v>3</v>
          </cell>
        </row>
        <row r="12">
          <cell r="E12">
            <v>13</v>
          </cell>
          <cell r="F12">
            <v>4</v>
          </cell>
          <cell r="G12">
            <v>52</v>
          </cell>
          <cell r="H12">
            <v>0</v>
          </cell>
          <cell r="J12">
            <v>19</v>
          </cell>
          <cell r="K12">
            <v>47</v>
          </cell>
          <cell r="L12">
            <v>104</v>
          </cell>
          <cell r="M12">
            <v>3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E13">
            <v>24</v>
          </cell>
          <cell r="G13">
            <v>36</v>
          </cell>
          <cell r="H13">
            <v>0</v>
          </cell>
          <cell r="J13">
            <v>32</v>
          </cell>
          <cell r="K13">
            <v>137</v>
          </cell>
          <cell r="L13">
            <v>62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E14">
            <v>4</v>
          </cell>
          <cell r="F14">
            <v>3</v>
          </cell>
          <cell r="G14">
            <v>14</v>
          </cell>
          <cell r="H14">
            <v>0</v>
          </cell>
          <cell r="J14">
            <v>39</v>
          </cell>
          <cell r="K14">
            <v>82</v>
          </cell>
          <cell r="L14">
            <v>19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4</v>
          </cell>
        </row>
        <row r="15">
          <cell r="E15">
            <v>5</v>
          </cell>
          <cell r="F15">
            <v>3</v>
          </cell>
          <cell r="G15">
            <v>0</v>
          </cell>
          <cell r="H15">
            <v>0</v>
          </cell>
          <cell r="J15">
            <v>13</v>
          </cell>
          <cell r="K15">
            <v>39</v>
          </cell>
          <cell r="L15">
            <v>19</v>
          </cell>
          <cell r="M15">
            <v>8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E16">
            <v>6</v>
          </cell>
          <cell r="F16">
            <v>3</v>
          </cell>
          <cell r="G16">
            <v>0</v>
          </cell>
          <cell r="H16">
            <v>0</v>
          </cell>
          <cell r="J16">
            <v>17</v>
          </cell>
          <cell r="K16">
            <v>30</v>
          </cell>
          <cell r="L16">
            <v>5</v>
          </cell>
          <cell r="M16">
            <v>1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E17">
            <v>10</v>
          </cell>
          <cell r="F17">
            <v>5</v>
          </cell>
          <cell r="G17">
            <v>0</v>
          </cell>
          <cell r="H17">
            <v>0</v>
          </cell>
          <cell r="J17">
            <v>11</v>
          </cell>
          <cell r="K17">
            <v>57</v>
          </cell>
          <cell r="L17">
            <v>9</v>
          </cell>
          <cell r="M17">
            <v>5</v>
          </cell>
          <cell r="N17">
            <v>0</v>
          </cell>
          <cell r="O17">
            <v>0</v>
          </cell>
          <cell r="P17">
            <v>0</v>
          </cell>
          <cell r="Q17">
            <v>2</v>
          </cell>
        </row>
        <row r="18">
          <cell r="E18">
            <v>8</v>
          </cell>
          <cell r="F18">
            <v>12</v>
          </cell>
          <cell r="G18">
            <v>0</v>
          </cell>
          <cell r="H18">
            <v>0</v>
          </cell>
          <cell r="J18">
            <v>24</v>
          </cell>
          <cell r="K18">
            <v>61</v>
          </cell>
          <cell r="L18">
            <v>12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E19">
            <v>18</v>
          </cell>
          <cell r="F19">
            <v>15</v>
          </cell>
          <cell r="G19">
            <v>6</v>
          </cell>
          <cell r="H19">
            <v>0</v>
          </cell>
          <cell r="J19">
            <v>59</v>
          </cell>
          <cell r="K19">
            <v>225</v>
          </cell>
          <cell r="L19">
            <v>62</v>
          </cell>
          <cell r="M19">
            <v>11</v>
          </cell>
          <cell r="N19">
            <v>0</v>
          </cell>
          <cell r="O19">
            <v>1</v>
          </cell>
          <cell r="P19">
            <v>0</v>
          </cell>
          <cell r="Q19">
            <v>1</v>
          </cell>
        </row>
        <row r="20">
          <cell r="E20">
            <v>44</v>
          </cell>
          <cell r="F20">
            <v>27</v>
          </cell>
          <cell r="G20">
            <v>6</v>
          </cell>
          <cell r="H20">
            <v>0</v>
          </cell>
          <cell r="J20">
            <v>117</v>
          </cell>
          <cell r="K20">
            <v>363</v>
          </cell>
          <cell r="L20">
            <v>13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2</v>
          </cell>
        </row>
        <row r="21">
          <cell r="E21">
            <v>37</v>
          </cell>
          <cell r="F21">
            <v>22</v>
          </cell>
          <cell r="G21">
            <v>23</v>
          </cell>
          <cell r="H21">
            <v>0</v>
          </cell>
          <cell r="J21">
            <v>89</v>
          </cell>
          <cell r="K21">
            <v>268</v>
          </cell>
          <cell r="L21">
            <v>32</v>
          </cell>
          <cell r="M21">
            <v>8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</sheetData>
      <sheetData sheetId="1"/>
      <sheetData sheetId="2">
        <row r="9">
          <cell r="C9">
            <v>160</v>
          </cell>
          <cell r="F9">
            <v>0</v>
          </cell>
          <cell r="G9">
            <v>3</v>
          </cell>
          <cell r="H9">
            <v>1</v>
          </cell>
          <cell r="I9">
            <v>0</v>
          </cell>
        </row>
        <row r="10">
          <cell r="C10">
            <v>242</v>
          </cell>
          <cell r="D10">
            <v>96</v>
          </cell>
          <cell r="F10">
            <v>0</v>
          </cell>
          <cell r="G10">
            <v>0</v>
          </cell>
          <cell r="H10">
            <v>0</v>
          </cell>
          <cell r="I10">
            <v>1</v>
          </cell>
        </row>
        <row r="11">
          <cell r="F11">
            <v>0</v>
          </cell>
          <cell r="G11">
            <v>9</v>
          </cell>
          <cell r="H11">
            <v>1</v>
          </cell>
          <cell r="I11">
            <v>0</v>
          </cell>
        </row>
        <row r="12">
          <cell r="C12">
            <v>161</v>
          </cell>
          <cell r="D12">
            <v>161</v>
          </cell>
          <cell r="F12">
            <v>0</v>
          </cell>
          <cell r="G12">
            <v>11</v>
          </cell>
          <cell r="H12">
            <v>2</v>
          </cell>
          <cell r="I12">
            <v>0</v>
          </cell>
        </row>
        <row r="13">
          <cell r="C13">
            <v>87</v>
          </cell>
          <cell r="F13">
            <v>0</v>
          </cell>
          <cell r="G13">
            <v>4</v>
          </cell>
          <cell r="H13">
            <v>1</v>
          </cell>
          <cell r="I13">
            <v>0</v>
          </cell>
        </row>
        <row r="14">
          <cell r="C14">
            <v>62</v>
          </cell>
          <cell r="D14">
            <v>60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>
            <v>97</v>
          </cell>
          <cell r="D15">
            <v>97</v>
          </cell>
          <cell r="F15">
            <v>0</v>
          </cell>
          <cell r="G15">
            <v>1</v>
          </cell>
          <cell r="H15">
            <v>0</v>
          </cell>
          <cell r="I15">
            <v>0</v>
          </cell>
        </row>
        <row r="16">
          <cell r="C16">
            <v>117</v>
          </cell>
          <cell r="D16">
            <v>104</v>
          </cell>
          <cell r="F16">
            <v>0</v>
          </cell>
          <cell r="G16">
            <v>3</v>
          </cell>
          <cell r="H16">
            <v>1</v>
          </cell>
          <cell r="I16">
            <v>1</v>
          </cell>
        </row>
        <row r="17">
          <cell r="C17">
            <v>397</v>
          </cell>
          <cell r="D17">
            <v>369</v>
          </cell>
          <cell r="F17">
            <v>0</v>
          </cell>
          <cell r="G17">
            <v>4</v>
          </cell>
          <cell r="I17">
            <v>0</v>
          </cell>
        </row>
        <row r="18">
          <cell r="C18">
            <v>570</v>
          </cell>
          <cell r="D18">
            <v>561</v>
          </cell>
          <cell r="F18">
            <v>0</v>
          </cell>
          <cell r="G18">
            <v>6</v>
          </cell>
          <cell r="H18">
            <v>2</v>
          </cell>
          <cell r="I18">
            <v>0</v>
          </cell>
        </row>
        <row r="19">
          <cell r="C19">
            <v>479</v>
          </cell>
          <cell r="D19">
            <v>474</v>
          </cell>
          <cell r="F19">
            <v>0</v>
          </cell>
          <cell r="G19">
            <v>4</v>
          </cell>
          <cell r="H19">
            <v>0</v>
          </cell>
          <cell r="I19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тистика"/>
      <sheetName val="тематика "/>
      <sheetName val="контроль"/>
    </sheetNames>
    <sheetDataSet>
      <sheetData sheetId="0">
        <row r="11">
          <cell r="E11">
            <v>35</v>
          </cell>
          <cell r="F11">
            <v>0</v>
          </cell>
          <cell r="G11">
            <v>3</v>
          </cell>
          <cell r="H11">
            <v>1</v>
          </cell>
          <cell r="J11">
            <v>7</v>
          </cell>
          <cell r="K11">
            <v>13</v>
          </cell>
          <cell r="L11">
            <v>24</v>
          </cell>
          <cell r="M11">
            <v>33</v>
          </cell>
          <cell r="N11">
            <v>4</v>
          </cell>
          <cell r="O11">
            <v>19</v>
          </cell>
          <cell r="P11">
            <v>1</v>
          </cell>
          <cell r="Q11">
            <v>0</v>
          </cell>
        </row>
        <row r="12">
          <cell r="E12">
            <v>3</v>
          </cell>
          <cell r="F12">
            <v>1</v>
          </cell>
          <cell r="G12">
            <v>51</v>
          </cell>
          <cell r="H12">
            <v>0</v>
          </cell>
          <cell r="J12">
            <v>29</v>
          </cell>
          <cell r="K12">
            <v>51</v>
          </cell>
          <cell r="L12">
            <v>122</v>
          </cell>
          <cell r="M12">
            <v>2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E13">
            <v>12</v>
          </cell>
          <cell r="G13">
            <v>55</v>
          </cell>
          <cell r="H13">
            <v>0</v>
          </cell>
          <cell r="J13">
            <v>43</v>
          </cell>
          <cell r="K13">
            <v>133</v>
          </cell>
          <cell r="L13">
            <v>60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</row>
        <row r="14">
          <cell r="E14">
            <v>2</v>
          </cell>
          <cell r="F14">
            <v>1</v>
          </cell>
          <cell r="G14">
            <v>18</v>
          </cell>
          <cell r="H14">
            <v>0</v>
          </cell>
          <cell r="J14">
            <v>27</v>
          </cell>
          <cell r="K14">
            <v>53</v>
          </cell>
          <cell r="L14">
            <v>25</v>
          </cell>
          <cell r="M14">
            <v>2</v>
          </cell>
          <cell r="N14">
            <v>0</v>
          </cell>
          <cell r="O14">
            <v>1</v>
          </cell>
          <cell r="P14">
            <v>0</v>
          </cell>
          <cell r="Q14">
            <v>4</v>
          </cell>
        </row>
        <row r="15">
          <cell r="E15">
            <v>1</v>
          </cell>
          <cell r="F15">
            <v>5</v>
          </cell>
          <cell r="G15">
            <v>0</v>
          </cell>
          <cell r="H15">
            <v>0</v>
          </cell>
          <cell r="J15">
            <v>22</v>
          </cell>
          <cell r="K15">
            <v>39</v>
          </cell>
          <cell r="L15">
            <v>26</v>
          </cell>
          <cell r="M15">
            <v>7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E16">
            <v>0</v>
          </cell>
          <cell r="F16">
            <v>1</v>
          </cell>
          <cell r="G16">
            <v>2</v>
          </cell>
          <cell r="H16">
            <v>0</v>
          </cell>
          <cell r="J16">
            <v>18</v>
          </cell>
          <cell r="K16">
            <v>26</v>
          </cell>
          <cell r="L16">
            <v>5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E17">
            <v>8</v>
          </cell>
          <cell r="F17">
            <v>4</v>
          </cell>
          <cell r="G17">
            <v>0</v>
          </cell>
          <cell r="H17">
            <v>0</v>
          </cell>
          <cell r="J17">
            <v>16</v>
          </cell>
          <cell r="K17">
            <v>48</v>
          </cell>
          <cell r="L17">
            <v>10</v>
          </cell>
          <cell r="M17">
            <v>5</v>
          </cell>
          <cell r="N17">
            <v>0</v>
          </cell>
          <cell r="O17">
            <v>0</v>
          </cell>
          <cell r="P17">
            <v>0</v>
          </cell>
          <cell r="Q17">
            <v>1</v>
          </cell>
        </row>
        <row r="18">
          <cell r="E18">
            <v>3</v>
          </cell>
          <cell r="F18">
            <v>2</v>
          </cell>
          <cell r="G18">
            <v>0</v>
          </cell>
          <cell r="H18">
            <v>0</v>
          </cell>
          <cell r="J18">
            <v>17</v>
          </cell>
          <cell r="K18">
            <v>60</v>
          </cell>
          <cell r="L18">
            <v>18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1</v>
          </cell>
        </row>
        <row r="19">
          <cell r="E19">
            <v>9</v>
          </cell>
          <cell r="F19">
            <v>7</v>
          </cell>
          <cell r="G19">
            <v>3</v>
          </cell>
          <cell r="H19">
            <v>0</v>
          </cell>
          <cell r="J19">
            <v>51</v>
          </cell>
          <cell r="K19">
            <v>192</v>
          </cell>
          <cell r="L19">
            <v>63</v>
          </cell>
          <cell r="M19">
            <v>16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E20">
            <v>31</v>
          </cell>
          <cell r="F20">
            <v>7</v>
          </cell>
          <cell r="G20">
            <v>12</v>
          </cell>
          <cell r="H20">
            <v>0</v>
          </cell>
          <cell r="J20">
            <v>121</v>
          </cell>
          <cell r="K20">
            <v>293</v>
          </cell>
          <cell r="L20">
            <v>8</v>
          </cell>
          <cell r="M20">
            <v>0</v>
          </cell>
          <cell r="N20">
            <v>0</v>
          </cell>
          <cell r="O20">
            <v>6</v>
          </cell>
          <cell r="P20">
            <v>0</v>
          </cell>
          <cell r="Q20">
            <v>2</v>
          </cell>
        </row>
        <row r="21">
          <cell r="E21">
            <v>20</v>
          </cell>
          <cell r="F21">
            <v>6</v>
          </cell>
          <cell r="G21">
            <v>28</v>
          </cell>
          <cell r="H21">
            <v>0</v>
          </cell>
          <cell r="J21">
            <v>89</v>
          </cell>
          <cell r="K21">
            <v>196</v>
          </cell>
          <cell r="L21">
            <v>24</v>
          </cell>
          <cell r="M21">
            <v>15</v>
          </cell>
          <cell r="N21">
            <v>0</v>
          </cell>
          <cell r="O21">
            <v>1</v>
          </cell>
          <cell r="P21">
            <v>0</v>
          </cell>
          <cell r="Q21">
            <v>1</v>
          </cell>
        </row>
      </sheetData>
      <sheetData sheetId="1"/>
      <sheetData sheetId="2">
        <row r="9">
          <cell r="C9">
            <v>140</v>
          </cell>
          <cell r="F9">
            <v>0</v>
          </cell>
          <cell r="G9">
            <v>4</v>
          </cell>
          <cell r="H9">
            <v>2</v>
          </cell>
          <cell r="I9">
            <v>0</v>
          </cell>
        </row>
        <row r="10">
          <cell r="C10">
            <v>259</v>
          </cell>
          <cell r="D10">
            <v>105</v>
          </cell>
          <cell r="F10">
            <v>0</v>
          </cell>
          <cell r="G10">
            <v>3</v>
          </cell>
          <cell r="H10">
            <v>0</v>
          </cell>
          <cell r="I10">
            <v>0</v>
          </cell>
        </row>
        <row r="11">
          <cell r="F11">
            <v>0</v>
          </cell>
          <cell r="G11">
            <v>5</v>
          </cell>
          <cell r="H11">
            <v>1</v>
          </cell>
          <cell r="I11">
            <v>1</v>
          </cell>
        </row>
        <row r="12">
          <cell r="C12">
            <v>129</v>
          </cell>
          <cell r="D12">
            <v>129</v>
          </cell>
          <cell r="F12">
            <v>0</v>
          </cell>
          <cell r="G12">
            <v>3</v>
          </cell>
          <cell r="H12">
            <v>0</v>
          </cell>
          <cell r="I12">
            <v>0</v>
          </cell>
        </row>
        <row r="13">
          <cell r="C13">
            <v>100</v>
          </cell>
          <cell r="F13">
            <v>0</v>
          </cell>
          <cell r="G13">
            <v>1</v>
          </cell>
          <cell r="H13">
            <v>0</v>
          </cell>
          <cell r="I13">
            <v>0</v>
          </cell>
        </row>
        <row r="14">
          <cell r="C14">
            <v>52</v>
          </cell>
          <cell r="D14">
            <v>46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>
            <v>91</v>
          </cell>
          <cell r="D15">
            <v>91</v>
          </cell>
          <cell r="F15">
            <v>0</v>
          </cell>
          <cell r="G15">
            <v>3</v>
          </cell>
          <cell r="H15">
            <v>0</v>
          </cell>
          <cell r="I15">
            <v>0</v>
          </cell>
        </row>
        <row r="16">
          <cell r="C16">
            <v>100</v>
          </cell>
          <cell r="D16">
            <v>94</v>
          </cell>
          <cell r="F16">
            <v>0</v>
          </cell>
          <cell r="G16">
            <v>2</v>
          </cell>
          <cell r="H16">
            <v>0</v>
          </cell>
          <cell r="I16">
            <v>0</v>
          </cell>
        </row>
        <row r="17">
          <cell r="C17">
            <v>341</v>
          </cell>
          <cell r="D17">
            <v>323</v>
          </cell>
          <cell r="F17">
            <v>0</v>
          </cell>
          <cell r="G17">
            <v>5</v>
          </cell>
          <cell r="I17">
            <v>0</v>
          </cell>
        </row>
        <row r="18">
          <cell r="C18">
            <v>478</v>
          </cell>
          <cell r="D18">
            <v>464</v>
          </cell>
          <cell r="F18">
            <v>0</v>
          </cell>
          <cell r="G18">
            <v>7</v>
          </cell>
          <cell r="H18">
            <v>0</v>
          </cell>
          <cell r="I18">
            <v>0</v>
          </cell>
        </row>
        <row r="19">
          <cell r="C19">
            <v>379</v>
          </cell>
          <cell r="D19">
            <v>365</v>
          </cell>
          <cell r="F19">
            <v>1</v>
          </cell>
          <cell r="G19">
            <v>7</v>
          </cell>
          <cell r="H19">
            <v>0</v>
          </cell>
          <cell r="I19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тистика"/>
      <sheetName val="тематика "/>
      <sheetName val="контроль"/>
    </sheetNames>
    <sheetDataSet>
      <sheetData sheetId="0">
        <row r="11">
          <cell r="E11">
            <v>41</v>
          </cell>
          <cell r="F11">
            <v>0</v>
          </cell>
          <cell r="G11">
            <v>4</v>
          </cell>
          <cell r="H11">
            <v>2</v>
          </cell>
          <cell r="J11">
            <v>7</v>
          </cell>
          <cell r="K11">
            <v>3</v>
          </cell>
          <cell r="L11">
            <v>49</v>
          </cell>
          <cell r="M11">
            <v>34</v>
          </cell>
          <cell r="N11">
            <v>2</v>
          </cell>
          <cell r="O11">
            <v>29</v>
          </cell>
          <cell r="P11">
            <v>0</v>
          </cell>
          <cell r="Q11">
            <v>1</v>
          </cell>
        </row>
        <row r="12">
          <cell r="E12">
            <v>9</v>
          </cell>
          <cell r="F12">
            <v>4</v>
          </cell>
          <cell r="G12">
            <v>79</v>
          </cell>
          <cell r="H12">
            <v>0</v>
          </cell>
          <cell r="J12">
            <v>19</v>
          </cell>
          <cell r="K12">
            <v>50</v>
          </cell>
          <cell r="L12">
            <v>144</v>
          </cell>
          <cell r="M12">
            <v>7</v>
          </cell>
          <cell r="N12">
            <v>0</v>
          </cell>
          <cell r="O12">
            <v>1</v>
          </cell>
          <cell r="P12">
            <v>0</v>
          </cell>
          <cell r="Q12">
            <v>0</v>
          </cell>
        </row>
        <row r="13">
          <cell r="E13">
            <v>12</v>
          </cell>
          <cell r="G13">
            <v>77</v>
          </cell>
          <cell r="H13">
            <v>0</v>
          </cell>
          <cell r="J13">
            <v>94</v>
          </cell>
          <cell r="K13">
            <v>187</v>
          </cell>
          <cell r="L13">
            <v>68</v>
          </cell>
          <cell r="M13">
            <v>7</v>
          </cell>
          <cell r="N13">
            <v>0</v>
          </cell>
          <cell r="O13">
            <v>0</v>
          </cell>
          <cell r="P13">
            <v>0</v>
          </cell>
          <cell r="Q13">
            <v>2</v>
          </cell>
        </row>
        <row r="14">
          <cell r="E14">
            <v>10</v>
          </cell>
          <cell r="F14">
            <v>0</v>
          </cell>
          <cell r="G14">
            <v>18</v>
          </cell>
          <cell r="H14">
            <v>0</v>
          </cell>
          <cell r="J14">
            <v>41</v>
          </cell>
          <cell r="K14">
            <v>56</v>
          </cell>
          <cell r="L14">
            <v>23</v>
          </cell>
          <cell r="M14">
            <v>2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E15">
            <v>2</v>
          </cell>
          <cell r="F15">
            <v>1</v>
          </cell>
          <cell r="G15">
            <v>0</v>
          </cell>
          <cell r="H15">
            <v>0</v>
          </cell>
          <cell r="J15">
            <v>29</v>
          </cell>
          <cell r="K15">
            <v>35</v>
          </cell>
          <cell r="L15">
            <v>47</v>
          </cell>
          <cell r="M15">
            <v>0</v>
          </cell>
          <cell r="N15">
            <v>0</v>
          </cell>
          <cell r="O15">
            <v>3</v>
          </cell>
          <cell r="P15">
            <v>0</v>
          </cell>
          <cell r="Q15">
            <v>0</v>
          </cell>
        </row>
        <row r="16">
          <cell r="E16">
            <v>10</v>
          </cell>
          <cell r="F16">
            <v>2</v>
          </cell>
          <cell r="G16">
            <v>15</v>
          </cell>
          <cell r="H16">
            <v>0</v>
          </cell>
          <cell r="J16">
            <v>16</v>
          </cell>
          <cell r="K16">
            <v>60</v>
          </cell>
          <cell r="L16">
            <v>15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E17">
            <v>4</v>
          </cell>
          <cell r="F17">
            <v>2</v>
          </cell>
          <cell r="G17">
            <v>0</v>
          </cell>
          <cell r="H17">
            <v>0</v>
          </cell>
          <cell r="J17">
            <v>35</v>
          </cell>
          <cell r="K17">
            <v>89</v>
          </cell>
          <cell r="L17">
            <v>13</v>
          </cell>
          <cell r="M17">
            <v>8</v>
          </cell>
          <cell r="N17">
            <v>0</v>
          </cell>
          <cell r="O17">
            <v>0</v>
          </cell>
          <cell r="P17">
            <v>0</v>
          </cell>
          <cell r="Q17">
            <v>1</v>
          </cell>
        </row>
        <row r="18">
          <cell r="E18">
            <v>6</v>
          </cell>
          <cell r="F18">
            <v>3</v>
          </cell>
          <cell r="G18">
            <v>0</v>
          </cell>
          <cell r="H18">
            <v>0</v>
          </cell>
          <cell r="J18">
            <v>36</v>
          </cell>
          <cell r="K18">
            <v>71</v>
          </cell>
          <cell r="L18">
            <v>13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E19">
            <v>10</v>
          </cell>
          <cell r="F19">
            <v>3</v>
          </cell>
          <cell r="G19">
            <v>11</v>
          </cell>
          <cell r="H19">
            <v>0</v>
          </cell>
          <cell r="J19">
            <v>53</v>
          </cell>
          <cell r="K19">
            <v>250</v>
          </cell>
          <cell r="L19">
            <v>63</v>
          </cell>
          <cell r="M19">
            <v>20</v>
          </cell>
          <cell r="N19">
            <v>0</v>
          </cell>
          <cell r="O19">
            <v>1</v>
          </cell>
          <cell r="P19">
            <v>0</v>
          </cell>
          <cell r="Q19">
            <v>0</v>
          </cell>
        </row>
        <row r="20">
          <cell r="E20">
            <v>27</v>
          </cell>
          <cell r="F20">
            <v>9</v>
          </cell>
          <cell r="G20">
            <v>44</v>
          </cell>
          <cell r="H20">
            <v>0</v>
          </cell>
          <cell r="J20">
            <v>165</v>
          </cell>
          <cell r="K20">
            <v>417</v>
          </cell>
          <cell r="L20">
            <v>10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4</v>
          </cell>
        </row>
        <row r="21">
          <cell r="E21">
            <v>23</v>
          </cell>
          <cell r="F21">
            <v>3</v>
          </cell>
          <cell r="G21">
            <v>39</v>
          </cell>
          <cell r="H21">
            <v>0</v>
          </cell>
          <cell r="J21">
            <v>105</v>
          </cell>
          <cell r="K21">
            <v>325</v>
          </cell>
          <cell r="L21">
            <v>35</v>
          </cell>
          <cell r="M21">
            <v>10</v>
          </cell>
          <cell r="N21">
            <v>0</v>
          </cell>
          <cell r="O21">
            <v>0</v>
          </cell>
          <cell r="P21">
            <v>0</v>
          </cell>
          <cell r="Q21">
            <v>2</v>
          </cell>
        </row>
      </sheetData>
      <sheetData sheetId="1"/>
      <sheetData sheetId="2">
        <row r="9">
          <cell r="C9">
            <v>171</v>
          </cell>
          <cell r="F9">
            <v>0</v>
          </cell>
          <cell r="G9">
            <v>1</v>
          </cell>
          <cell r="H9">
            <v>0</v>
          </cell>
          <cell r="I9">
            <v>0</v>
          </cell>
        </row>
        <row r="10">
          <cell r="C10">
            <v>313</v>
          </cell>
          <cell r="D10">
            <v>106</v>
          </cell>
          <cell r="F10">
            <v>0</v>
          </cell>
          <cell r="G10">
            <v>2</v>
          </cell>
          <cell r="H10">
            <v>0</v>
          </cell>
          <cell r="I10">
            <v>0</v>
          </cell>
        </row>
        <row r="11">
          <cell r="F11">
            <v>0</v>
          </cell>
          <cell r="G11">
            <v>1</v>
          </cell>
          <cell r="H11">
            <v>0</v>
          </cell>
          <cell r="I11">
            <v>1</v>
          </cell>
        </row>
        <row r="12">
          <cell r="C12">
            <v>150</v>
          </cell>
          <cell r="D12">
            <v>150</v>
          </cell>
          <cell r="F12">
            <v>0</v>
          </cell>
          <cell r="G12">
            <v>3</v>
          </cell>
          <cell r="H12">
            <v>0</v>
          </cell>
          <cell r="I12">
            <v>0</v>
          </cell>
        </row>
        <row r="13">
          <cell r="C13">
            <v>117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>
            <v>118</v>
          </cell>
          <cell r="D14">
            <v>107</v>
          </cell>
          <cell r="F14">
            <v>0</v>
          </cell>
          <cell r="G14">
            <v>1</v>
          </cell>
          <cell r="H14">
            <v>0</v>
          </cell>
          <cell r="I14">
            <v>0</v>
          </cell>
        </row>
        <row r="15">
          <cell r="C15">
            <v>151</v>
          </cell>
          <cell r="D15">
            <v>151</v>
          </cell>
          <cell r="F15">
            <v>0</v>
          </cell>
          <cell r="G15">
            <v>0</v>
          </cell>
          <cell r="H15">
            <v>0</v>
          </cell>
          <cell r="I15">
            <v>3</v>
          </cell>
        </row>
        <row r="16">
          <cell r="C16">
            <v>129</v>
          </cell>
          <cell r="D16">
            <v>118</v>
          </cell>
          <cell r="F16">
            <v>0</v>
          </cell>
          <cell r="G16">
            <v>1</v>
          </cell>
          <cell r="H16">
            <v>1</v>
          </cell>
          <cell r="I16">
            <v>0</v>
          </cell>
        </row>
        <row r="17">
          <cell r="C17">
            <v>411</v>
          </cell>
          <cell r="D17">
            <v>399</v>
          </cell>
          <cell r="F17">
            <v>0</v>
          </cell>
          <cell r="G17">
            <v>3</v>
          </cell>
          <cell r="I17">
            <v>0</v>
          </cell>
        </row>
        <row r="18">
          <cell r="C18">
            <v>672</v>
          </cell>
          <cell r="D18">
            <v>655</v>
          </cell>
          <cell r="F18">
            <v>0</v>
          </cell>
          <cell r="G18">
            <v>3</v>
          </cell>
          <cell r="H18">
            <v>0</v>
          </cell>
          <cell r="I18">
            <v>0</v>
          </cell>
        </row>
        <row r="19">
          <cell r="C19">
            <v>540</v>
          </cell>
          <cell r="D19">
            <v>515</v>
          </cell>
          <cell r="F19">
            <v>0</v>
          </cell>
          <cell r="G19">
            <v>3</v>
          </cell>
          <cell r="H19">
            <v>0</v>
          </cell>
          <cell r="I1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tabSelected="1" view="pageBreakPreview" topLeftCell="A10" zoomScaleNormal="100" zoomScaleSheetLayoutView="100" workbookViewId="0">
      <selection activeCell="H31" sqref="H31"/>
    </sheetView>
  </sheetViews>
  <sheetFormatPr defaultRowHeight="12.75" x14ac:dyDescent="0.2"/>
  <cols>
    <col min="1" max="1" width="3.85546875" style="2" customWidth="1"/>
    <col min="2" max="2" width="31.28515625" customWidth="1"/>
    <col min="3" max="3" width="10.5703125" customWidth="1"/>
    <col min="4" max="4" width="9.140625" customWidth="1"/>
    <col min="5" max="5" width="11.85546875" customWidth="1"/>
    <col min="6" max="6" width="8.42578125" customWidth="1"/>
    <col min="7" max="8" width="10.5703125" customWidth="1"/>
    <col min="9" max="9" width="7.28515625" customWidth="1"/>
    <col min="10" max="10" width="12.28515625" customWidth="1"/>
    <col min="11" max="11" width="13.5703125" customWidth="1"/>
    <col min="12" max="12" width="12.42578125" customWidth="1"/>
    <col min="13" max="13" width="10.5703125" customWidth="1"/>
    <col min="14" max="14" width="14.7109375" customWidth="1"/>
    <col min="15" max="15" width="9.5703125" customWidth="1"/>
    <col min="17" max="17" width="10.5703125" customWidth="1"/>
  </cols>
  <sheetData>
    <row r="1" spans="1:17" ht="54.75" customHeight="1" x14ac:dyDescent="0.2">
      <c r="K1" s="130" t="s">
        <v>107</v>
      </c>
      <c r="L1" s="130"/>
      <c r="M1" s="130"/>
      <c r="N1" s="131"/>
      <c r="O1" s="131"/>
    </row>
    <row r="2" spans="1:17" ht="57.75" customHeight="1" thickBot="1" x14ac:dyDescent="0.3">
      <c r="A2" s="132" t="s">
        <v>108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3"/>
      <c r="O2" s="133"/>
    </row>
    <row r="3" spans="1:17" ht="57.75" customHeight="1" x14ac:dyDescent="0.2">
      <c r="A3" s="134" t="s">
        <v>27</v>
      </c>
      <c r="B3" s="136" t="s">
        <v>28</v>
      </c>
      <c r="C3" s="138" t="s">
        <v>29</v>
      </c>
      <c r="D3" s="139"/>
      <c r="E3" s="139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1"/>
      <c r="Q3" s="117" t="s">
        <v>0</v>
      </c>
    </row>
    <row r="4" spans="1:17" ht="57.75" customHeight="1" x14ac:dyDescent="0.2">
      <c r="A4" s="135"/>
      <c r="B4" s="137"/>
      <c r="C4" s="142" t="s">
        <v>77</v>
      </c>
      <c r="D4" s="145" t="s">
        <v>30</v>
      </c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18"/>
    </row>
    <row r="5" spans="1:17" ht="57.75" customHeight="1" thickBot="1" x14ac:dyDescent="0.25">
      <c r="A5" s="135"/>
      <c r="B5" s="137"/>
      <c r="C5" s="142"/>
      <c r="D5" s="147" t="s">
        <v>31</v>
      </c>
      <c r="E5" s="148"/>
      <c r="F5" s="148"/>
      <c r="G5" s="146"/>
      <c r="H5" s="146"/>
      <c r="I5" s="148"/>
      <c r="J5" s="148"/>
      <c r="K5" s="148"/>
      <c r="L5" s="149" t="s">
        <v>32</v>
      </c>
      <c r="M5" s="149" t="s">
        <v>84</v>
      </c>
      <c r="N5" s="149" t="s">
        <v>24</v>
      </c>
      <c r="O5" s="149" t="s">
        <v>43</v>
      </c>
      <c r="P5" s="147" t="s">
        <v>25</v>
      </c>
      <c r="Q5" s="118"/>
    </row>
    <row r="6" spans="1:17" ht="57.75" customHeight="1" thickBot="1" x14ac:dyDescent="0.25">
      <c r="A6" s="135"/>
      <c r="B6" s="137"/>
      <c r="C6" s="143"/>
      <c r="D6" s="114" t="s">
        <v>26</v>
      </c>
      <c r="E6" s="154"/>
      <c r="F6" s="155"/>
      <c r="G6" s="110" t="s">
        <v>78</v>
      </c>
      <c r="H6" s="112" t="s">
        <v>33</v>
      </c>
      <c r="I6" s="114" t="s">
        <v>34</v>
      </c>
      <c r="J6" s="115"/>
      <c r="K6" s="116"/>
      <c r="L6" s="150"/>
      <c r="M6" s="151"/>
      <c r="N6" s="151"/>
      <c r="O6" s="151"/>
      <c r="P6" s="153"/>
      <c r="Q6" s="118"/>
    </row>
    <row r="7" spans="1:17" ht="57.75" customHeight="1" x14ac:dyDescent="0.2">
      <c r="A7" s="135"/>
      <c r="B7" s="137"/>
      <c r="C7" s="144"/>
      <c r="D7" s="119" t="s">
        <v>5</v>
      </c>
      <c r="E7" s="121" t="s">
        <v>79</v>
      </c>
      <c r="F7" s="122"/>
      <c r="G7" s="111"/>
      <c r="H7" s="113"/>
      <c r="I7" s="119" t="s">
        <v>5</v>
      </c>
      <c r="J7" s="121" t="s">
        <v>30</v>
      </c>
      <c r="K7" s="122"/>
      <c r="L7" s="150"/>
      <c r="M7" s="151"/>
      <c r="N7" s="151"/>
      <c r="O7" s="151"/>
      <c r="P7" s="153"/>
      <c r="Q7" s="118"/>
    </row>
    <row r="8" spans="1:17" ht="57.75" customHeight="1" x14ac:dyDescent="0.2">
      <c r="A8" s="135"/>
      <c r="B8" s="137"/>
      <c r="C8" s="144"/>
      <c r="D8" s="120"/>
      <c r="E8" s="110" t="s">
        <v>80</v>
      </c>
      <c r="F8" s="123" t="s">
        <v>81</v>
      </c>
      <c r="G8" s="111"/>
      <c r="H8" s="113"/>
      <c r="I8" s="120"/>
      <c r="J8" s="125" t="s">
        <v>80</v>
      </c>
      <c r="K8" s="123" t="s">
        <v>81</v>
      </c>
      <c r="L8" s="150"/>
      <c r="M8" s="151"/>
      <c r="N8" s="151"/>
      <c r="O8" s="151"/>
      <c r="P8" s="153"/>
      <c r="Q8" s="118"/>
    </row>
    <row r="9" spans="1:17" ht="57.75" customHeight="1" thickBot="1" x14ac:dyDescent="0.25">
      <c r="A9" s="135"/>
      <c r="B9" s="137"/>
      <c r="C9" s="144"/>
      <c r="D9" s="120"/>
      <c r="E9" s="111"/>
      <c r="F9" s="124"/>
      <c r="G9" s="111"/>
      <c r="H9" s="113"/>
      <c r="I9" s="120"/>
      <c r="J9" s="110"/>
      <c r="K9" s="124"/>
      <c r="L9" s="150"/>
      <c r="M9" s="151"/>
      <c r="N9" s="152"/>
      <c r="O9" s="152"/>
      <c r="P9" s="153"/>
      <c r="Q9" s="118"/>
    </row>
    <row r="10" spans="1:17" s="1" customFormat="1" ht="19.5" customHeight="1" thickBot="1" x14ac:dyDescent="0.3">
      <c r="A10" s="32">
        <v>1</v>
      </c>
      <c r="B10" s="33">
        <v>2</v>
      </c>
      <c r="C10" s="52">
        <v>3</v>
      </c>
      <c r="D10" s="39">
        <v>4</v>
      </c>
      <c r="E10" s="53">
        <v>5</v>
      </c>
      <c r="F10" s="54">
        <v>6</v>
      </c>
      <c r="G10" s="53">
        <v>7</v>
      </c>
      <c r="H10" s="52">
        <v>8</v>
      </c>
      <c r="I10" s="39">
        <v>9</v>
      </c>
      <c r="J10" s="53">
        <v>10</v>
      </c>
      <c r="K10" s="54">
        <v>11</v>
      </c>
      <c r="L10" s="53">
        <v>12</v>
      </c>
      <c r="M10" s="33">
        <v>13</v>
      </c>
      <c r="N10" s="34">
        <v>14</v>
      </c>
      <c r="O10" s="34">
        <v>15</v>
      </c>
      <c r="P10" s="55">
        <v>16</v>
      </c>
      <c r="Q10" s="56">
        <v>17</v>
      </c>
    </row>
    <row r="11" spans="1:17" s="1" customFormat="1" ht="30" customHeight="1" thickBot="1" x14ac:dyDescent="0.25">
      <c r="A11" s="50">
        <v>1</v>
      </c>
      <c r="B11" s="51" t="s">
        <v>85</v>
      </c>
      <c r="C11" s="58">
        <f>D11+G11+H11+I11+L11+M11+N11+O11+P11</f>
        <v>471</v>
      </c>
      <c r="D11" s="58">
        <f>E11+F11</f>
        <v>126</v>
      </c>
      <c r="E11" s="58">
        <f>[1]Статистика!E11+[2]Статистика!E11+[3]Статистика!E11</f>
        <v>126</v>
      </c>
      <c r="F11" s="58">
        <f>[1]Статистика!F11+[2]Статистика!F11+[3]Статистика!F11</f>
        <v>0</v>
      </c>
      <c r="G11" s="58">
        <f>[1]Статистика!G11+[2]Статистика!G11+[3]Статистика!G11</f>
        <v>9</v>
      </c>
      <c r="H11" s="58">
        <f>[1]Статистика!H11+[2]Статистика!H11+[3]Статистика!H11</f>
        <v>4</v>
      </c>
      <c r="I11" s="58">
        <f>J11+K11</f>
        <v>50</v>
      </c>
      <c r="J11" s="58">
        <f>[1]Статистика!J11+[2]Статистика!J11+[3]Статистика!J11</f>
        <v>20</v>
      </c>
      <c r="K11" s="58">
        <f>[1]Статистика!K11+[2]Статистика!K11+[3]Статистика!K11</f>
        <v>30</v>
      </c>
      <c r="L11" s="58">
        <f>[1]Статистика!L11+[2]Статистика!L11+[3]Статистика!L11</f>
        <v>115</v>
      </c>
      <c r="M11" s="58">
        <f>[1]Статистика!M11+[2]Статистика!M11+[3]Статистика!M11</f>
        <v>90</v>
      </c>
      <c r="N11" s="58">
        <f>[1]Статистика!N11+[2]Статистика!N11+[3]Статистика!N11</f>
        <v>13</v>
      </c>
      <c r="O11" s="58">
        <f>[1]Статистика!O11+[2]Статистика!O11+[3]Статистика!O11</f>
        <v>63</v>
      </c>
      <c r="P11" s="58">
        <f>[1]Статистика!P11+[2]Статистика!P11+[3]Статистика!P11</f>
        <v>1</v>
      </c>
      <c r="Q11" s="58">
        <f>[1]Статистика!Q11+[2]Статистика!Q11+[3]Статистика!Q11</f>
        <v>4</v>
      </c>
    </row>
    <row r="12" spans="1:17" s="1" customFormat="1" ht="30" customHeight="1" thickBot="1" x14ac:dyDescent="0.25">
      <c r="A12" s="40">
        <v>2</v>
      </c>
      <c r="B12" s="17" t="s">
        <v>86</v>
      </c>
      <c r="C12" s="58">
        <f t="shared" ref="C12:C21" si="0">D12+G12+H12+I12+L12+M12+N12+O12+P12</f>
        <v>814</v>
      </c>
      <c r="D12" s="58">
        <f t="shared" ref="D12:D21" si="1">E12+F12</f>
        <v>34</v>
      </c>
      <c r="E12" s="58">
        <f>[1]Статистика!E12+[2]Статистика!E12+[3]Статистика!E12</f>
        <v>25</v>
      </c>
      <c r="F12" s="58">
        <f>[1]Статистика!F12+[2]Статистика!F12+[3]Статистика!F12</f>
        <v>9</v>
      </c>
      <c r="G12" s="58">
        <f>[1]Статистика!G12+[2]Статистика!G12+[3]Статистика!G12</f>
        <v>182</v>
      </c>
      <c r="H12" s="58">
        <f>[1]Статистика!H12+[2]Статистика!H12+[3]Статистика!H12</f>
        <v>0</v>
      </c>
      <c r="I12" s="58">
        <f t="shared" ref="I12:I21" si="2">J12+K12</f>
        <v>215</v>
      </c>
      <c r="J12" s="58">
        <f>[1]Статистика!J12+[2]Статистика!J12+[3]Статистика!J12</f>
        <v>67</v>
      </c>
      <c r="K12" s="58">
        <f>[1]Статистика!K12+[2]Статистика!K12+[3]Статистика!K12</f>
        <v>148</v>
      </c>
      <c r="L12" s="58">
        <f>[1]Статистика!L12+[2]Статистика!L12+[3]Статистика!L12</f>
        <v>370</v>
      </c>
      <c r="M12" s="58">
        <f>[1]Статистика!M12+[2]Статистика!M12+[3]Статистика!M12</f>
        <v>12</v>
      </c>
      <c r="N12" s="58">
        <f>[1]Статистика!N12+[2]Статистика!N12+[3]Статистика!N12</f>
        <v>0</v>
      </c>
      <c r="O12" s="58">
        <f>[1]Статистика!O12+[2]Статистика!O12+[3]Статистика!O12</f>
        <v>1</v>
      </c>
      <c r="P12" s="58">
        <f>[1]Статистика!P12+[2]Статистика!P12+[3]Статистика!P12</f>
        <v>0</v>
      </c>
      <c r="Q12" s="58">
        <f>[1]Статистика!Q12+[2]Статистика!Q12+[3]Статистика!Q12</f>
        <v>0</v>
      </c>
    </row>
    <row r="13" spans="1:17" ht="30" customHeight="1" thickBot="1" x14ac:dyDescent="0.25">
      <c r="A13" s="40">
        <v>3</v>
      </c>
      <c r="B13" s="17" t="s">
        <v>87</v>
      </c>
      <c r="C13" s="58">
        <f t="shared" si="0"/>
        <v>1067</v>
      </c>
      <c r="D13" s="58">
        <f t="shared" si="1"/>
        <v>71</v>
      </c>
      <c r="E13" s="58">
        <f>[1]Статистика!E13+[2]Статистика!E13+[3]Статистика!E13</f>
        <v>48</v>
      </c>
      <c r="F13" s="58">
        <v>23</v>
      </c>
      <c r="G13" s="58">
        <f>[1]Статистика!G13+[2]Статистика!G13+[3]Статистика!G13</f>
        <v>168</v>
      </c>
      <c r="H13" s="58">
        <f>[1]Статистика!H13+[2]Статистика!H13+[3]Статистика!H13</f>
        <v>0</v>
      </c>
      <c r="I13" s="58">
        <f t="shared" si="2"/>
        <v>626</v>
      </c>
      <c r="J13" s="58">
        <f>[1]Статистика!J13+[2]Статистика!J13+[3]Статистика!J13</f>
        <v>169</v>
      </c>
      <c r="K13" s="58">
        <f>[1]Статистика!K13+[2]Статистика!K13+[3]Статистика!K13</f>
        <v>457</v>
      </c>
      <c r="L13" s="58">
        <f>[1]Статистика!L13+[2]Статистика!L13+[3]Статистика!L13</f>
        <v>190</v>
      </c>
      <c r="M13" s="58">
        <f>[1]Статистика!M13+[2]Статистика!M13+[3]Статистика!M13</f>
        <v>11</v>
      </c>
      <c r="N13" s="58">
        <f>[1]Статистика!N13+[2]Статистика!N13+[3]Статистика!N13</f>
        <v>0</v>
      </c>
      <c r="O13" s="58">
        <f>[1]Статистика!O13+[2]Статистика!O13+[3]Статистика!O13</f>
        <v>1</v>
      </c>
      <c r="P13" s="58">
        <f>[1]Статистика!P13+[2]Статистика!P13+[3]Статистика!P13</f>
        <v>0</v>
      </c>
      <c r="Q13" s="58">
        <f>[1]Статистика!Q13+[2]Статистика!Q13+[3]Статистика!Q13</f>
        <v>2</v>
      </c>
    </row>
    <row r="14" spans="1:17" ht="30" customHeight="1" thickBot="1" x14ac:dyDescent="0.25">
      <c r="A14" s="40">
        <v>4</v>
      </c>
      <c r="B14" s="17" t="s">
        <v>88</v>
      </c>
      <c r="C14" s="58">
        <f t="shared" si="0"/>
        <v>440</v>
      </c>
      <c r="D14" s="58">
        <f t="shared" si="1"/>
        <v>20</v>
      </c>
      <c r="E14" s="58">
        <f>[1]Статистика!E14+[2]Статистика!E14+[3]Статистика!E14</f>
        <v>16</v>
      </c>
      <c r="F14" s="58">
        <f>[1]Статистика!F14+[2]Статистика!F14+[3]Статистика!F14</f>
        <v>4</v>
      </c>
      <c r="G14" s="58">
        <f>[1]Статистика!G14+[2]Статистика!G14+[3]Статистика!G14</f>
        <v>50</v>
      </c>
      <c r="H14" s="58">
        <f>[1]Статистика!H14+[2]Статистика!H14+[3]Статистика!H14</f>
        <v>0</v>
      </c>
      <c r="I14" s="58">
        <f t="shared" si="2"/>
        <v>298</v>
      </c>
      <c r="J14" s="58">
        <f>[1]Статистика!J14+[2]Статистика!J14+[3]Статистика!J14</f>
        <v>107</v>
      </c>
      <c r="K14" s="58">
        <f>[1]Статистика!K14+[2]Статистика!K14+[3]Статистика!K14</f>
        <v>191</v>
      </c>
      <c r="L14" s="58">
        <f>[1]Статистика!L14+[2]Статистика!L14+[3]Статистика!L14</f>
        <v>67</v>
      </c>
      <c r="M14" s="58">
        <f>[1]Статистика!M14+[2]Статистика!M14+[3]Статистика!M14</f>
        <v>4</v>
      </c>
      <c r="N14" s="58">
        <f>[1]Статистика!N14+[2]Статистика!N14+[3]Статистика!N14</f>
        <v>0</v>
      </c>
      <c r="O14" s="58">
        <f>[1]Статистика!O14+[2]Статистика!O14+[3]Статистика!O14</f>
        <v>1</v>
      </c>
      <c r="P14" s="58">
        <f>[1]Статистика!P14+[2]Статистика!P14+[3]Статистика!P14</f>
        <v>0</v>
      </c>
      <c r="Q14" s="58">
        <f>[1]Статистика!Q14+[2]Статистика!Q14+[3]Статистика!Q14</f>
        <v>8</v>
      </c>
    </row>
    <row r="15" spans="1:17" ht="30" customHeight="1" thickBot="1" x14ac:dyDescent="0.25">
      <c r="A15" s="41">
        <v>5</v>
      </c>
      <c r="B15" s="17" t="s">
        <v>89</v>
      </c>
      <c r="C15" s="58">
        <f t="shared" si="0"/>
        <v>304</v>
      </c>
      <c r="D15" s="58">
        <f t="shared" si="1"/>
        <v>17</v>
      </c>
      <c r="E15" s="58">
        <f>[1]Статистика!E15+[2]Статистика!E15+[3]Статистика!E15</f>
        <v>8</v>
      </c>
      <c r="F15" s="58">
        <f>[1]Статистика!F15+[2]Статистика!F15+[3]Статистика!F15</f>
        <v>9</v>
      </c>
      <c r="G15" s="58">
        <f>[1]Статистика!G15+[2]Статистика!G15+[3]Статистика!G15</f>
        <v>0</v>
      </c>
      <c r="H15" s="58">
        <f>[1]Статистика!H15+[2]Статистика!H15+[3]Статистика!H15</f>
        <v>0</v>
      </c>
      <c r="I15" s="58">
        <f t="shared" si="2"/>
        <v>177</v>
      </c>
      <c r="J15" s="58">
        <f>[1]Статистика!J15+[2]Статистика!J15+[3]Статистика!J15</f>
        <v>64</v>
      </c>
      <c r="K15" s="58">
        <f>[1]Статистика!K15+[2]Статистика!K15+[3]Статистика!K15</f>
        <v>113</v>
      </c>
      <c r="L15" s="58">
        <f>[1]Статистика!L15+[2]Статистика!L15+[3]Статистика!L15</f>
        <v>92</v>
      </c>
      <c r="M15" s="58">
        <f>[1]Статистика!M15+[2]Статистика!M15+[3]Статистика!M15</f>
        <v>15</v>
      </c>
      <c r="N15" s="58">
        <f>[1]Статистика!N15+[2]Статистика!N15+[3]Статистика!N15</f>
        <v>0</v>
      </c>
      <c r="O15" s="58">
        <f>[1]Статистика!O15+[2]Статистика!O15+[3]Статистика!O15</f>
        <v>3</v>
      </c>
      <c r="P15" s="58">
        <f>[1]Статистика!P15+[2]Статистика!P15+[3]Статистика!P15</f>
        <v>0</v>
      </c>
      <c r="Q15" s="58">
        <f>[1]Статистика!Q15+[2]Статистика!Q15+[3]Статистика!Q15</f>
        <v>0</v>
      </c>
    </row>
    <row r="16" spans="1:17" ht="30" customHeight="1" thickBot="1" x14ac:dyDescent="0.25">
      <c r="A16" s="41">
        <v>6</v>
      </c>
      <c r="B16" s="17" t="s">
        <v>90</v>
      </c>
      <c r="C16" s="58">
        <f t="shared" si="0"/>
        <v>232</v>
      </c>
      <c r="D16" s="58">
        <f t="shared" si="1"/>
        <v>22</v>
      </c>
      <c r="E16" s="58">
        <f>[1]Статистика!E16+[2]Статистика!E16+[3]Статистика!E16</f>
        <v>16</v>
      </c>
      <c r="F16" s="58">
        <f>[1]Статистика!F16+[2]Статистика!F16+[3]Статистика!F16</f>
        <v>6</v>
      </c>
      <c r="G16" s="58">
        <f>[1]Статистика!G16+[2]Статистика!G16+[3]Статистика!G16</f>
        <v>17</v>
      </c>
      <c r="H16" s="58">
        <f>[1]Статистика!H16+[2]Статистика!H16+[3]Статистика!H16</f>
        <v>0</v>
      </c>
      <c r="I16" s="58">
        <f t="shared" si="2"/>
        <v>167</v>
      </c>
      <c r="J16" s="58">
        <f>[1]Статистика!J16+[2]Статистика!J16+[3]Статистика!J16</f>
        <v>51</v>
      </c>
      <c r="K16" s="58">
        <f>[1]Статистика!K16+[2]Статистика!K16+[3]Статистика!K16</f>
        <v>116</v>
      </c>
      <c r="L16" s="58">
        <f>[1]Статистика!L16+[2]Статистика!L16+[3]Статистика!L16</f>
        <v>25</v>
      </c>
      <c r="M16" s="58">
        <f>[1]Статистика!M16+[2]Статистика!M16+[3]Статистика!M16</f>
        <v>1</v>
      </c>
      <c r="N16" s="58">
        <f>[1]Статистика!N16+[2]Статистика!N16+[3]Статистика!N16</f>
        <v>0</v>
      </c>
      <c r="O16" s="58">
        <f>[1]Статистика!O16+[2]Статистика!O16+[3]Статистика!O16</f>
        <v>0</v>
      </c>
      <c r="P16" s="58">
        <f>[1]Статистика!P16+[2]Статистика!P16+[3]Статистика!P16</f>
        <v>0</v>
      </c>
      <c r="Q16" s="58">
        <f>[1]Статистика!Q16+[2]Статистика!Q16+[3]Статистика!Q16</f>
        <v>0</v>
      </c>
    </row>
    <row r="17" spans="1:17" ht="30" customHeight="1" thickBot="1" x14ac:dyDescent="0.25">
      <c r="A17" s="41">
        <v>7</v>
      </c>
      <c r="B17" s="17" t="s">
        <v>91</v>
      </c>
      <c r="C17" s="58">
        <f t="shared" si="0"/>
        <v>339</v>
      </c>
      <c r="D17" s="58">
        <f t="shared" si="1"/>
        <v>33</v>
      </c>
      <c r="E17" s="58">
        <f>[1]Статистика!E17+[2]Статистика!E17+[3]Статистика!E17</f>
        <v>22</v>
      </c>
      <c r="F17" s="58">
        <f>[1]Статистика!F17+[2]Статистика!F17+[3]Статистика!F17</f>
        <v>11</v>
      </c>
      <c r="G17" s="58">
        <f>[1]Статистика!G17+[2]Статистика!G17+[3]Статистика!G17</f>
        <v>0</v>
      </c>
      <c r="H17" s="58">
        <f>[1]Статистика!H17+[2]Статистика!H17+[3]Статистика!H17</f>
        <v>0</v>
      </c>
      <c r="I17" s="58">
        <f t="shared" si="2"/>
        <v>256</v>
      </c>
      <c r="J17" s="58">
        <f>[1]Статистика!J17+[2]Статистика!J17+[3]Статистика!J17</f>
        <v>62</v>
      </c>
      <c r="K17" s="58">
        <f>[1]Статистика!K17+[2]Статистика!K17+[3]Статистика!K17</f>
        <v>194</v>
      </c>
      <c r="L17" s="58">
        <f>[1]Статистика!L17+[2]Статистика!L17+[3]Статистика!L17</f>
        <v>32</v>
      </c>
      <c r="M17" s="58">
        <f>[1]Статистика!M17+[2]Статистика!M17+[3]Статистика!M17</f>
        <v>18</v>
      </c>
      <c r="N17" s="58">
        <f>[1]Статистика!N17+[2]Статистика!N17+[3]Статистика!N17</f>
        <v>0</v>
      </c>
      <c r="O17" s="58">
        <f>[1]Статистика!O17+[2]Статистика!O17+[3]Статистика!O17</f>
        <v>0</v>
      </c>
      <c r="P17" s="58">
        <f>[1]Статистика!P17+[2]Статистика!P17+[3]Статистика!P17</f>
        <v>0</v>
      </c>
      <c r="Q17" s="58">
        <f>[1]Статистика!Q17+[2]Статистика!Q17+[3]Статистика!Q17</f>
        <v>4</v>
      </c>
    </row>
    <row r="18" spans="1:17" ht="30" customHeight="1" thickBot="1" x14ac:dyDescent="0.25">
      <c r="A18" s="41">
        <v>8</v>
      </c>
      <c r="B18" s="17" t="s">
        <v>92</v>
      </c>
      <c r="C18" s="58">
        <f t="shared" si="0"/>
        <v>346</v>
      </c>
      <c r="D18" s="58">
        <f t="shared" si="1"/>
        <v>34</v>
      </c>
      <c r="E18" s="58">
        <f>[1]Статистика!E18+[2]Статистика!E18+[3]Статистика!E18</f>
        <v>17</v>
      </c>
      <c r="F18" s="58">
        <f>[1]Статистика!F18+[2]Статистика!F18+[3]Статистика!F18</f>
        <v>17</v>
      </c>
      <c r="G18" s="58">
        <f>[1]Статистика!G18+[2]Статистика!G18+[3]Статистика!G18</f>
        <v>0</v>
      </c>
      <c r="H18" s="58">
        <f>[1]Статистика!H18+[2]Статистика!H18+[3]Статистика!H18</f>
        <v>0</v>
      </c>
      <c r="I18" s="58">
        <f t="shared" si="2"/>
        <v>269</v>
      </c>
      <c r="J18" s="58">
        <f>[1]Статистика!J18+[2]Статистика!J18+[3]Статистика!J18</f>
        <v>77</v>
      </c>
      <c r="K18" s="58">
        <f>[1]Статистика!K18+[2]Статистика!K18+[3]Статистика!K18</f>
        <v>192</v>
      </c>
      <c r="L18" s="58">
        <f>[1]Статистика!L18+[2]Статистика!L18+[3]Статистика!L18</f>
        <v>43</v>
      </c>
      <c r="M18" s="58">
        <f>[1]Статистика!M18+[2]Статистика!M18+[3]Статистика!M18</f>
        <v>0</v>
      </c>
      <c r="N18" s="58">
        <f>[1]Статистика!N18+[2]Статистика!N18+[3]Статистика!N18</f>
        <v>0</v>
      </c>
      <c r="O18" s="58">
        <f>[1]Статистика!O18+[2]Статистика!O18+[3]Статистика!O18</f>
        <v>0</v>
      </c>
      <c r="P18" s="58">
        <f>[1]Статистика!P18+[2]Статистика!P18+[3]Статистика!P18</f>
        <v>0</v>
      </c>
      <c r="Q18" s="58">
        <f>[1]Статистика!Q18+[2]Статистика!Q18+[3]Статистика!Q18</f>
        <v>1</v>
      </c>
    </row>
    <row r="19" spans="1:17" ht="30" customHeight="1" thickBot="1" x14ac:dyDescent="0.25">
      <c r="A19" s="40">
        <v>9</v>
      </c>
      <c r="B19" s="17" t="s">
        <v>93</v>
      </c>
      <c r="C19" s="58">
        <f t="shared" si="0"/>
        <v>1149</v>
      </c>
      <c r="D19" s="58">
        <f t="shared" si="1"/>
        <v>62</v>
      </c>
      <c r="E19" s="58">
        <f>[1]Статистика!E19+[2]Статистика!E19+[3]Статистика!E19</f>
        <v>37</v>
      </c>
      <c r="F19" s="58">
        <f>[1]Статистика!F19+[2]Статистика!F19+[3]Статистика!F19</f>
        <v>25</v>
      </c>
      <c r="G19" s="58">
        <f>[1]Статистика!G19+[2]Статистика!G19+[3]Статистика!G19</f>
        <v>20</v>
      </c>
      <c r="H19" s="58">
        <f>[1]Статистика!H19+[2]Статистика!H19+[3]Статистика!H19</f>
        <v>0</v>
      </c>
      <c r="I19" s="58">
        <f t="shared" si="2"/>
        <v>830</v>
      </c>
      <c r="J19" s="58">
        <f>[1]Статистика!J19+[2]Статистика!J19+[3]Статистика!J19</f>
        <v>163</v>
      </c>
      <c r="K19" s="58">
        <f>[1]Статистика!K19+[2]Статистика!K19+[3]Статистика!K19</f>
        <v>667</v>
      </c>
      <c r="L19" s="58">
        <f>[1]Статистика!L19+[2]Статистика!L19+[3]Статистика!L19</f>
        <v>188</v>
      </c>
      <c r="M19" s="58">
        <f>[1]Статистика!M19+[2]Статистика!M19+[3]Статистика!M19</f>
        <v>47</v>
      </c>
      <c r="N19" s="58">
        <f>[1]Статистика!N19+[2]Статистика!N19+[3]Статистика!N19</f>
        <v>0</v>
      </c>
      <c r="O19" s="58">
        <f>[1]Статистика!O19+[2]Статистика!O19+[3]Статистика!O19</f>
        <v>2</v>
      </c>
      <c r="P19" s="58">
        <f>[1]Статистика!P19+[2]Статистика!P19+[3]Статистика!P19</f>
        <v>0</v>
      </c>
      <c r="Q19" s="58">
        <f>[1]Статистика!Q19+[2]Статистика!Q19+[3]Статистика!Q19</f>
        <v>1</v>
      </c>
    </row>
    <row r="20" spans="1:17" ht="30" customHeight="1" thickBot="1" x14ac:dyDescent="0.25">
      <c r="A20" s="40">
        <v>10</v>
      </c>
      <c r="B20" s="17" t="s">
        <v>94</v>
      </c>
      <c r="C20" s="58">
        <f t="shared" si="0"/>
        <v>1720</v>
      </c>
      <c r="D20" s="58">
        <f t="shared" si="1"/>
        <v>145</v>
      </c>
      <c r="E20" s="58">
        <f>[1]Статистика!E20+[2]Статистика!E20+[3]Статистика!E20</f>
        <v>102</v>
      </c>
      <c r="F20" s="58">
        <f>[1]Статистика!F20+[2]Статистика!F20+[3]Статистика!F20</f>
        <v>43</v>
      </c>
      <c r="G20" s="58">
        <f>[1]Статистика!G20+[2]Статистика!G20+[3]Статистика!G20</f>
        <v>62</v>
      </c>
      <c r="H20" s="58">
        <f>[1]Статистика!H20+[2]Статистика!H20+[3]Статистика!H20</f>
        <v>0</v>
      </c>
      <c r="I20" s="58">
        <f t="shared" si="2"/>
        <v>1476</v>
      </c>
      <c r="J20" s="58">
        <f>[1]Статистика!J20+[2]Статистика!J20+[3]Статистика!J20</f>
        <v>403</v>
      </c>
      <c r="K20" s="58">
        <f>[1]Статистика!K20+[2]Статистика!K20+[3]Статистика!K20</f>
        <v>1073</v>
      </c>
      <c r="L20" s="58">
        <f>[1]Статистика!L20+[2]Статистика!L20+[3]Статистика!L20</f>
        <v>31</v>
      </c>
      <c r="M20" s="58">
        <f>[1]Статистика!M20+[2]Статистика!M20+[3]Статистика!M20</f>
        <v>0</v>
      </c>
      <c r="N20" s="58">
        <f>[1]Статистика!N20+[2]Статистика!N20+[3]Статистика!N20</f>
        <v>0</v>
      </c>
      <c r="O20" s="58">
        <f>[1]Статистика!O20+[2]Статистика!O20+[3]Статистика!O20</f>
        <v>6</v>
      </c>
      <c r="P20" s="58">
        <f>[1]Статистика!P20+[2]Статистика!P20+[3]Статистика!P20</f>
        <v>0</v>
      </c>
      <c r="Q20" s="58">
        <f>[1]Статистика!Q20+[2]Статистика!Q20+[3]Статистика!Q20</f>
        <v>8</v>
      </c>
    </row>
    <row r="21" spans="1:17" ht="30" customHeight="1" thickBot="1" x14ac:dyDescent="0.25">
      <c r="A21" s="42">
        <v>11</v>
      </c>
      <c r="B21" s="47" t="s">
        <v>95</v>
      </c>
      <c r="C21" s="58">
        <f t="shared" si="0"/>
        <v>1398</v>
      </c>
      <c r="D21" s="58">
        <f t="shared" si="1"/>
        <v>111</v>
      </c>
      <c r="E21" s="58">
        <f>[1]Статистика!E21+[2]Статистика!E21+[3]Статистика!E21</f>
        <v>80</v>
      </c>
      <c r="F21" s="58">
        <f>[1]Статистика!F21+[2]Статистика!F21+[3]Статистика!F21</f>
        <v>31</v>
      </c>
      <c r="G21" s="58">
        <f>[1]Статистика!G21+[2]Статистика!G21+[3]Статистика!G21</f>
        <v>90</v>
      </c>
      <c r="H21" s="58">
        <f>[1]Статистика!H21+[2]Статистика!H21+[3]Статистика!H21</f>
        <v>0</v>
      </c>
      <c r="I21" s="58">
        <f t="shared" si="2"/>
        <v>1072</v>
      </c>
      <c r="J21" s="58">
        <f>[1]Статистика!J21+[2]Статистика!J21+[3]Статистика!J21</f>
        <v>283</v>
      </c>
      <c r="K21" s="58">
        <f>[1]Статистика!K21+[2]Статистика!K21+[3]Статистика!K21</f>
        <v>789</v>
      </c>
      <c r="L21" s="58">
        <f>[1]Статистика!L21+[2]Статистика!L21+[3]Статистика!L21</f>
        <v>91</v>
      </c>
      <c r="M21" s="58">
        <f>[1]Статистика!M21+[2]Статистика!M21+[3]Статистика!M21</f>
        <v>33</v>
      </c>
      <c r="N21" s="58">
        <f>[1]Статистика!N21+[2]Статистика!N21+[3]Статистика!N21</f>
        <v>0</v>
      </c>
      <c r="O21" s="58">
        <f>[1]Статистика!O21+[2]Статистика!O21+[3]Статистика!O21</f>
        <v>1</v>
      </c>
      <c r="P21" s="58">
        <f>[1]Статистика!P21+[2]Статистика!P21+[3]Статистика!P21</f>
        <v>0</v>
      </c>
      <c r="Q21" s="58">
        <f>[1]Статистика!Q21+[2]Статистика!Q21+[3]Статистика!Q21</f>
        <v>3</v>
      </c>
    </row>
    <row r="22" spans="1:17" ht="18" customHeight="1" thickBot="1" x14ac:dyDescent="0.3">
      <c r="A22" s="126" t="s">
        <v>96</v>
      </c>
      <c r="B22" s="127"/>
      <c r="C22" s="55">
        <f>SUM(C12:C21)</f>
        <v>7809</v>
      </c>
      <c r="D22" s="65">
        <f t="shared" ref="D22:Q22" si="3">SUM(D12:D21)</f>
        <v>549</v>
      </c>
      <c r="E22" s="61">
        <f t="shared" si="3"/>
        <v>371</v>
      </c>
      <c r="F22" s="63">
        <f t="shared" si="3"/>
        <v>178</v>
      </c>
      <c r="G22" s="61">
        <f t="shared" si="3"/>
        <v>589</v>
      </c>
      <c r="H22" s="55">
        <f t="shared" si="3"/>
        <v>0</v>
      </c>
      <c r="I22" s="65">
        <f t="shared" si="3"/>
        <v>5386</v>
      </c>
      <c r="J22" s="61">
        <f t="shared" si="3"/>
        <v>1446</v>
      </c>
      <c r="K22" s="63">
        <f t="shared" si="3"/>
        <v>3940</v>
      </c>
      <c r="L22" s="61">
        <f t="shared" si="3"/>
        <v>1129</v>
      </c>
      <c r="M22" s="55">
        <f t="shared" si="3"/>
        <v>141</v>
      </c>
      <c r="N22" s="55">
        <f t="shared" si="3"/>
        <v>0</v>
      </c>
      <c r="O22" s="55">
        <f t="shared" si="3"/>
        <v>15</v>
      </c>
      <c r="P22" s="55">
        <f t="shared" si="3"/>
        <v>0</v>
      </c>
      <c r="Q22" s="55">
        <f t="shared" si="3"/>
        <v>27</v>
      </c>
    </row>
    <row r="23" spans="1:17" ht="23.25" customHeight="1" thickBot="1" x14ac:dyDescent="0.3">
      <c r="A23" s="128" t="s">
        <v>97</v>
      </c>
      <c r="B23" s="129"/>
      <c r="C23" s="57">
        <f>C22+C11</f>
        <v>8280</v>
      </c>
      <c r="D23" s="66">
        <f t="shared" ref="D23:Q23" si="4">D22+D11</f>
        <v>675</v>
      </c>
      <c r="E23" s="62">
        <f t="shared" si="4"/>
        <v>497</v>
      </c>
      <c r="F23" s="64">
        <f t="shared" si="4"/>
        <v>178</v>
      </c>
      <c r="G23" s="62">
        <f t="shared" si="4"/>
        <v>598</v>
      </c>
      <c r="H23" s="57">
        <f t="shared" si="4"/>
        <v>4</v>
      </c>
      <c r="I23" s="66">
        <f t="shared" si="4"/>
        <v>5436</v>
      </c>
      <c r="J23" s="62">
        <f t="shared" si="4"/>
        <v>1466</v>
      </c>
      <c r="K23" s="64">
        <f t="shared" si="4"/>
        <v>3970</v>
      </c>
      <c r="L23" s="62">
        <f t="shared" si="4"/>
        <v>1244</v>
      </c>
      <c r="M23" s="57">
        <f t="shared" si="4"/>
        <v>231</v>
      </c>
      <c r="N23" s="57">
        <f t="shared" si="4"/>
        <v>13</v>
      </c>
      <c r="O23" s="57">
        <f t="shared" si="4"/>
        <v>78</v>
      </c>
      <c r="P23" s="57">
        <f t="shared" si="4"/>
        <v>1</v>
      </c>
      <c r="Q23" s="57">
        <f t="shared" si="4"/>
        <v>31</v>
      </c>
    </row>
  </sheetData>
  <mergeCells count="28">
    <mergeCell ref="A22:B22"/>
    <mergeCell ref="A23:B23"/>
    <mergeCell ref="K1:O1"/>
    <mergeCell ref="A2:O2"/>
    <mergeCell ref="A3:A9"/>
    <mergeCell ref="B3:B9"/>
    <mergeCell ref="C3:P3"/>
    <mergeCell ref="C4:C9"/>
    <mergeCell ref="D4:P4"/>
    <mergeCell ref="D5:K5"/>
    <mergeCell ref="L5:L9"/>
    <mergeCell ref="M5:M9"/>
    <mergeCell ref="N5:N9"/>
    <mergeCell ref="O5:O9"/>
    <mergeCell ref="P5:P9"/>
    <mergeCell ref="D6:F6"/>
    <mergeCell ref="G6:G9"/>
    <mergeCell ref="H6:H9"/>
    <mergeCell ref="I6:K6"/>
    <mergeCell ref="Q3:Q9"/>
    <mergeCell ref="D7:D9"/>
    <mergeCell ref="E7:F7"/>
    <mergeCell ref="I7:I9"/>
    <mergeCell ref="J7:K7"/>
    <mergeCell ref="E8:E9"/>
    <mergeCell ref="F8:F9"/>
    <mergeCell ref="J8:J9"/>
    <mergeCell ref="K8:K9"/>
  </mergeCells>
  <phoneticPr fontId="0" type="noConversion"/>
  <printOptions horizontalCentered="1"/>
  <pageMargins left="0.51181102362204722" right="0.43307086614173229" top="0.27559055118110237" bottom="0.39370078740157483" header="0.23622047244094491" footer="0.15748031496062992"/>
  <pageSetup paperSize="9" scale="6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X71"/>
  <sheetViews>
    <sheetView view="pageBreakPreview" topLeftCell="A50" zoomScaleNormal="100" zoomScaleSheetLayoutView="100" workbookViewId="0">
      <selection activeCell="H65" sqref="H65"/>
    </sheetView>
  </sheetViews>
  <sheetFormatPr defaultRowHeight="12.75" x14ac:dyDescent="0.2"/>
  <cols>
    <col min="1" max="1" width="4.5703125" customWidth="1"/>
    <col min="2" max="2" width="55.7109375" customWidth="1"/>
    <col min="3" max="3" width="16.7109375" customWidth="1"/>
    <col min="4" max="4" width="20" customWidth="1"/>
    <col min="5" max="6" width="16.7109375" customWidth="1"/>
    <col min="7" max="7" width="16.28515625" customWidth="1"/>
    <col min="8" max="8" width="18" customWidth="1"/>
  </cols>
  <sheetData>
    <row r="1" spans="1:258" ht="75" customHeight="1" x14ac:dyDescent="0.3">
      <c r="F1" s="130" t="s">
        <v>109</v>
      </c>
      <c r="G1" s="131"/>
      <c r="H1" s="131"/>
      <c r="I1" s="6"/>
      <c r="J1" s="6"/>
      <c r="K1" s="161"/>
      <c r="L1" s="161"/>
      <c r="M1" s="161"/>
      <c r="N1" s="161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156"/>
      <c r="AX1" s="156"/>
      <c r="AY1" s="156"/>
      <c r="AZ1" s="156"/>
      <c r="BA1" s="156"/>
      <c r="BB1" s="156"/>
      <c r="BC1" s="156"/>
      <c r="BD1" s="156"/>
      <c r="BE1" s="156"/>
      <c r="BF1" s="156"/>
      <c r="BG1" s="156"/>
      <c r="BH1" s="156"/>
      <c r="BI1" s="156"/>
      <c r="BJ1" s="156"/>
      <c r="BK1" s="156"/>
      <c r="BL1" s="156"/>
      <c r="BM1" s="156"/>
      <c r="BN1" s="156"/>
      <c r="BO1" s="156"/>
      <c r="BP1" s="156"/>
      <c r="BQ1" s="156"/>
      <c r="BR1" s="156"/>
      <c r="BS1" s="156"/>
      <c r="BT1" s="156"/>
      <c r="BU1" s="156"/>
      <c r="BV1" s="156"/>
      <c r="BW1" s="156"/>
      <c r="BX1" s="156"/>
      <c r="BY1" s="156"/>
      <c r="BZ1" s="156"/>
      <c r="CA1" s="156"/>
      <c r="CB1" s="156"/>
      <c r="CC1" s="156"/>
      <c r="CD1" s="156"/>
      <c r="CE1" s="156"/>
      <c r="CF1" s="156"/>
      <c r="CG1" s="156"/>
      <c r="CH1" s="156"/>
      <c r="CI1" s="156"/>
      <c r="CJ1" s="156"/>
      <c r="CK1" s="156"/>
      <c r="CL1" s="156"/>
      <c r="CM1" s="156"/>
      <c r="CN1" s="156"/>
      <c r="CO1" s="156"/>
      <c r="CP1" s="156"/>
      <c r="CQ1" s="156"/>
      <c r="CR1" s="156"/>
      <c r="CS1" s="156"/>
      <c r="CT1" s="156"/>
      <c r="CU1" s="156"/>
      <c r="CV1" s="156"/>
      <c r="CW1" s="156"/>
      <c r="CX1" s="156"/>
      <c r="CY1" s="156"/>
      <c r="CZ1" s="156"/>
      <c r="DA1" s="156"/>
      <c r="DB1" s="156"/>
      <c r="DC1" s="156"/>
      <c r="DD1" s="156"/>
      <c r="DE1" s="156"/>
      <c r="DF1" s="156"/>
      <c r="DG1" s="156"/>
      <c r="DH1" s="156"/>
      <c r="DI1" s="156"/>
      <c r="DJ1" s="156"/>
      <c r="DK1" s="156"/>
      <c r="DL1" s="156"/>
      <c r="DM1" s="156"/>
      <c r="DN1" s="156"/>
      <c r="DO1" s="156"/>
      <c r="DP1" s="156"/>
      <c r="DQ1" s="156"/>
      <c r="DR1" s="156"/>
      <c r="DS1" s="156"/>
      <c r="DT1" s="156"/>
      <c r="DU1" s="156"/>
      <c r="DV1" s="156"/>
      <c r="DW1" s="156"/>
      <c r="DX1" s="156"/>
      <c r="DY1" s="156"/>
      <c r="DZ1" s="156"/>
      <c r="EA1" s="156"/>
      <c r="EB1" s="156"/>
      <c r="EC1" s="156"/>
      <c r="ED1" s="156"/>
      <c r="EE1" s="156"/>
      <c r="EF1" s="156"/>
      <c r="EG1" s="156"/>
      <c r="EH1" s="156"/>
      <c r="EI1" s="156"/>
      <c r="EJ1" s="156"/>
      <c r="EK1" s="156"/>
      <c r="EL1" s="156"/>
      <c r="EM1" s="156"/>
      <c r="EN1" s="156"/>
      <c r="EO1" s="156"/>
      <c r="EP1" s="156"/>
      <c r="EQ1" s="156"/>
      <c r="ER1" s="156"/>
      <c r="ES1" s="156"/>
      <c r="ET1" s="156"/>
      <c r="EU1" s="156"/>
      <c r="EV1" s="156"/>
      <c r="EW1" s="156"/>
      <c r="EX1" s="156"/>
      <c r="EY1" s="156"/>
      <c r="EZ1" s="156"/>
      <c r="FA1" s="156"/>
      <c r="FB1" s="156"/>
      <c r="FC1" s="156"/>
      <c r="FD1" s="156"/>
      <c r="FE1" s="156"/>
      <c r="FF1" s="156"/>
      <c r="FG1" s="156"/>
      <c r="FH1" s="156"/>
      <c r="FI1" s="156"/>
      <c r="FJ1" s="156"/>
      <c r="FK1" s="156"/>
      <c r="FL1" s="156"/>
      <c r="FM1" s="156"/>
      <c r="FN1" s="156"/>
      <c r="FO1" s="156"/>
      <c r="FP1" s="156"/>
      <c r="FQ1" s="156"/>
      <c r="FR1" s="156"/>
      <c r="FS1" s="156"/>
      <c r="FT1" s="156"/>
      <c r="FU1" s="156"/>
      <c r="FV1" s="156"/>
      <c r="FW1" s="156"/>
      <c r="FX1" s="156"/>
      <c r="FY1" s="156"/>
      <c r="FZ1" s="156"/>
      <c r="GA1" s="156"/>
      <c r="GB1" s="156"/>
      <c r="GC1" s="156"/>
      <c r="GD1" s="156"/>
      <c r="GE1" s="156"/>
      <c r="GF1" s="156"/>
      <c r="GG1" s="156"/>
      <c r="GH1" s="156"/>
      <c r="GI1" s="156"/>
      <c r="GJ1" s="156"/>
      <c r="GK1" s="156"/>
      <c r="GL1" s="156"/>
      <c r="GM1" s="156"/>
      <c r="GN1" s="156"/>
      <c r="GO1" s="156"/>
      <c r="GP1" s="156"/>
      <c r="GQ1" s="156"/>
      <c r="GR1" s="156"/>
      <c r="GS1" s="156"/>
      <c r="GT1" s="156"/>
      <c r="GU1" s="156"/>
      <c r="GV1" s="156"/>
      <c r="GW1" s="156"/>
      <c r="GX1" s="156"/>
      <c r="GY1" s="156"/>
      <c r="GZ1" s="156"/>
      <c r="HA1" s="156"/>
      <c r="HB1" s="156"/>
      <c r="HC1" s="156"/>
      <c r="HD1" s="156"/>
      <c r="HE1" s="156"/>
      <c r="HF1" s="156"/>
      <c r="HG1" s="156"/>
      <c r="HH1" s="156"/>
      <c r="HI1" s="156"/>
      <c r="HJ1" s="156"/>
      <c r="HK1" s="156"/>
      <c r="HL1" s="156"/>
      <c r="HM1" s="156"/>
      <c r="HN1" s="156"/>
      <c r="HO1" s="156"/>
      <c r="HP1" s="156"/>
      <c r="HQ1" s="156"/>
      <c r="HR1" s="156"/>
      <c r="HS1" s="156"/>
      <c r="HT1" s="156"/>
      <c r="HU1" s="156"/>
      <c r="HV1" s="156"/>
      <c r="HW1" s="156"/>
      <c r="HX1" s="156"/>
      <c r="HY1" s="156"/>
      <c r="HZ1" s="156"/>
      <c r="IA1" s="156"/>
      <c r="IB1" s="156"/>
      <c r="IC1" s="156"/>
      <c r="ID1" s="156"/>
      <c r="IE1" s="156"/>
      <c r="IF1" s="156"/>
      <c r="IG1" s="156"/>
      <c r="IH1" s="156"/>
      <c r="II1" s="156"/>
      <c r="IJ1" s="156"/>
      <c r="IK1" s="156"/>
      <c r="IL1" s="156"/>
      <c r="IM1" s="156"/>
      <c r="IN1" s="156"/>
      <c r="IO1" s="156"/>
      <c r="IP1" s="156"/>
      <c r="IQ1" s="156"/>
      <c r="IR1" s="156"/>
      <c r="IS1" s="156"/>
      <c r="IT1" s="156"/>
      <c r="IU1" s="156"/>
      <c r="IV1" s="156"/>
      <c r="IW1" s="156"/>
      <c r="IX1" s="156"/>
    </row>
    <row r="2" spans="1:258" ht="0.75" hidden="1" customHeight="1" x14ac:dyDescent="0.3">
      <c r="A2" s="171"/>
      <c r="B2" s="171"/>
      <c r="C2" s="171"/>
      <c r="D2" s="171"/>
      <c r="E2" s="171"/>
      <c r="F2" s="171"/>
      <c r="G2" s="171"/>
      <c r="H2" s="171"/>
      <c r="I2" s="6"/>
      <c r="J2" s="6"/>
      <c r="K2" s="7"/>
      <c r="L2" s="7"/>
      <c r="M2" s="7"/>
      <c r="N2" s="7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</row>
    <row r="3" spans="1:258" ht="69.75" customHeight="1" thickBot="1" x14ac:dyDescent="0.25">
      <c r="A3" s="132" t="s">
        <v>110</v>
      </c>
      <c r="B3" s="132"/>
      <c r="C3" s="132"/>
      <c r="D3" s="132"/>
      <c r="E3" s="132"/>
      <c r="F3" s="132"/>
      <c r="G3" s="132"/>
      <c r="H3" s="132"/>
      <c r="I3" s="8"/>
      <c r="J3" s="8"/>
      <c r="K3" s="168"/>
      <c r="L3" s="168"/>
      <c r="M3" s="168"/>
      <c r="N3" s="168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  <c r="BA3" s="157"/>
      <c r="BB3" s="157"/>
      <c r="BC3" s="157"/>
      <c r="BD3" s="157"/>
      <c r="BE3" s="157"/>
      <c r="BF3" s="157"/>
      <c r="BG3" s="157"/>
      <c r="BH3" s="157"/>
      <c r="BI3" s="157"/>
      <c r="BJ3" s="157"/>
      <c r="BK3" s="157"/>
      <c r="BL3" s="157"/>
      <c r="BM3" s="157"/>
      <c r="BN3" s="157"/>
      <c r="BO3" s="157"/>
      <c r="BP3" s="157"/>
      <c r="BQ3" s="157"/>
      <c r="BR3" s="157"/>
      <c r="BS3" s="157"/>
      <c r="BT3" s="157"/>
      <c r="BU3" s="157"/>
      <c r="BV3" s="157"/>
      <c r="BW3" s="157"/>
      <c r="BX3" s="157"/>
      <c r="BY3" s="157"/>
      <c r="BZ3" s="157"/>
      <c r="CA3" s="157"/>
      <c r="CB3" s="157"/>
      <c r="CC3" s="157"/>
      <c r="CD3" s="157"/>
      <c r="CE3" s="157"/>
      <c r="CF3" s="157"/>
      <c r="CG3" s="157"/>
      <c r="CH3" s="157"/>
      <c r="CI3" s="157"/>
      <c r="CJ3" s="157"/>
      <c r="CK3" s="157"/>
      <c r="CL3" s="157"/>
      <c r="CM3" s="157"/>
      <c r="CN3" s="157"/>
      <c r="CO3" s="157"/>
      <c r="CP3" s="157"/>
      <c r="CQ3" s="157"/>
      <c r="CR3" s="157"/>
      <c r="CS3" s="157"/>
      <c r="CT3" s="157"/>
      <c r="CU3" s="157"/>
      <c r="CV3" s="157"/>
      <c r="CW3" s="157"/>
      <c r="CX3" s="157"/>
      <c r="CY3" s="157"/>
      <c r="CZ3" s="157"/>
      <c r="DA3" s="157"/>
      <c r="DB3" s="157"/>
      <c r="DC3" s="157"/>
      <c r="DD3" s="157"/>
      <c r="DE3" s="157"/>
      <c r="DF3" s="157"/>
      <c r="DG3" s="157"/>
      <c r="DH3" s="157"/>
      <c r="DI3" s="157"/>
      <c r="DJ3" s="157"/>
      <c r="DK3" s="157"/>
      <c r="DL3" s="157"/>
      <c r="DM3" s="157"/>
      <c r="DN3" s="157"/>
      <c r="DO3" s="157"/>
      <c r="DP3" s="157"/>
      <c r="DQ3" s="157"/>
      <c r="DR3" s="157"/>
      <c r="DS3" s="157"/>
      <c r="DT3" s="157"/>
      <c r="DU3" s="157"/>
      <c r="DV3" s="157"/>
      <c r="DW3" s="157"/>
      <c r="DX3" s="157"/>
      <c r="DY3" s="157"/>
      <c r="DZ3" s="157"/>
      <c r="EA3" s="157"/>
      <c r="EB3" s="157"/>
      <c r="EC3" s="157"/>
      <c r="ED3" s="157"/>
      <c r="EE3" s="157"/>
      <c r="EF3" s="157"/>
      <c r="EG3" s="157"/>
      <c r="EH3" s="157"/>
      <c r="EI3" s="157"/>
      <c r="EJ3" s="157"/>
      <c r="EK3" s="157"/>
      <c r="EL3" s="157"/>
      <c r="EM3" s="157"/>
      <c r="EN3" s="157"/>
      <c r="EO3" s="157"/>
      <c r="EP3" s="157"/>
      <c r="EQ3" s="157"/>
      <c r="ER3" s="157"/>
      <c r="ES3" s="157"/>
      <c r="ET3" s="157"/>
      <c r="EU3" s="157"/>
      <c r="EV3" s="157"/>
      <c r="EW3" s="157"/>
      <c r="EX3" s="157"/>
      <c r="EY3" s="157"/>
      <c r="EZ3" s="157"/>
      <c r="FA3" s="157"/>
      <c r="FB3" s="157"/>
      <c r="FC3" s="157"/>
      <c r="FD3" s="157"/>
      <c r="FE3" s="157"/>
      <c r="FF3" s="157"/>
      <c r="FG3" s="157"/>
      <c r="FH3" s="157"/>
      <c r="FI3" s="157"/>
      <c r="FJ3" s="157"/>
      <c r="FK3" s="157"/>
      <c r="FL3" s="157"/>
      <c r="FM3" s="157"/>
      <c r="FN3" s="157"/>
      <c r="FO3" s="157"/>
      <c r="FP3" s="157"/>
      <c r="FQ3" s="157"/>
      <c r="FR3" s="157"/>
      <c r="FS3" s="157"/>
      <c r="FT3" s="157"/>
      <c r="FU3" s="157"/>
      <c r="FV3" s="157"/>
      <c r="FW3" s="157"/>
      <c r="FX3" s="157"/>
      <c r="FY3" s="157"/>
      <c r="FZ3" s="157"/>
      <c r="GA3" s="157"/>
      <c r="GB3" s="157"/>
      <c r="GC3" s="157"/>
      <c r="GD3" s="157"/>
      <c r="GE3" s="157"/>
      <c r="GF3" s="157"/>
      <c r="GG3" s="157"/>
      <c r="GH3" s="157"/>
      <c r="GI3" s="157"/>
      <c r="GJ3" s="157"/>
      <c r="GK3" s="157"/>
      <c r="GL3" s="157"/>
      <c r="GM3" s="157"/>
      <c r="GN3" s="157"/>
      <c r="GO3" s="157"/>
      <c r="GP3" s="157"/>
      <c r="GQ3" s="157"/>
      <c r="GR3" s="157"/>
      <c r="GS3" s="157"/>
      <c r="GT3" s="157"/>
      <c r="GU3" s="157"/>
      <c r="GV3" s="157"/>
      <c r="GW3" s="157"/>
      <c r="GX3" s="157"/>
      <c r="GY3" s="157"/>
      <c r="GZ3" s="157"/>
      <c r="HA3" s="157"/>
      <c r="HB3" s="157"/>
      <c r="HC3" s="157"/>
      <c r="HD3" s="157"/>
      <c r="HE3" s="157"/>
      <c r="HF3" s="157"/>
      <c r="HG3" s="157"/>
      <c r="HH3" s="157"/>
      <c r="HI3" s="157"/>
      <c r="HJ3" s="157"/>
      <c r="HK3" s="157"/>
      <c r="HL3" s="157"/>
      <c r="HM3" s="157"/>
      <c r="HN3" s="157"/>
      <c r="HO3" s="157"/>
      <c r="HP3" s="157"/>
      <c r="HQ3" s="157"/>
      <c r="HR3" s="157"/>
      <c r="HS3" s="157"/>
      <c r="HT3" s="157"/>
      <c r="HU3" s="157"/>
      <c r="HV3" s="157"/>
      <c r="HW3" s="157"/>
      <c r="HX3" s="157"/>
      <c r="HY3" s="157"/>
      <c r="HZ3" s="157"/>
      <c r="IA3" s="157"/>
      <c r="IB3" s="157"/>
      <c r="IC3" s="157"/>
      <c r="ID3" s="157"/>
      <c r="IE3" s="157"/>
      <c r="IF3" s="157"/>
      <c r="IG3" s="157"/>
      <c r="IH3" s="157"/>
      <c r="II3" s="157"/>
      <c r="IJ3" s="157"/>
      <c r="IK3" s="157"/>
      <c r="IL3" s="157"/>
      <c r="IM3" s="157"/>
      <c r="IN3" s="157"/>
      <c r="IO3" s="157"/>
      <c r="IP3" s="157"/>
      <c r="IQ3" s="157"/>
      <c r="IR3" s="157"/>
      <c r="IS3" s="157"/>
      <c r="IT3" s="157"/>
      <c r="IU3" s="157"/>
      <c r="IV3" s="157"/>
      <c r="IW3" s="157"/>
      <c r="IX3" s="157"/>
    </row>
    <row r="4" spans="1:258" ht="21" customHeight="1" x14ac:dyDescent="0.25">
      <c r="A4" s="162" t="s">
        <v>2</v>
      </c>
      <c r="B4" s="164" t="s">
        <v>3</v>
      </c>
      <c r="C4" s="172" t="s">
        <v>98</v>
      </c>
      <c r="D4" s="169"/>
      <c r="E4" s="169" t="s">
        <v>99</v>
      </c>
      <c r="F4" s="170"/>
      <c r="G4" s="162" t="s">
        <v>44</v>
      </c>
      <c r="H4" s="166" t="s">
        <v>45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258" ht="69" customHeight="1" thickBot="1" x14ac:dyDescent="0.25">
      <c r="A5" s="163"/>
      <c r="B5" s="165"/>
      <c r="C5" s="99" t="s">
        <v>82</v>
      </c>
      <c r="D5" s="101" t="s">
        <v>83</v>
      </c>
      <c r="E5" s="101" t="s">
        <v>82</v>
      </c>
      <c r="F5" s="102" t="s">
        <v>83</v>
      </c>
      <c r="G5" s="163"/>
      <c r="H5" s="167"/>
    </row>
    <row r="6" spans="1:258" ht="70.5" customHeight="1" x14ac:dyDescent="0.2">
      <c r="A6" s="104">
        <v>1</v>
      </c>
      <c r="B6" s="49" t="s">
        <v>114</v>
      </c>
      <c r="C6" s="100"/>
      <c r="D6" s="107"/>
      <c r="E6" s="107"/>
      <c r="F6" s="108">
        <v>4</v>
      </c>
      <c r="G6" s="105">
        <f>SUM(C6:F6)</f>
        <v>4</v>
      </c>
      <c r="H6" s="103">
        <f>G6/G64</f>
        <v>4.8309178743961351E-4</v>
      </c>
    </row>
    <row r="7" spans="1:258" ht="52.5" customHeight="1" x14ac:dyDescent="0.25">
      <c r="A7" s="49">
        <v>2</v>
      </c>
      <c r="B7" s="49" t="s">
        <v>68</v>
      </c>
      <c r="C7" s="49">
        <v>1</v>
      </c>
      <c r="D7" s="26"/>
      <c r="E7" s="26">
        <v>0</v>
      </c>
      <c r="F7" s="106"/>
      <c r="G7" s="105">
        <f>SUM(C7:F7)</f>
        <v>1</v>
      </c>
      <c r="H7" s="103">
        <f>G7/G64</f>
        <v>1.2077294685990338E-4</v>
      </c>
    </row>
    <row r="8" spans="1:258" ht="45.75" customHeight="1" x14ac:dyDescent="0.2">
      <c r="A8" s="26">
        <v>3</v>
      </c>
      <c r="B8" s="26" t="s">
        <v>60</v>
      </c>
      <c r="C8" s="59"/>
      <c r="D8" s="59"/>
      <c r="E8" s="59"/>
      <c r="F8" s="60">
        <v>2</v>
      </c>
      <c r="G8" s="83">
        <f>SUM(C8:F8)</f>
        <v>2</v>
      </c>
      <c r="H8" s="84">
        <f>G8/G64</f>
        <v>2.4154589371980676E-4</v>
      </c>
    </row>
    <row r="9" spans="1:258" ht="36.75" customHeight="1" x14ac:dyDescent="0.2">
      <c r="A9" s="26">
        <v>4</v>
      </c>
      <c r="B9" s="26" t="s">
        <v>115</v>
      </c>
      <c r="C9" s="59"/>
      <c r="D9" s="59"/>
      <c r="E9" s="59"/>
      <c r="F9" s="60">
        <v>1</v>
      </c>
      <c r="G9" s="83">
        <f>SUM(C9:F9)</f>
        <v>1</v>
      </c>
      <c r="H9" s="84">
        <f>G9/G64</f>
        <v>1.2077294685990338E-4</v>
      </c>
    </row>
    <row r="10" spans="1:258" ht="21.75" customHeight="1" x14ac:dyDescent="0.2">
      <c r="A10" s="26">
        <v>5</v>
      </c>
      <c r="B10" s="29" t="s">
        <v>56</v>
      </c>
      <c r="C10" s="72"/>
      <c r="D10" s="72"/>
      <c r="E10" s="72"/>
      <c r="F10" s="75">
        <v>1</v>
      </c>
      <c r="G10" s="83">
        <f t="shared" ref="G10:G63" si="0">SUM(C10:F10)</f>
        <v>1</v>
      </c>
      <c r="H10" s="85">
        <f>G10/G64</f>
        <v>1.2077294685990338E-4</v>
      </c>
    </row>
    <row r="11" spans="1:258" ht="33.75" hidden="1" customHeight="1" x14ac:dyDescent="0.25">
      <c r="A11" s="26">
        <v>4</v>
      </c>
      <c r="B11" s="30" t="s">
        <v>52</v>
      </c>
      <c r="C11" s="72"/>
      <c r="D11" s="72"/>
      <c r="E11" s="73"/>
      <c r="F11" s="80"/>
      <c r="G11" s="83">
        <f t="shared" si="0"/>
        <v>0</v>
      </c>
      <c r="H11" s="85">
        <f>G11/G64</f>
        <v>0</v>
      </c>
    </row>
    <row r="12" spans="1:258" ht="18" hidden="1" customHeight="1" x14ac:dyDescent="0.25">
      <c r="A12" s="26">
        <v>5</v>
      </c>
      <c r="B12" s="31" t="s">
        <v>64</v>
      </c>
      <c r="C12" s="74"/>
      <c r="D12" s="74"/>
      <c r="E12" s="73"/>
      <c r="F12" s="80"/>
      <c r="G12" s="83">
        <f t="shared" si="0"/>
        <v>0</v>
      </c>
      <c r="H12" s="85">
        <f>G12/G64</f>
        <v>0</v>
      </c>
    </row>
    <row r="13" spans="1:258" ht="33" hidden="1" customHeight="1" x14ac:dyDescent="0.25">
      <c r="A13" s="26">
        <v>6</v>
      </c>
      <c r="B13" s="31" t="s">
        <v>65</v>
      </c>
      <c r="C13" s="74"/>
      <c r="D13" s="74"/>
      <c r="E13" s="73"/>
      <c r="F13" s="80"/>
      <c r="G13" s="83">
        <f t="shared" si="0"/>
        <v>0</v>
      </c>
      <c r="H13" s="85">
        <f>G13/G64</f>
        <v>0</v>
      </c>
    </row>
    <row r="14" spans="1:258" ht="33" hidden="1" customHeight="1" x14ac:dyDescent="0.25">
      <c r="A14" s="26">
        <v>7</v>
      </c>
      <c r="B14" s="31" t="s">
        <v>72</v>
      </c>
      <c r="C14" s="74"/>
      <c r="D14" s="74"/>
      <c r="E14" s="73"/>
      <c r="F14" s="80"/>
      <c r="G14" s="83">
        <f t="shared" si="0"/>
        <v>0</v>
      </c>
      <c r="H14" s="85">
        <f>G14/G64</f>
        <v>0</v>
      </c>
    </row>
    <row r="15" spans="1:258" ht="32.25" customHeight="1" x14ac:dyDescent="0.25">
      <c r="A15" s="26">
        <v>6</v>
      </c>
      <c r="B15" s="27" t="s">
        <v>55</v>
      </c>
      <c r="C15" s="59">
        <v>0</v>
      </c>
      <c r="D15" s="59"/>
      <c r="E15" s="73">
        <v>158</v>
      </c>
      <c r="F15" s="80">
        <v>81</v>
      </c>
      <c r="G15" s="83">
        <f t="shared" si="0"/>
        <v>239</v>
      </c>
      <c r="H15" s="86">
        <f>G15/G64</f>
        <v>2.8864734299516907E-2</v>
      </c>
    </row>
    <row r="16" spans="1:258" ht="47.25" customHeight="1" x14ac:dyDescent="0.25">
      <c r="A16" s="26">
        <v>7</v>
      </c>
      <c r="B16" s="28" t="s">
        <v>58</v>
      </c>
      <c r="C16" s="59">
        <v>0</v>
      </c>
      <c r="D16" s="59"/>
      <c r="E16" s="73">
        <v>99</v>
      </c>
      <c r="F16" s="80">
        <v>1</v>
      </c>
      <c r="G16" s="83">
        <f t="shared" si="0"/>
        <v>100</v>
      </c>
      <c r="H16" s="86">
        <f>G16/G64</f>
        <v>1.2077294685990338E-2</v>
      </c>
    </row>
    <row r="17" spans="1:8" ht="34.5" customHeight="1" x14ac:dyDescent="0.25">
      <c r="A17" s="26">
        <v>8</v>
      </c>
      <c r="B17" s="28" t="s">
        <v>112</v>
      </c>
      <c r="C17" s="59">
        <v>0</v>
      </c>
      <c r="D17" s="59"/>
      <c r="E17" s="73">
        <v>1</v>
      </c>
      <c r="F17" s="80"/>
      <c r="G17" s="83">
        <f t="shared" si="0"/>
        <v>1</v>
      </c>
      <c r="H17" s="86">
        <f>G17/G64</f>
        <v>1.2077294685990338E-4</v>
      </c>
    </row>
    <row r="18" spans="1:8" ht="33" customHeight="1" x14ac:dyDescent="0.25">
      <c r="A18" s="26">
        <v>9</v>
      </c>
      <c r="B18" s="28" t="s">
        <v>101</v>
      </c>
      <c r="C18" s="59">
        <v>0</v>
      </c>
      <c r="D18" s="59"/>
      <c r="E18" s="73">
        <v>64</v>
      </c>
      <c r="F18" s="80"/>
      <c r="G18" s="83">
        <f t="shared" si="0"/>
        <v>64</v>
      </c>
      <c r="H18" s="86">
        <f>G18/G64</f>
        <v>7.7294685990338162E-3</v>
      </c>
    </row>
    <row r="19" spans="1:8" ht="48.75" customHeight="1" x14ac:dyDescent="0.25">
      <c r="A19" s="26">
        <v>10</v>
      </c>
      <c r="B19" s="28" t="s">
        <v>69</v>
      </c>
      <c r="C19" s="76">
        <v>0</v>
      </c>
      <c r="D19" s="76"/>
      <c r="E19" s="73">
        <v>10</v>
      </c>
      <c r="F19" s="80"/>
      <c r="G19" s="83">
        <f t="shared" si="0"/>
        <v>10</v>
      </c>
      <c r="H19" s="86">
        <f>G19/G64</f>
        <v>1.2077294685990338E-3</v>
      </c>
    </row>
    <row r="20" spans="1:8" ht="64.5" customHeight="1" x14ac:dyDescent="0.25">
      <c r="A20" s="26">
        <v>11</v>
      </c>
      <c r="B20" s="27" t="s">
        <v>53</v>
      </c>
      <c r="C20" s="59">
        <v>0</v>
      </c>
      <c r="D20" s="59"/>
      <c r="E20" s="73">
        <v>18</v>
      </c>
      <c r="F20" s="80"/>
      <c r="G20" s="83">
        <f t="shared" si="0"/>
        <v>18</v>
      </c>
      <c r="H20" s="86">
        <f>G20/G64</f>
        <v>2.1739130434782609E-3</v>
      </c>
    </row>
    <row r="21" spans="1:8" ht="33" customHeight="1" x14ac:dyDescent="0.25">
      <c r="A21" s="26">
        <v>12</v>
      </c>
      <c r="B21" s="27" t="s">
        <v>113</v>
      </c>
      <c r="C21" s="59">
        <v>0</v>
      </c>
      <c r="D21" s="59"/>
      <c r="E21" s="73">
        <v>1</v>
      </c>
      <c r="F21" s="80"/>
      <c r="G21" s="83">
        <f t="shared" ref="G21" si="1">SUM(C21:F21)</f>
        <v>1</v>
      </c>
      <c r="H21" s="86">
        <f>G21/G64</f>
        <v>1.2077294685990338E-4</v>
      </c>
    </row>
    <row r="22" spans="1:8" ht="32.25" customHeight="1" x14ac:dyDescent="0.25">
      <c r="A22" s="26">
        <v>13</v>
      </c>
      <c r="B22" s="27" t="s">
        <v>102</v>
      </c>
      <c r="C22" s="59"/>
      <c r="D22" s="59"/>
      <c r="E22" s="73"/>
      <c r="F22" s="80">
        <v>1</v>
      </c>
      <c r="G22" s="83">
        <f t="shared" si="0"/>
        <v>1</v>
      </c>
      <c r="H22" s="86">
        <f>G22/G64</f>
        <v>1.2077294685990338E-4</v>
      </c>
    </row>
    <row r="23" spans="1:8" ht="51.75" customHeight="1" x14ac:dyDescent="0.25">
      <c r="A23" s="26">
        <v>14</v>
      </c>
      <c r="B23" s="27" t="s">
        <v>103</v>
      </c>
      <c r="C23" s="59">
        <v>0</v>
      </c>
      <c r="D23" s="59"/>
      <c r="E23" s="73">
        <v>5</v>
      </c>
      <c r="F23" s="80"/>
      <c r="G23" s="83">
        <f t="shared" si="0"/>
        <v>5</v>
      </c>
      <c r="H23" s="86">
        <f>G23/G64</f>
        <v>6.0386473429951688E-4</v>
      </c>
    </row>
    <row r="24" spans="1:8" ht="34.5" hidden="1" customHeight="1" x14ac:dyDescent="0.25">
      <c r="A24" s="26">
        <v>12</v>
      </c>
      <c r="B24" s="27" t="s">
        <v>63</v>
      </c>
      <c r="C24" s="75"/>
      <c r="D24" s="75"/>
      <c r="E24" s="73"/>
      <c r="F24" s="80"/>
      <c r="G24" s="83">
        <f t="shared" si="0"/>
        <v>0</v>
      </c>
      <c r="H24" s="86">
        <f>G24/G64</f>
        <v>0</v>
      </c>
    </row>
    <row r="25" spans="1:8" ht="51" hidden="1" customHeight="1" x14ac:dyDescent="0.25">
      <c r="A25" s="26">
        <v>13</v>
      </c>
      <c r="B25" s="28" t="s">
        <v>59</v>
      </c>
      <c r="C25" s="76"/>
      <c r="D25" s="76"/>
      <c r="E25" s="73"/>
      <c r="F25" s="80"/>
      <c r="G25" s="83">
        <f t="shared" si="0"/>
        <v>0</v>
      </c>
      <c r="H25" s="86">
        <f>G25/G64</f>
        <v>0</v>
      </c>
    </row>
    <row r="26" spans="1:8" ht="50.25" customHeight="1" x14ac:dyDescent="0.25">
      <c r="A26" s="26">
        <v>15</v>
      </c>
      <c r="B26" s="27" t="s">
        <v>54</v>
      </c>
      <c r="C26" s="59"/>
      <c r="D26" s="59"/>
      <c r="E26" s="73"/>
      <c r="F26" s="80">
        <v>1</v>
      </c>
      <c r="G26" s="83">
        <f t="shared" si="0"/>
        <v>1</v>
      </c>
      <c r="H26" s="86">
        <f>G26/G64</f>
        <v>1.2077294685990338E-4</v>
      </c>
    </row>
    <row r="27" spans="1:8" ht="35.25" customHeight="1" x14ac:dyDescent="0.25">
      <c r="A27" s="26">
        <v>16</v>
      </c>
      <c r="B27" s="27" t="s">
        <v>104</v>
      </c>
      <c r="C27" s="59"/>
      <c r="D27" s="59"/>
      <c r="E27" s="73"/>
      <c r="F27" s="80">
        <v>2</v>
      </c>
      <c r="G27" s="83">
        <f t="shared" si="0"/>
        <v>2</v>
      </c>
      <c r="H27" s="86">
        <f>G27/G64</f>
        <v>2.4154589371980676E-4</v>
      </c>
    </row>
    <row r="28" spans="1:8" ht="33" hidden="1" customHeight="1" x14ac:dyDescent="0.25">
      <c r="A28" s="26">
        <v>15</v>
      </c>
      <c r="B28" s="27" t="s">
        <v>75</v>
      </c>
      <c r="C28" s="75"/>
      <c r="D28" s="75"/>
      <c r="E28" s="73"/>
      <c r="F28" s="80"/>
      <c r="G28" s="83">
        <f t="shared" si="0"/>
        <v>0</v>
      </c>
      <c r="H28" s="86">
        <f>G28/G64</f>
        <v>0</v>
      </c>
    </row>
    <row r="29" spans="1:8" ht="16.5" customHeight="1" x14ac:dyDescent="0.25">
      <c r="A29" s="26">
        <v>17</v>
      </c>
      <c r="B29" s="27" t="s">
        <v>116</v>
      </c>
      <c r="C29" s="75"/>
      <c r="D29" s="75"/>
      <c r="E29" s="73"/>
      <c r="F29" s="80">
        <v>1</v>
      </c>
      <c r="G29" s="83">
        <f t="shared" ref="G29" si="2">SUM(C29:F29)</f>
        <v>1</v>
      </c>
      <c r="H29" s="86">
        <f>G29/G64</f>
        <v>1.2077294685990338E-4</v>
      </c>
    </row>
    <row r="30" spans="1:8" ht="33.75" customHeight="1" x14ac:dyDescent="0.2">
      <c r="A30" s="29">
        <v>18</v>
      </c>
      <c r="B30" s="24" t="s">
        <v>6</v>
      </c>
      <c r="C30" s="59">
        <v>1</v>
      </c>
      <c r="D30" s="59"/>
      <c r="E30" s="73">
        <v>22</v>
      </c>
      <c r="F30" s="80">
        <v>14</v>
      </c>
      <c r="G30" s="83">
        <f t="shared" si="0"/>
        <v>37</v>
      </c>
      <c r="H30" s="86">
        <f>G30/G64</f>
        <v>4.4685990338164255E-3</v>
      </c>
    </row>
    <row r="31" spans="1:8" ht="33.75" hidden="1" customHeight="1" x14ac:dyDescent="0.2">
      <c r="A31" s="29">
        <v>17</v>
      </c>
      <c r="B31" s="24" t="s">
        <v>70</v>
      </c>
      <c r="C31" s="72"/>
      <c r="D31" s="72"/>
      <c r="E31" s="73"/>
      <c r="F31" s="80"/>
      <c r="G31" s="83">
        <f t="shared" si="0"/>
        <v>0</v>
      </c>
      <c r="H31" s="86">
        <f>G31/G64</f>
        <v>0</v>
      </c>
    </row>
    <row r="32" spans="1:8" ht="20.25" customHeight="1" x14ac:dyDescent="0.2">
      <c r="A32" s="29">
        <v>19</v>
      </c>
      <c r="B32" s="24" t="s">
        <v>7</v>
      </c>
      <c r="C32" s="72">
        <v>7</v>
      </c>
      <c r="D32" s="72">
        <v>1</v>
      </c>
      <c r="E32" s="73">
        <v>111</v>
      </c>
      <c r="F32" s="80">
        <v>57</v>
      </c>
      <c r="G32" s="83">
        <f t="shared" si="0"/>
        <v>176</v>
      </c>
      <c r="H32" s="86">
        <f>G32/G64</f>
        <v>2.1256038647342997E-2</v>
      </c>
    </row>
    <row r="33" spans="1:8" ht="20.25" customHeight="1" x14ac:dyDescent="0.2">
      <c r="A33" s="29">
        <v>20</v>
      </c>
      <c r="B33" s="24" t="s">
        <v>61</v>
      </c>
      <c r="C33" s="72">
        <v>0</v>
      </c>
      <c r="D33" s="72"/>
      <c r="E33" s="73">
        <v>26</v>
      </c>
      <c r="F33" s="80">
        <v>1</v>
      </c>
      <c r="G33" s="83">
        <f t="shared" si="0"/>
        <v>27</v>
      </c>
      <c r="H33" s="86">
        <f>G33/G64</f>
        <v>3.2608695652173911E-3</v>
      </c>
    </row>
    <row r="34" spans="1:8" ht="21" customHeight="1" x14ac:dyDescent="0.2">
      <c r="A34" s="29">
        <v>21</v>
      </c>
      <c r="B34" s="24" t="s">
        <v>8</v>
      </c>
      <c r="C34" s="72">
        <v>9</v>
      </c>
      <c r="D34" s="72">
        <v>1</v>
      </c>
      <c r="E34" s="73">
        <v>131</v>
      </c>
      <c r="F34" s="80">
        <v>100</v>
      </c>
      <c r="G34" s="83">
        <f t="shared" si="0"/>
        <v>241</v>
      </c>
      <c r="H34" s="86">
        <f>G34/G64</f>
        <v>2.9106280193236717E-2</v>
      </c>
    </row>
    <row r="35" spans="1:8" ht="18.75" customHeight="1" x14ac:dyDescent="0.2">
      <c r="A35" s="29">
        <v>22</v>
      </c>
      <c r="B35" s="24" t="s">
        <v>9</v>
      </c>
      <c r="C35" s="72">
        <v>21</v>
      </c>
      <c r="D35" s="72"/>
      <c r="E35" s="73">
        <v>270</v>
      </c>
      <c r="F35" s="80">
        <v>253</v>
      </c>
      <c r="G35" s="83">
        <f t="shared" si="0"/>
        <v>544</v>
      </c>
      <c r="H35" s="86">
        <f>G35/G64</f>
        <v>6.5700483091787443E-2</v>
      </c>
    </row>
    <row r="36" spans="1:8" ht="18.75" customHeight="1" x14ac:dyDescent="0.2">
      <c r="A36" s="29">
        <v>23</v>
      </c>
      <c r="B36" s="24" t="s">
        <v>10</v>
      </c>
      <c r="C36" s="72">
        <v>41</v>
      </c>
      <c r="D36" s="72">
        <v>10</v>
      </c>
      <c r="E36" s="73">
        <v>281</v>
      </c>
      <c r="F36" s="80">
        <v>1445</v>
      </c>
      <c r="G36" s="83">
        <f t="shared" si="0"/>
        <v>1777</v>
      </c>
      <c r="H36" s="86">
        <f>G36/G64</f>
        <v>0.21461352657004831</v>
      </c>
    </row>
    <row r="37" spans="1:8" ht="18.75" customHeight="1" x14ac:dyDescent="0.2">
      <c r="A37" s="29">
        <v>24</v>
      </c>
      <c r="B37" s="24" t="s">
        <v>71</v>
      </c>
      <c r="C37" s="77"/>
      <c r="D37" s="77"/>
      <c r="E37" s="78">
        <v>3</v>
      </c>
      <c r="F37" s="81">
        <v>1</v>
      </c>
      <c r="G37" s="83">
        <f t="shared" si="0"/>
        <v>4</v>
      </c>
      <c r="H37" s="86">
        <f>G37/G64</f>
        <v>4.8309178743961351E-4</v>
      </c>
    </row>
    <row r="38" spans="1:8" ht="18.75" customHeight="1" x14ac:dyDescent="0.2">
      <c r="A38" s="29">
        <v>25</v>
      </c>
      <c r="B38" s="24" t="s">
        <v>50</v>
      </c>
      <c r="C38" s="77">
        <v>2</v>
      </c>
      <c r="D38" s="77"/>
      <c r="E38" s="78">
        <v>34</v>
      </c>
      <c r="F38" s="81">
        <v>7</v>
      </c>
      <c r="G38" s="83">
        <f t="shared" si="0"/>
        <v>43</v>
      </c>
      <c r="H38" s="87">
        <f>G38/G64</f>
        <v>5.1932367149758454E-3</v>
      </c>
    </row>
    <row r="39" spans="1:8" ht="31.5" customHeight="1" x14ac:dyDescent="0.2">
      <c r="A39" s="29">
        <v>26</v>
      </c>
      <c r="B39" s="24" t="s">
        <v>21</v>
      </c>
      <c r="C39" s="77">
        <v>7</v>
      </c>
      <c r="D39" s="77"/>
      <c r="E39" s="78">
        <v>537</v>
      </c>
      <c r="F39" s="81">
        <v>29</v>
      </c>
      <c r="G39" s="83">
        <f t="shared" si="0"/>
        <v>573</v>
      </c>
      <c r="H39" s="87">
        <f>G39/G64</f>
        <v>6.9202898550724631E-2</v>
      </c>
    </row>
    <row r="40" spans="1:8" ht="31.5" customHeight="1" x14ac:dyDescent="0.2">
      <c r="A40" s="29">
        <v>27</v>
      </c>
      <c r="B40" s="24" t="s">
        <v>62</v>
      </c>
      <c r="C40" s="77">
        <v>5</v>
      </c>
      <c r="D40" s="77"/>
      <c r="E40" s="78">
        <v>38</v>
      </c>
      <c r="F40" s="81">
        <v>6</v>
      </c>
      <c r="G40" s="83">
        <f t="shared" si="0"/>
        <v>49</v>
      </c>
      <c r="H40" s="87">
        <f>G40/G64</f>
        <v>5.9178743961352661E-3</v>
      </c>
    </row>
    <row r="41" spans="1:8" ht="31.5" hidden="1" customHeight="1" x14ac:dyDescent="0.2">
      <c r="A41" s="29">
        <v>27</v>
      </c>
      <c r="B41" s="24" t="s">
        <v>74</v>
      </c>
      <c r="C41" s="77"/>
      <c r="D41" s="77"/>
      <c r="E41" s="78"/>
      <c r="F41" s="81"/>
      <c r="G41" s="83">
        <f t="shared" si="0"/>
        <v>0</v>
      </c>
      <c r="H41" s="87">
        <f>G41/G64</f>
        <v>0</v>
      </c>
    </row>
    <row r="42" spans="1:8" ht="34.5" customHeight="1" x14ac:dyDescent="0.2">
      <c r="A42" s="29">
        <v>28</v>
      </c>
      <c r="B42" s="24" t="s">
        <v>11</v>
      </c>
      <c r="C42" s="72">
        <v>16</v>
      </c>
      <c r="D42" s="72">
        <v>1</v>
      </c>
      <c r="E42" s="73">
        <v>156</v>
      </c>
      <c r="F42" s="80">
        <v>121</v>
      </c>
      <c r="G42" s="83">
        <f t="shared" si="0"/>
        <v>294</v>
      </c>
      <c r="H42" s="86">
        <f>G42/G64</f>
        <v>3.5507246376811595E-2</v>
      </c>
    </row>
    <row r="43" spans="1:8" ht="32.25" customHeight="1" x14ac:dyDescent="0.2">
      <c r="A43" s="29">
        <v>29</v>
      </c>
      <c r="B43" s="24" t="s">
        <v>12</v>
      </c>
      <c r="C43" s="72">
        <v>46</v>
      </c>
      <c r="D43" s="72">
        <v>9</v>
      </c>
      <c r="E43" s="73">
        <v>955</v>
      </c>
      <c r="F43" s="80">
        <v>814</v>
      </c>
      <c r="G43" s="83">
        <f t="shared" si="0"/>
        <v>1824</v>
      </c>
      <c r="H43" s="86">
        <f>G43/G64</f>
        <v>0.22028985507246376</v>
      </c>
    </row>
    <row r="44" spans="1:8" ht="33.75" customHeight="1" x14ac:dyDescent="0.2">
      <c r="A44" s="29">
        <v>30</v>
      </c>
      <c r="B44" s="24" t="s">
        <v>13</v>
      </c>
      <c r="C44" s="72">
        <v>3</v>
      </c>
      <c r="D44" s="72"/>
      <c r="E44" s="73">
        <v>16</v>
      </c>
      <c r="F44" s="80">
        <v>27</v>
      </c>
      <c r="G44" s="83">
        <f t="shared" si="0"/>
        <v>46</v>
      </c>
      <c r="H44" s="86">
        <f>G44/G64</f>
        <v>5.5555555555555558E-3</v>
      </c>
    </row>
    <row r="45" spans="1:8" ht="34.5" customHeight="1" x14ac:dyDescent="0.2">
      <c r="A45" s="29">
        <v>31</v>
      </c>
      <c r="B45" s="24" t="s">
        <v>14</v>
      </c>
      <c r="C45" s="72">
        <v>1</v>
      </c>
      <c r="D45" s="72"/>
      <c r="E45" s="73">
        <v>0</v>
      </c>
      <c r="F45" s="80">
        <v>79</v>
      </c>
      <c r="G45" s="83">
        <f t="shared" si="0"/>
        <v>80</v>
      </c>
      <c r="H45" s="86">
        <f>G45/G64</f>
        <v>9.6618357487922701E-3</v>
      </c>
    </row>
    <row r="46" spans="1:8" ht="18.75" customHeight="1" x14ac:dyDescent="0.25">
      <c r="A46" s="29">
        <v>32</v>
      </c>
      <c r="B46" s="28" t="s">
        <v>66</v>
      </c>
      <c r="C46" s="76">
        <v>2</v>
      </c>
      <c r="D46" s="76"/>
      <c r="E46" s="73">
        <v>7</v>
      </c>
      <c r="F46" s="80">
        <v>2</v>
      </c>
      <c r="G46" s="83">
        <f t="shared" si="0"/>
        <v>11</v>
      </c>
      <c r="H46" s="86">
        <f>G46/G64</f>
        <v>1.3285024154589373E-3</v>
      </c>
    </row>
    <row r="47" spans="1:8" ht="32.25" customHeight="1" x14ac:dyDescent="0.2">
      <c r="A47" s="29">
        <v>33</v>
      </c>
      <c r="B47" s="24" t="s">
        <v>15</v>
      </c>
      <c r="C47" s="72">
        <v>34</v>
      </c>
      <c r="D47" s="72"/>
      <c r="E47" s="73">
        <v>102</v>
      </c>
      <c r="F47" s="80">
        <v>59</v>
      </c>
      <c r="G47" s="83">
        <f t="shared" si="0"/>
        <v>195</v>
      </c>
      <c r="H47" s="86">
        <f>G47/G64</f>
        <v>2.355072463768116E-2</v>
      </c>
    </row>
    <row r="48" spans="1:8" ht="50.25" customHeight="1" x14ac:dyDescent="0.2">
      <c r="A48" s="29">
        <v>34</v>
      </c>
      <c r="B48" s="24" t="s">
        <v>16</v>
      </c>
      <c r="C48" s="72">
        <v>10</v>
      </c>
      <c r="D48" s="72">
        <v>1</v>
      </c>
      <c r="E48" s="73">
        <v>47</v>
      </c>
      <c r="F48" s="80">
        <v>353</v>
      </c>
      <c r="G48" s="83">
        <f t="shared" si="0"/>
        <v>411</v>
      </c>
      <c r="H48" s="86">
        <f>G48/G64</f>
        <v>4.9637681159420292E-2</v>
      </c>
    </row>
    <row r="49" spans="1:8" s="22" customFormat="1" ht="47.25" customHeight="1" x14ac:dyDescent="0.2">
      <c r="A49" s="29">
        <v>35</v>
      </c>
      <c r="B49" s="24" t="s">
        <v>17</v>
      </c>
      <c r="C49" s="72">
        <v>68</v>
      </c>
      <c r="D49" s="72">
        <v>4</v>
      </c>
      <c r="E49" s="73">
        <v>362</v>
      </c>
      <c r="F49" s="80">
        <v>563</v>
      </c>
      <c r="G49" s="83">
        <f t="shared" si="0"/>
        <v>997</v>
      </c>
      <c r="H49" s="86">
        <f>G49/G64</f>
        <v>0.12041062801932367</v>
      </c>
    </row>
    <row r="50" spans="1:8" s="22" customFormat="1" ht="34.5" customHeight="1" x14ac:dyDescent="0.2">
      <c r="A50" s="29">
        <v>36</v>
      </c>
      <c r="B50" s="24" t="s">
        <v>47</v>
      </c>
      <c r="C50" s="72"/>
      <c r="D50" s="72"/>
      <c r="E50" s="73"/>
      <c r="F50" s="80">
        <v>1</v>
      </c>
      <c r="G50" s="83">
        <f t="shared" si="0"/>
        <v>1</v>
      </c>
      <c r="H50" s="86">
        <f>G50/G64</f>
        <v>1.2077294685990338E-4</v>
      </c>
    </row>
    <row r="51" spans="1:8" ht="20.25" customHeight="1" x14ac:dyDescent="0.2">
      <c r="A51" s="29">
        <v>37</v>
      </c>
      <c r="B51" s="24" t="s">
        <v>18</v>
      </c>
      <c r="C51" s="72">
        <v>29</v>
      </c>
      <c r="D51" s="72"/>
      <c r="E51" s="73">
        <v>3</v>
      </c>
      <c r="F51" s="80"/>
      <c r="G51" s="83">
        <f t="shared" si="0"/>
        <v>32</v>
      </c>
      <c r="H51" s="86">
        <f>G51/G64</f>
        <v>3.8647342995169081E-3</v>
      </c>
    </row>
    <row r="52" spans="1:8" ht="37.5" customHeight="1" x14ac:dyDescent="0.2">
      <c r="A52" s="29">
        <v>38</v>
      </c>
      <c r="B52" s="24" t="s">
        <v>49</v>
      </c>
      <c r="C52" s="72">
        <v>2</v>
      </c>
      <c r="D52" s="72"/>
      <c r="E52" s="73">
        <v>4</v>
      </c>
      <c r="F52" s="80">
        <v>6</v>
      </c>
      <c r="G52" s="83">
        <f t="shared" si="0"/>
        <v>12</v>
      </c>
      <c r="H52" s="86">
        <f>G52/G64</f>
        <v>1.4492753623188406E-3</v>
      </c>
    </row>
    <row r="53" spans="1:8" ht="36.75" customHeight="1" x14ac:dyDescent="0.2">
      <c r="A53" s="29">
        <v>39</v>
      </c>
      <c r="B53" s="35" t="s">
        <v>46</v>
      </c>
      <c r="C53" s="72">
        <v>3</v>
      </c>
      <c r="D53" s="72"/>
      <c r="E53" s="72">
        <v>57</v>
      </c>
      <c r="F53" s="75">
        <v>34</v>
      </c>
      <c r="G53" s="83">
        <f t="shared" si="0"/>
        <v>94</v>
      </c>
      <c r="H53" s="88">
        <f>G53/G64</f>
        <v>1.1352657004830917E-2</v>
      </c>
    </row>
    <row r="54" spans="1:8" ht="33.75" hidden="1" customHeight="1" x14ac:dyDescent="0.25">
      <c r="A54" s="29">
        <v>40</v>
      </c>
      <c r="B54" s="28" t="s">
        <v>67</v>
      </c>
      <c r="C54" s="76"/>
      <c r="D54" s="76"/>
      <c r="E54" s="72"/>
      <c r="F54" s="75"/>
      <c r="G54" s="83">
        <f t="shared" si="0"/>
        <v>0</v>
      </c>
      <c r="H54" s="88">
        <f>G54/G64</f>
        <v>0</v>
      </c>
    </row>
    <row r="55" spans="1:8" ht="45.75" customHeight="1" x14ac:dyDescent="0.2">
      <c r="A55" s="29">
        <v>40</v>
      </c>
      <c r="B55" s="24" t="s">
        <v>22</v>
      </c>
      <c r="C55" s="72">
        <v>7</v>
      </c>
      <c r="D55" s="72"/>
      <c r="E55" s="73">
        <v>47</v>
      </c>
      <c r="F55" s="80">
        <v>24</v>
      </c>
      <c r="G55" s="83">
        <f t="shared" si="0"/>
        <v>78</v>
      </c>
      <c r="H55" s="86">
        <f>G55/G64</f>
        <v>9.4202898550724643E-3</v>
      </c>
    </row>
    <row r="56" spans="1:8" ht="65.25" customHeight="1" x14ac:dyDescent="0.2">
      <c r="A56" s="29">
        <v>41</v>
      </c>
      <c r="B56" s="24" t="s">
        <v>19</v>
      </c>
      <c r="C56" s="72">
        <v>9</v>
      </c>
      <c r="D56" s="72">
        <v>3</v>
      </c>
      <c r="E56" s="73">
        <v>74</v>
      </c>
      <c r="F56" s="80">
        <v>8</v>
      </c>
      <c r="G56" s="83">
        <f t="shared" si="0"/>
        <v>94</v>
      </c>
      <c r="H56" s="86">
        <f>G56/G64</f>
        <v>1.1352657004830917E-2</v>
      </c>
    </row>
    <row r="57" spans="1:8" ht="34.5" customHeight="1" x14ac:dyDescent="0.2">
      <c r="A57" s="29">
        <v>42</v>
      </c>
      <c r="B57" s="24" t="s">
        <v>51</v>
      </c>
      <c r="C57" s="72">
        <v>3</v>
      </c>
      <c r="D57" s="72"/>
      <c r="E57" s="73">
        <v>1</v>
      </c>
      <c r="F57" s="80">
        <v>10</v>
      </c>
      <c r="G57" s="83">
        <f t="shared" si="0"/>
        <v>14</v>
      </c>
      <c r="H57" s="86">
        <f>G57/G64</f>
        <v>1.6908212560386474E-3</v>
      </c>
    </row>
    <row r="58" spans="1:8" ht="33" customHeight="1" x14ac:dyDescent="0.2">
      <c r="A58" s="29">
        <v>43</v>
      </c>
      <c r="B58" s="24" t="s">
        <v>57</v>
      </c>
      <c r="C58" s="72">
        <v>35</v>
      </c>
      <c r="D58" s="72"/>
      <c r="E58" s="73">
        <v>2</v>
      </c>
      <c r="F58" s="80"/>
      <c r="G58" s="83">
        <f t="shared" si="0"/>
        <v>37</v>
      </c>
      <c r="H58" s="86">
        <f>G58/G64</f>
        <v>4.4685990338164255E-3</v>
      </c>
    </row>
    <row r="59" spans="1:8" ht="49.5" customHeight="1" x14ac:dyDescent="0.2">
      <c r="A59" s="29">
        <v>44</v>
      </c>
      <c r="B59" s="24" t="s">
        <v>20</v>
      </c>
      <c r="C59" s="72">
        <v>0</v>
      </c>
      <c r="D59" s="72"/>
      <c r="E59" s="73">
        <v>15</v>
      </c>
      <c r="F59" s="80">
        <v>1</v>
      </c>
      <c r="G59" s="83">
        <f t="shared" si="0"/>
        <v>16</v>
      </c>
      <c r="H59" s="86">
        <f>G59/G64</f>
        <v>1.9323671497584541E-3</v>
      </c>
    </row>
    <row r="60" spans="1:8" ht="78.75" customHeight="1" x14ac:dyDescent="0.2">
      <c r="A60" s="29">
        <v>45</v>
      </c>
      <c r="B60" s="25" t="s">
        <v>48</v>
      </c>
      <c r="C60" s="79">
        <v>78</v>
      </c>
      <c r="D60" s="79"/>
      <c r="E60" s="71">
        <v>15</v>
      </c>
      <c r="F60" s="82">
        <v>1</v>
      </c>
      <c r="G60" s="83">
        <f t="shared" si="0"/>
        <v>94</v>
      </c>
      <c r="H60" s="89">
        <f>G60/G64</f>
        <v>1.1352657004830917E-2</v>
      </c>
    </row>
    <row r="61" spans="1:8" ht="49.5" hidden="1" customHeight="1" x14ac:dyDescent="0.2">
      <c r="A61" s="29">
        <v>36</v>
      </c>
      <c r="B61" s="25" t="s">
        <v>73</v>
      </c>
      <c r="C61" s="79"/>
      <c r="D61" s="79"/>
      <c r="E61" s="71"/>
      <c r="F61" s="82"/>
      <c r="G61" s="83">
        <f t="shared" si="0"/>
        <v>0</v>
      </c>
      <c r="H61" s="89">
        <f>G61/G64</f>
        <v>0</v>
      </c>
    </row>
    <row r="62" spans="1:8" ht="31.5" customHeight="1" x14ac:dyDescent="0.25">
      <c r="A62" s="29">
        <v>46</v>
      </c>
      <c r="B62" s="28" t="s">
        <v>105</v>
      </c>
      <c r="C62" s="79"/>
      <c r="D62" s="79"/>
      <c r="E62" s="71"/>
      <c r="F62" s="82">
        <v>7</v>
      </c>
      <c r="G62" s="83">
        <f t="shared" si="0"/>
        <v>7</v>
      </c>
      <c r="H62" s="89">
        <f>G62/G64</f>
        <v>8.4541062801932372E-4</v>
      </c>
    </row>
    <row r="63" spans="1:8" ht="22.5" customHeight="1" thickBot="1" x14ac:dyDescent="0.25">
      <c r="A63" s="90">
        <v>47</v>
      </c>
      <c r="B63" s="91" t="s">
        <v>106</v>
      </c>
      <c r="C63" s="92">
        <v>1</v>
      </c>
      <c r="D63" s="92"/>
      <c r="E63" s="93">
        <v>19</v>
      </c>
      <c r="F63" s="94"/>
      <c r="G63" s="95">
        <f t="shared" si="0"/>
        <v>20</v>
      </c>
      <c r="H63" s="96">
        <f>G63/G64</f>
        <v>2.4154589371980675E-3</v>
      </c>
    </row>
    <row r="64" spans="1:8" ht="20.25" customHeight="1" thickBot="1" x14ac:dyDescent="0.3">
      <c r="A64" s="159" t="s">
        <v>1</v>
      </c>
      <c r="B64" s="160"/>
      <c r="C64" s="97">
        <f>SUM(C7:C63)</f>
        <v>441</v>
      </c>
      <c r="D64" s="97">
        <f>SUM(D7:D63)</f>
        <v>30</v>
      </c>
      <c r="E64" s="97">
        <f>SUM(E7:E63)</f>
        <v>3691</v>
      </c>
      <c r="F64" s="98">
        <f>SUM(F6:F63)</f>
        <v>4118</v>
      </c>
      <c r="G64" s="98">
        <f>SUM(G6:G63)</f>
        <v>8280</v>
      </c>
      <c r="H64" s="109">
        <f>SUM(H6:H63)</f>
        <v>1</v>
      </c>
    </row>
    <row r="65" spans="1:8" ht="37.9" customHeight="1" x14ac:dyDescent="0.3">
      <c r="A65" s="10"/>
      <c r="B65" s="11"/>
      <c r="C65" s="11"/>
      <c r="D65" s="11"/>
      <c r="E65" s="12"/>
      <c r="F65" s="9"/>
      <c r="G65" s="9"/>
      <c r="H65" s="13"/>
    </row>
    <row r="66" spans="1:8" ht="56.25" customHeight="1" x14ac:dyDescent="0.3">
      <c r="A66" s="10"/>
      <c r="E66" s="12"/>
      <c r="F66" s="9"/>
      <c r="G66" s="9"/>
      <c r="H66" s="13"/>
    </row>
    <row r="67" spans="1:8" ht="57" customHeight="1" x14ac:dyDescent="0.3">
      <c r="A67" s="10"/>
      <c r="B67" s="11"/>
      <c r="C67" s="11"/>
      <c r="D67" s="11"/>
      <c r="E67" s="12"/>
      <c r="F67" s="9"/>
      <c r="G67" s="9"/>
      <c r="H67" s="13"/>
    </row>
    <row r="68" spans="1:8" ht="45" customHeight="1" x14ac:dyDescent="0.3">
      <c r="A68" s="10"/>
      <c r="B68" s="11"/>
      <c r="C68" s="11"/>
      <c r="D68" s="11"/>
      <c r="E68" s="12"/>
      <c r="F68" s="9"/>
      <c r="G68" s="9"/>
      <c r="H68" s="13"/>
    </row>
    <row r="69" spans="1:8" ht="18.75" x14ac:dyDescent="0.3">
      <c r="A69" s="158"/>
      <c r="B69" s="158"/>
      <c r="C69" s="38"/>
      <c r="D69" s="38"/>
      <c r="E69" s="14"/>
      <c r="F69" s="14"/>
      <c r="G69" s="14"/>
      <c r="H69" s="15"/>
    </row>
    <row r="70" spans="1:8" ht="15.75" x14ac:dyDescent="0.25">
      <c r="E70" s="3"/>
      <c r="F70" s="4"/>
      <c r="G70" s="4"/>
      <c r="H70" s="3"/>
    </row>
    <row r="71" spans="1:8" ht="18.75" x14ac:dyDescent="0.3">
      <c r="E71" s="3"/>
      <c r="F71" s="9"/>
      <c r="G71" s="9"/>
      <c r="H71" s="3"/>
    </row>
  </sheetData>
  <mergeCells count="135">
    <mergeCell ref="E4:F4"/>
    <mergeCell ref="A2:H2"/>
    <mergeCell ref="A3:H3"/>
    <mergeCell ref="GQ3:GT3"/>
    <mergeCell ref="GU3:GX3"/>
    <mergeCell ref="GY3:HB3"/>
    <mergeCell ref="HC3:HF3"/>
    <mergeCell ref="GA3:GD3"/>
    <mergeCell ref="GE3:GH3"/>
    <mergeCell ref="GI3:GL3"/>
    <mergeCell ref="GM3:GP3"/>
    <mergeCell ref="C4:D4"/>
    <mergeCell ref="IU3:IX3"/>
    <mergeCell ref="HW3:HZ3"/>
    <mergeCell ref="IA3:ID3"/>
    <mergeCell ref="IE3:IH3"/>
    <mergeCell ref="II3:IL3"/>
    <mergeCell ref="IM3:IP3"/>
    <mergeCell ref="IQ3:IT3"/>
    <mergeCell ref="HG3:HJ3"/>
    <mergeCell ref="HK3:HN3"/>
    <mergeCell ref="HO3:HR3"/>
    <mergeCell ref="HS3:HV3"/>
    <mergeCell ref="GM1:GP1"/>
    <mergeCell ref="FK1:FN1"/>
    <mergeCell ref="FO1:FR1"/>
    <mergeCell ref="FS1:FV1"/>
    <mergeCell ref="CM3:CP3"/>
    <mergeCell ref="CQ3:CT3"/>
    <mergeCell ref="CU3:CX3"/>
    <mergeCell ref="EE3:EH3"/>
    <mergeCell ref="EI3:EL3"/>
    <mergeCell ref="EA3:ED3"/>
    <mergeCell ref="FK3:FN3"/>
    <mergeCell ref="FO3:FR3"/>
    <mergeCell ref="FS3:FV3"/>
    <mergeCell ref="EM3:EP3"/>
    <mergeCell ref="EQ3:ET3"/>
    <mergeCell ref="DO3:DR3"/>
    <mergeCell ref="DS3:DV3"/>
    <mergeCell ref="DW3:DZ3"/>
    <mergeCell ref="FW3:FZ3"/>
    <mergeCell ref="EU3:EX3"/>
    <mergeCell ref="EY3:FB3"/>
    <mergeCell ref="FC3:FF3"/>
    <mergeCell ref="FG3:FJ3"/>
    <mergeCell ref="EY1:FB1"/>
    <mergeCell ref="GQ1:GT1"/>
    <mergeCell ref="GU1:GX1"/>
    <mergeCell ref="GY1:HB1"/>
    <mergeCell ref="HC1:HF1"/>
    <mergeCell ref="IU1:IX1"/>
    <mergeCell ref="K3:N3"/>
    <mergeCell ref="O3:R3"/>
    <mergeCell ref="S3:V3"/>
    <mergeCell ref="W3:Z3"/>
    <mergeCell ref="AA3:AD3"/>
    <mergeCell ref="BS3:BV3"/>
    <mergeCell ref="BW3:BZ3"/>
    <mergeCell ref="CA3:CD3"/>
    <mergeCell ref="CE3:CH3"/>
    <mergeCell ref="BC3:BF3"/>
    <mergeCell ref="BG3:BJ3"/>
    <mergeCell ref="BK3:BN3"/>
    <mergeCell ref="BO3:BR3"/>
    <mergeCell ref="CY3:DB3"/>
    <mergeCell ref="DC3:DF3"/>
    <mergeCell ref="DG3:DJ3"/>
    <mergeCell ref="DK3:DN3"/>
    <mergeCell ref="CI3:CL3"/>
    <mergeCell ref="GI1:GL1"/>
    <mergeCell ref="IM1:IP1"/>
    <mergeCell ref="IQ1:IT1"/>
    <mergeCell ref="HO1:HR1"/>
    <mergeCell ref="HS1:HV1"/>
    <mergeCell ref="HW1:HZ1"/>
    <mergeCell ref="IA1:ID1"/>
    <mergeCell ref="IE1:IH1"/>
    <mergeCell ref="II1:IL1"/>
    <mergeCell ref="HG1:HJ1"/>
    <mergeCell ref="HK1:HN1"/>
    <mergeCell ref="FC1:FF1"/>
    <mergeCell ref="FG1:FJ1"/>
    <mergeCell ref="EE1:EH1"/>
    <mergeCell ref="EI1:EL1"/>
    <mergeCell ref="EM1:EP1"/>
    <mergeCell ref="EQ1:ET1"/>
    <mergeCell ref="GA1:GD1"/>
    <mergeCell ref="GE1:GH1"/>
    <mergeCell ref="FW1:FZ1"/>
    <mergeCell ref="DO1:DR1"/>
    <mergeCell ref="DS1:DV1"/>
    <mergeCell ref="DW1:DZ1"/>
    <mergeCell ref="EA1:ED1"/>
    <mergeCell ref="CY1:DB1"/>
    <mergeCell ref="DC1:DF1"/>
    <mergeCell ref="DG1:DJ1"/>
    <mergeCell ref="DK1:DN1"/>
    <mergeCell ref="EU1:EX1"/>
    <mergeCell ref="CI1:CL1"/>
    <mergeCell ref="CM1:CP1"/>
    <mergeCell ref="BC1:BF1"/>
    <mergeCell ref="CQ1:CT1"/>
    <mergeCell ref="CU1:CX1"/>
    <mergeCell ref="BS1:BV1"/>
    <mergeCell ref="BW1:BZ1"/>
    <mergeCell ref="CA1:CD1"/>
    <mergeCell ref="CE1:CH1"/>
    <mergeCell ref="BG1:BJ1"/>
    <mergeCell ref="BK1:BN1"/>
    <mergeCell ref="BO1:BR1"/>
    <mergeCell ref="AM1:AP1"/>
    <mergeCell ref="AQ1:AT1"/>
    <mergeCell ref="AU1:AX1"/>
    <mergeCell ref="AY1:BB1"/>
    <mergeCell ref="AM3:AP3"/>
    <mergeCell ref="AQ3:AT3"/>
    <mergeCell ref="AU3:AX3"/>
    <mergeCell ref="AY3:BB3"/>
    <mergeCell ref="A69:B69"/>
    <mergeCell ref="A64:B64"/>
    <mergeCell ref="W1:Z1"/>
    <mergeCell ref="AA1:AD1"/>
    <mergeCell ref="AE1:AH1"/>
    <mergeCell ref="AI1:AL1"/>
    <mergeCell ref="K1:N1"/>
    <mergeCell ref="O1:R1"/>
    <mergeCell ref="S1:V1"/>
    <mergeCell ref="AE3:AH3"/>
    <mergeCell ref="AI3:AL3"/>
    <mergeCell ref="F1:H1"/>
    <mergeCell ref="A4:A5"/>
    <mergeCell ref="B4:B5"/>
    <mergeCell ref="G4:G5"/>
    <mergeCell ref="H4:H5"/>
  </mergeCells>
  <phoneticPr fontId="5" type="noConversion"/>
  <pageMargins left="0.78740157480314965" right="0.15748031496062992" top="0.39370078740157483" bottom="0.19685039370078741" header="0.35433070866141736" footer="0.35433070866141736"/>
  <pageSetup paperSize="9" scale="4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view="pageBreakPreview" topLeftCell="A3" zoomScaleNormal="100" zoomScaleSheetLayoutView="100" workbookViewId="0">
      <selection activeCell="E21" sqref="E21"/>
    </sheetView>
  </sheetViews>
  <sheetFormatPr defaultRowHeight="12.75" x14ac:dyDescent="0.2"/>
  <cols>
    <col min="1" max="1" width="5" customWidth="1"/>
    <col min="2" max="2" width="31.5703125" customWidth="1"/>
    <col min="3" max="3" width="13" customWidth="1"/>
    <col min="4" max="4" width="13.5703125" customWidth="1"/>
    <col min="5" max="5" width="10.140625" customWidth="1"/>
    <col min="6" max="6" width="12" customWidth="1"/>
    <col min="7" max="7" width="9.5703125" customWidth="1"/>
    <col min="8" max="9" width="16.28515625" customWidth="1"/>
    <col min="10" max="10" width="13.7109375" customWidth="1"/>
    <col min="11" max="11" width="9.5703125" customWidth="1"/>
  </cols>
  <sheetData>
    <row r="1" spans="1:11" ht="55.5" customHeight="1" x14ac:dyDescent="0.2">
      <c r="G1" s="174" t="s">
        <v>111</v>
      </c>
      <c r="H1" s="174"/>
      <c r="I1" s="174"/>
      <c r="J1" s="174"/>
    </row>
    <row r="2" spans="1:11" ht="27" customHeight="1" x14ac:dyDescent="0.25">
      <c r="A2" s="173" t="s">
        <v>100</v>
      </c>
      <c r="B2" s="173"/>
      <c r="C2" s="173"/>
      <c r="D2" s="173"/>
      <c r="E2" s="173"/>
      <c r="F2" s="173"/>
      <c r="G2" s="173"/>
      <c r="H2" s="173"/>
      <c r="I2" s="173"/>
      <c r="J2" s="173"/>
      <c r="K2" s="48"/>
    </row>
    <row r="3" spans="1:11" ht="34.5" customHeight="1" x14ac:dyDescent="0.25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48"/>
    </row>
    <row r="4" spans="1:11" ht="57" hidden="1" customHeight="1" x14ac:dyDescent="0.2">
      <c r="A4" s="16"/>
    </row>
    <row r="5" spans="1:11" ht="46.5" customHeight="1" x14ac:dyDescent="0.2">
      <c r="A5" s="179" t="s">
        <v>27</v>
      </c>
      <c r="B5" s="179" t="s">
        <v>4</v>
      </c>
      <c r="C5" s="179" t="s">
        <v>36</v>
      </c>
      <c r="D5" s="179" t="s">
        <v>37</v>
      </c>
      <c r="E5" s="175" t="s">
        <v>39</v>
      </c>
      <c r="F5" s="176"/>
      <c r="G5" s="175" t="s">
        <v>35</v>
      </c>
      <c r="H5" s="186"/>
      <c r="I5" s="179" t="s">
        <v>38</v>
      </c>
      <c r="J5" s="179" t="s">
        <v>40</v>
      </c>
    </row>
    <row r="6" spans="1:11" ht="18" customHeight="1" x14ac:dyDescent="0.2">
      <c r="A6" s="180"/>
      <c r="B6" s="180"/>
      <c r="C6" s="184"/>
      <c r="D6" s="184"/>
      <c r="E6" s="177" t="s">
        <v>5</v>
      </c>
      <c r="F6" s="36" t="s">
        <v>23</v>
      </c>
      <c r="G6" s="177" t="s">
        <v>5</v>
      </c>
      <c r="H6" s="18" t="s">
        <v>41</v>
      </c>
      <c r="I6" s="184"/>
      <c r="J6" s="182"/>
    </row>
    <row r="7" spans="1:11" ht="48" customHeight="1" x14ac:dyDescent="0.2">
      <c r="A7" s="181"/>
      <c r="B7" s="181"/>
      <c r="C7" s="185"/>
      <c r="D7" s="185"/>
      <c r="E7" s="178"/>
      <c r="F7" s="19" t="s">
        <v>42</v>
      </c>
      <c r="G7" s="183"/>
      <c r="H7" s="19" t="s">
        <v>76</v>
      </c>
      <c r="I7" s="185"/>
      <c r="J7" s="183"/>
    </row>
    <row r="8" spans="1:11" ht="15" customHeight="1" x14ac:dyDescent="0.2">
      <c r="A8" s="21">
        <v>1</v>
      </c>
      <c r="B8" s="21">
        <v>2</v>
      </c>
      <c r="C8" s="20">
        <v>3</v>
      </c>
      <c r="D8" s="20">
        <v>4</v>
      </c>
      <c r="E8" s="20">
        <v>5</v>
      </c>
      <c r="F8" s="18">
        <v>6</v>
      </c>
      <c r="G8" s="20">
        <v>7</v>
      </c>
      <c r="H8" s="18">
        <v>8</v>
      </c>
      <c r="I8" s="37">
        <v>9</v>
      </c>
      <c r="J8" s="20">
        <v>10</v>
      </c>
    </row>
    <row r="9" spans="1:11" ht="30" customHeight="1" x14ac:dyDescent="0.2">
      <c r="A9" s="43">
        <v>1</v>
      </c>
      <c r="B9" s="44" t="s">
        <v>85</v>
      </c>
      <c r="C9" s="23">
        <f>[1]контроль!C9+[2]контроль!C9+[3]контроль!C9</f>
        <v>471</v>
      </c>
      <c r="D9" s="23">
        <v>446</v>
      </c>
      <c r="E9" s="23">
        <v>493</v>
      </c>
      <c r="F9" s="23">
        <f>[1]контроль!F9+[2]контроль!F9+[3]контроль!F9</f>
        <v>0</v>
      </c>
      <c r="G9" s="23">
        <f>[1]контроль!G9+[2]контроль!G9+[3]контроль!G9</f>
        <v>8</v>
      </c>
      <c r="H9" s="23">
        <f>[1]контроль!H9+[2]контроль!H9+[3]контроль!H9</f>
        <v>3</v>
      </c>
      <c r="I9" s="23">
        <f>[1]контроль!I9+[2]контроль!I9+[3]контроль!I9</f>
        <v>0</v>
      </c>
      <c r="J9" s="23">
        <v>0</v>
      </c>
    </row>
    <row r="10" spans="1:11" ht="30" customHeight="1" x14ac:dyDescent="0.2">
      <c r="A10" s="43">
        <v>2</v>
      </c>
      <c r="B10" s="17" t="s">
        <v>86</v>
      </c>
      <c r="C10" s="23">
        <f>[1]контроль!C10+[2]контроль!C10+[3]контроль!C10</f>
        <v>814</v>
      </c>
      <c r="D10" s="23">
        <f>[1]контроль!D10+[2]контроль!D10+[3]контроль!D10</f>
        <v>307</v>
      </c>
      <c r="E10" s="23">
        <v>357</v>
      </c>
      <c r="F10" s="23">
        <f>[1]контроль!F10+[2]контроль!F10+[3]контроль!F10</f>
        <v>0</v>
      </c>
      <c r="G10" s="23">
        <f>[1]контроль!G10+[2]контроль!G10+[3]контроль!G10</f>
        <v>5</v>
      </c>
      <c r="H10" s="23">
        <f>[1]контроль!H10+[2]контроль!H10+[3]контроль!H10</f>
        <v>0</v>
      </c>
      <c r="I10" s="23">
        <f>[1]контроль!I10+[2]контроль!I10+[3]контроль!I10</f>
        <v>1</v>
      </c>
      <c r="J10" s="67">
        <v>0</v>
      </c>
    </row>
    <row r="11" spans="1:11" ht="30" customHeight="1" x14ac:dyDescent="0.2">
      <c r="A11" s="43">
        <v>3</v>
      </c>
      <c r="B11" s="17" t="s">
        <v>87</v>
      </c>
      <c r="C11" s="23">
        <v>1067</v>
      </c>
      <c r="D11" s="23">
        <v>1003</v>
      </c>
      <c r="E11" s="23">
        <v>945</v>
      </c>
      <c r="F11" s="23">
        <f>[1]контроль!F11+[2]контроль!F11+[3]контроль!F11</f>
        <v>0</v>
      </c>
      <c r="G11" s="23">
        <f>[1]контроль!G11+[2]контроль!G11+[3]контроль!G11</f>
        <v>15</v>
      </c>
      <c r="H11" s="23">
        <f>[1]контроль!H11+[2]контроль!H11+[3]контроль!H11</f>
        <v>2</v>
      </c>
      <c r="I11" s="23">
        <f>[1]контроль!I11+[2]контроль!I11+[3]контроль!I11</f>
        <v>2</v>
      </c>
      <c r="J11" s="67">
        <v>0</v>
      </c>
    </row>
    <row r="12" spans="1:11" ht="30" customHeight="1" x14ac:dyDescent="0.2">
      <c r="A12" s="43">
        <v>4</v>
      </c>
      <c r="B12" s="17" t="s">
        <v>88</v>
      </c>
      <c r="C12" s="23">
        <f>[1]контроль!C12+[2]контроль!C12+[3]контроль!C12</f>
        <v>440</v>
      </c>
      <c r="D12" s="23">
        <f>[1]контроль!D12+[2]контроль!D12+[3]контроль!D12</f>
        <v>440</v>
      </c>
      <c r="E12" s="23">
        <v>412</v>
      </c>
      <c r="F12" s="23">
        <f>[1]контроль!F12+[2]контроль!F12+[3]контроль!F12</f>
        <v>0</v>
      </c>
      <c r="G12" s="23">
        <f>[1]контроль!G12+[2]контроль!G12+[3]контроль!G12</f>
        <v>17</v>
      </c>
      <c r="H12" s="23">
        <f>[1]контроль!H12+[2]контроль!H12+[3]контроль!H12</f>
        <v>2</v>
      </c>
      <c r="I12" s="23">
        <f>[1]контроль!I12+[2]контроль!I12+[3]контроль!I12</f>
        <v>0</v>
      </c>
      <c r="J12" s="67">
        <v>0</v>
      </c>
    </row>
    <row r="13" spans="1:11" ht="30" customHeight="1" x14ac:dyDescent="0.2">
      <c r="A13" s="45">
        <v>5</v>
      </c>
      <c r="B13" s="17" t="s">
        <v>89</v>
      </c>
      <c r="C13" s="23">
        <f>[1]контроль!C13+[2]контроль!C13+[3]контроль!C13</f>
        <v>304</v>
      </c>
      <c r="D13" s="23">
        <v>238</v>
      </c>
      <c r="E13" s="23">
        <v>273</v>
      </c>
      <c r="F13" s="23">
        <f>[1]контроль!F13+[2]контроль!F13+[3]контроль!F13</f>
        <v>0</v>
      </c>
      <c r="G13" s="23">
        <f>[1]контроль!G13+[2]контроль!G13+[3]контроль!G13</f>
        <v>5</v>
      </c>
      <c r="H13" s="23">
        <f>[1]контроль!H13+[2]контроль!H13+[3]контроль!H13</f>
        <v>1</v>
      </c>
      <c r="I13" s="23">
        <f>[1]контроль!I13+[2]контроль!I13+[3]контроль!I13</f>
        <v>0</v>
      </c>
      <c r="J13" s="67">
        <v>0</v>
      </c>
    </row>
    <row r="14" spans="1:11" ht="30" customHeight="1" x14ac:dyDescent="0.2">
      <c r="A14" s="45">
        <v>6</v>
      </c>
      <c r="B14" s="17" t="s">
        <v>90</v>
      </c>
      <c r="C14" s="23">
        <f>[1]контроль!C14+[2]контроль!C14+[3]контроль!C14</f>
        <v>232</v>
      </c>
      <c r="D14" s="23">
        <f>[1]контроль!D14+[2]контроль!D14+[3]контроль!D14</f>
        <v>213</v>
      </c>
      <c r="E14" s="23">
        <v>183</v>
      </c>
      <c r="F14" s="23">
        <f>[1]контроль!F14+[2]контроль!F14+[3]контроль!F14</f>
        <v>0</v>
      </c>
      <c r="G14" s="23">
        <f>[1]контроль!G14+[2]контроль!G14+[3]контроль!G14</f>
        <v>1</v>
      </c>
      <c r="H14" s="23">
        <f>[1]контроль!H14+[2]контроль!H14+[3]контроль!H14</f>
        <v>0</v>
      </c>
      <c r="I14" s="23">
        <f>[1]контроль!I14+[2]контроль!I14+[3]контроль!I14</f>
        <v>0</v>
      </c>
      <c r="J14" s="67">
        <v>0</v>
      </c>
    </row>
    <row r="15" spans="1:11" ht="30" customHeight="1" x14ac:dyDescent="0.2">
      <c r="A15" s="45">
        <v>7</v>
      </c>
      <c r="B15" s="17" t="s">
        <v>91</v>
      </c>
      <c r="C15" s="23">
        <f>[1]контроль!C15+[2]контроль!C15+[3]контроль!C15</f>
        <v>339</v>
      </c>
      <c r="D15" s="23">
        <f>[1]контроль!D15+[2]контроль!D15+[3]контроль!D15</f>
        <v>339</v>
      </c>
      <c r="E15" s="23">
        <v>321</v>
      </c>
      <c r="F15" s="23">
        <f>[1]контроль!F15+[2]контроль!F15+[3]контроль!F15</f>
        <v>0</v>
      </c>
      <c r="G15" s="23">
        <f>[1]контроль!G15+[2]контроль!G15+[3]контроль!G15</f>
        <v>4</v>
      </c>
      <c r="H15" s="23">
        <f>[1]контроль!H15+[2]контроль!H15+[3]контроль!H15</f>
        <v>0</v>
      </c>
      <c r="I15" s="23">
        <f>[1]контроль!I15+[2]контроль!I15+[3]контроль!I15</f>
        <v>3</v>
      </c>
      <c r="J15" s="67">
        <v>0</v>
      </c>
    </row>
    <row r="16" spans="1:11" ht="30" customHeight="1" x14ac:dyDescent="0.2">
      <c r="A16" s="45">
        <v>8</v>
      </c>
      <c r="B16" s="17" t="s">
        <v>92</v>
      </c>
      <c r="C16" s="23">
        <f>[1]контроль!C16+[2]контроль!C16+[3]контроль!C16</f>
        <v>346</v>
      </c>
      <c r="D16" s="23">
        <f>[1]контроль!D16+[2]контроль!D16+[3]контроль!D16</f>
        <v>316</v>
      </c>
      <c r="E16" s="23">
        <v>354</v>
      </c>
      <c r="F16" s="23">
        <f>[1]контроль!F16+[2]контроль!F16+[3]контроль!F16</f>
        <v>0</v>
      </c>
      <c r="G16" s="23">
        <f>[1]контроль!G16+[2]контроль!G16+[3]контроль!G16</f>
        <v>6</v>
      </c>
      <c r="H16" s="23">
        <f>[1]контроль!H16+[2]контроль!H16+[3]контроль!H16</f>
        <v>2</v>
      </c>
      <c r="I16" s="23">
        <f>[1]контроль!I16+[2]контроль!I16+[3]контроль!I16</f>
        <v>1</v>
      </c>
      <c r="J16" s="67">
        <v>0</v>
      </c>
    </row>
    <row r="17" spans="1:10" ht="30" customHeight="1" x14ac:dyDescent="0.2">
      <c r="A17" s="43">
        <v>9</v>
      </c>
      <c r="B17" s="17" t="s">
        <v>93</v>
      </c>
      <c r="C17" s="23">
        <f>[1]контроль!C17+[2]контроль!C17+[3]контроль!C17</f>
        <v>1149</v>
      </c>
      <c r="D17" s="23">
        <f>[1]контроль!D17+[2]контроль!D17+[3]контроль!D17</f>
        <v>1091</v>
      </c>
      <c r="E17" s="23">
        <v>1202</v>
      </c>
      <c r="F17" s="23">
        <f>[1]контроль!F17+[2]контроль!F17+[3]контроль!F17</f>
        <v>0</v>
      </c>
      <c r="G17" s="23">
        <f>[1]контроль!G17+[2]контроль!G17+[3]контроль!G17</f>
        <v>12</v>
      </c>
      <c r="H17" s="23">
        <v>3</v>
      </c>
      <c r="I17" s="23">
        <f>[1]контроль!I17+[2]контроль!I17+[3]контроль!I17</f>
        <v>0</v>
      </c>
      <c r="J17" s="67">
        <v>0</v>
      </c>
    </row>
    <row r="18" spans="1:10" ht="30" customHeight="1" x14ac:dyDescent="0.2">
      <c r="A18" s="43">
        <v>10</v>
      </c>
      <c r="B18" s="17" t="s">
        <v>94</v>
      </c>
      <c r="C18" s="23">
        <f>[1]контроль!C18+[2]контроль!C18+[3]контроль!C18</f>
        <v>1720</v>
      </c>
      <c r="D18" s="23">
        <f>[1]контроль!D18+[2]контроль!D18+[3]контроль!D18</f>
        <v>1680</v>
      </c>
      <c r="E18" s="23">
        <v>1692</v>
      </c>
      <c r="F18" s="23">
        <f>[1]контроль!F18+[2]контроль!F18+[3]контроль!F18</f>
        <v>0</v>
      </c>
      <c r="G18" s="23">
        <f>[1]контроль!G18+[2]контроль!G18+[3]контроль!G18</f>
        <v>16</v>
      </c>
      <c r="H18" s="23">
        <f>[1]контроль!H18+[2]контроль!H18+[3]контроль!H18</f>
        <v>2</v>
      </c>
      <c r="I18" s="23">
        <f>[1]контроль!I18+[2]контроль!I18+[3]контроль!I18</f>
        <v>0</v>
      </c>
      <c r="J18" s="67">
        <v>0</v>
      </c>
    </row>
    <row r="19" spans="1:10" ht="30" customHeight="1" thickBot="1" x14ac:dyDescent="0.25">
      <c r="A19" s="46">
        <v>11</v>
      </c>
      <c r="B19" s="47" t="s">
        <v>95</v>
      </c>
      <c r="C19" s="23">
        <f>[1]контроль!C19+[2]контроль!C19+[3]контроль!C19</f>
        <v>1398</v>
      </c>
      <c r="D19" s="23">
        <f>[1]контроль!D19+[2]контроль!D19+[3]контроль!D19</f>
        <v>1354</v>
      </c>
      <c r="E19" s="23">
        <v>1238</v>
      </c>
      <c r="F19" s="23">
        <f>[1]контроль!F19+[2]контроль!F19+[3]контроль!F19</f>
        <v>1</v>
      </c>
      <c r="G19" s="23">
        <f>[1]контроль!G19+[2]контроль!G19+[3]контроль!G19</f>
        <v>14</v>
      </c>
      <c r="H19" s="23">
        <f>[1]контроль!H19+[2]контроль!H19+[3]контроль!H19</f>
        <v>0</v>
      </c>
      <c r="I19" s="23">
        <f>[1]контроль!I19+[2]контроль!I19+[3]контроль!I19</f>
        <v>0</v>
      </c>
      <c r="J19" s="68">
        <v>0</v>
      </c>
    </row>
    <row r="20" spans="1:10" ht="21" customHeight="1" thickBot="1" x14ac:dyDescent="0.25">
      <c r="A20" s="126" t="s">
        <v>96</v>
      </c>
      <c r="B20" s="127"/>
      <c r="C20" s="69">
        <f>SUM(C10:C19)</f>
        <v>7809</v>
      </c>
      <c r="D20" s="69">
        <f t="shared" ref="D20:J20" si="0">SUM(D10:D19)</f>
        <v>6981</v>
      </c>
      <c r="E20" s="69">
        <f t="shared" si="0"/>
        <v>6977</v>
      </c>
      <c r="F20" s="69">
        <f t="shared" si="0"/>
        <v>1</v>
      </c>
      <c r="G20" s="69">
        <f t="shared" si="0"/>
        <v>95</v>
      </c>
      <c r="H20" s="69">
        <f t="shared" si="0"/>
        <v>12</v>
      </c>
      <c r="I20" s="69">
        <f t="shared" si="0"/>
        <v>7</v>
      </c>
      <c r="J20" s="69">
        <f t="shared" si="0"/>
        <v>0</v>
      </c>
    </row>
    <row r="21" spans="1:10" ht="21.75" customHeight="1" thickBot="1" x14ac:dyDescent="0.25">
      <c r="A21" s="128" t="s">
        <v>97</v>
      </c>
      <c r="B21" s="129"/>
      <c r="C21" s="70">
        <f>C20+C9</f>
        <v>8280</v>
      </c>
      <c r="D21" s="70">
        <f t="shared" ref="D21:J21" si="1">D20+D9</f>
        <v>7427</v>
      </c>
      <c r="E21" s="70">
        <f t="shared" si="1"/>
        <v>7470</v>
      </c>
      <c r="F21" s="70">
        <f t="shared" si="1"/>
        <v>1</v>
      </c>
      <c r="G21" s="70">
        <f t="shared" si="1"/>
        <v>103</v>
      </c>
      <c r="H21" s="70">
        <f t="shared" si="1"/>
        <v>15</v>
      </c>
      <c r="I21" s="70">
        <f t="shared" si="1"/>
        <v>7</v>
      </c>
      <c r="J21" s="70">
        <f t="shared" si="1"/>
        <v>0</v>
      </c>
    </row>
  </sheetData>
  <mergeCells count="14">
    <mergeCell ref="A20:B20"/>
    <mergeCell ref="A21:B21"/>
    <mergeCell ref="A2:J3"/>
    <mergeCell ref="G1:J1"/>
    <mergeCell ref="E5:F5"/>
    <mergeCell ref="E6:E7"/>
    <mergeCell ref="B5:B7"/>
    <mergeCell ref="J5:J7"/>
    <mergeCell ref="I5:I7"/>
    <mergeCell ref="A5:A7"/>
    <mergeCell ref="C5:C7"/>
    <mergeCell ref="D5:D7"/>
    <mergeCell ref="G5:H5"/>
    <mergeCell ref="G6:G7"/>
  </mergeCells>
  <pageMargins left="0.31496062992125984" right="0.31496062992125984" top="0.55118110236220474" bottom="0.35433070866141736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Маслова Наталья Анатольевна</cp:lastModifiedBy>
  <cp:lastPrinted>2023-04-19T14:31:24Z</cp:lastPrinted>
  <dcterms:created xsi:type="dcterms:W3CDTF">2004-05-21T10:07:22Z</dcterms:created>
  <dcterms:modified xsi:type="dcterms:W3CDTF">2023-04-21T08:28:18Z</dcterms:modified>
</cp:coreProperties>
</file>