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февраль_2023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'!$A$1:$H$61</definedName>
  </definedNames>
  <calcPr calcId="152511"/>
</workbook>
</file>

<file path=xl/calcChain.xml><?xml version="1.0" encoding="utf-8"?>
<calcChain xmlns="http://schemas.openxmlformats.org/spreadsheetml/2006/main">
  <c r="H9" i="3" l="1"/>
  <c r="F61" i="3"/>
  <c r="G9" i="3"/>
  <c r="D61" i="3"/>
  <c r="E61" i="3"/>
  <c r="C61" i="3"/>
  <c r="G6" i="3"/>
  <c r="G7" i="3"/>
  <c r="F22" i="1" l="1"/>
  <c r="I21" i="1" l="1"/>
  <c r="I15" i="1"/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8" i="3"/>
  <c r="G61" i="3" l="1"/>
  <c r="H6" i="3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I20" i="1"/>
  <c r="H7" i="3" l="1"/>
  <c r="E22" i="1"/>
  <c r="E23" i="1" s="1"/>
  <c r="F23" i="1"/>
  <c r="G22" i="1"/>
  <c r="G23" i="1" s="1"/>
  <c r="H22" i="1"/>
  <c r="H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12" i="1"/>
  <c r="I13" i="1"/>
  <c r="I14" i="1"/>
  <c r="I16" i="1"/>
  <c r="I17" i="1"/>
  <c r="I18" i="1"/>
  <c r="I19" i="1"/>
  <c r="D12" i="1"/>
  <c r="D13" i="1"/>
  <c r="C13" i="1" s="1"/>
  <c r="D14" i="1"/>
  <c r="D15" i="1"/>
  <c r="D16" i="1"/>
  <c r="D17" i="1"/>
  <c r="C17" i="1" s="1"/>
  <c r="D18" i="1"/>
  <c r="D19" i="1"/>
  <c r="D20" i="1"/>
  <c r="C20" i="1" s="1"/>
  <c r="D21" i="1"/>
  <c r="C21" i="1" s="1"/>
  <c r="I11" i="1"/>
  <c r="D11" i="1"/>
  <c r="C14" i="1" l="1"/>
  <c r="C19" i="1"/>
  <c r="C15" i="1"/>
  <c r="C18" i="1"/>
  <c r="C16" i="1"/>
  <c r="I22" i="1"/>
  <c r="I23" i="1" s="1"/>
  <c r="C12" i="1"/>
  <c r="D22" i="1"/>
  <c r="D23" i="1" s="1"/>
  <c r="C11" i="1"/>
  <c r="C22" i="1" l="1"/>
  <c r="C23" i="1" s="1"/>
  <c r="H60" i="3" l="1"/>
  <c r="H59" i="3"/>
  <c r="H25" i="3"/>
  <c r="H20" i="3" l="1"/>
  <c r="H21" i="3"/>
  <c r="H38" i="3"/>
  <c r="H17" i="3"/>
  <c r="H18" i="3"/>
  <c r="H43" i="3"/>
  <c r="H58" i="3"/>
  <c r="H22" i="3"/>
  <c r="H10" i="3"/>
  <c r="H30" i="3"/>
  <c r="H14" i="3"/>
  <c r="H12" i="3"/>
  <c r="H37" i="3"/>
  <c r="H34" i="3"/>
  <c r="H26" i="3"/>
  <c r="H51" i="3"/>
  <c r="H8" i="3"/>
  <c r="H13" i="3"/>
  <c r="H28" i="3"/>
  <c r="H23" i="3"/>
  <c r="H55" i="3"/>
  <c r="H16" i="3"/>
  <c r="H57" i="3"/>
  <c r="H19" i="3"/>
  <c r="H15" i="3"/>
  <c r="H24" i="3"/>
  <c r="H11" i="3"/>
  <c r="H54" i="3"/>
  <c r="H35" i="3"/>
  <c r="H49" i="3"/>
  <c r="H47" i="3"/>
  <c r="H50" i="3"/>
  <c r="H56" i="3" l="1"/>
  <c r="H44" i="3"/>
  <c r="H53" i="3"/>
  <c r="H45" i="3"/>
  <c r="H52" i="3"/>
  <c r="H33" i="3"/>
  <c r="H41" i="3"/>
  <c r="H48" i="3"/>
  <c r="H40" i="3"/>
  <c r="H32" i="3"/>
  <c r="H29" i="3"/>
  <c r="H42" i="3"/>
  <c r="H39" i="3"/>
  <c r="H27" i="3"/>
  <c r="H36" i="3"/>
  <c r="H46" i="3"/>
  <c r="H31" i="3"/>
  <c r="H61" i="3" l="1"/>
</calcChain>
</file>

<file path=xl/sharedStrings.xml><?xml version="1.0" encoding="utf-8"?>
<sst xmlns="http://schemas.openxmlformats.org/spreadsheetml/2006/main" count="136" uniqueCount="114">
  <si>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</si>
  <si>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</si>
  <si>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</si>
  <si>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</si>
  <si>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</si>
  <si>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</si>
  <si>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</si>
  <si>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</si>
  <si>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</si>
  <si>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</si>
  <si>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</si>
  <si>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</si>
  <si>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</si>
  <si>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</si>
  <si>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</si>
  <si>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</si>
  <si>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</si>
  <si>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</si>
  <si>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</si>
  <si>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</si>
  <si>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</si>
  <si>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</si>
  <si>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</si>
  <si>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</si>
  <si>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</si>
  <si>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</si>
  <si>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</si>
  <si>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</si>
  <si>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</si>
  <si>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</si>
  <si>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</si>
  <si>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</si>
  <si>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</si>
  <si>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</si>
  <si>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</si>
  <si>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</si>
  <si>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</si>
  <si>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</si>
  <si>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</si>
  <si>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</si>
  <si>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</si>
  <si>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</si>
  <si>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</si>
  <si>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</si>
  <si>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</si>
  <si>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</si>
  <si>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</si>
  <si>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</si>
  <si>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</si>
  <si>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</si>
  <si>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</si>
  <si>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</si>
  <si>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</si>
  <si>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</si>
  <si>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</si>
  <si>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</si>
  <si>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</si>
  <si>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</si>
  <si>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</si>
  <si>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</si>
  <si>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</si>
  <si>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</si>
  <si>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</si>
  <si>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</si>
  <si>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</si>
  <si>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</si>
  <si>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</si>
  <si>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</si>
  <si>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</si>
  <si>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</si>
  <si>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</si>
  <si>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</si>
  <si>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</si>
  <si>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</si>
  <si>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</si>
  <si>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</si>
  <si>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</si>
  <si>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</si>
  <si>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</si>
  <si>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</si>
  <si>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</si>
  <si>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</si>
  <si>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</si>
  <si>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</si>
  <si>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</si>
  <si>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</si>
  <si>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</si>
  <si>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</si>
  <si>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</si>
  <si>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</si>
  <si>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</si>
  <si>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</si>
  <si>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</si>
  <si>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</si>
  <si>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</si>
  <si>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</si>
  <si>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</si>
  <si>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</si>
  <si>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</si>
  <si>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</si>
  <si>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</si>
  <si>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</si>
  <si>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</si>
  <si>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</si>
  <si>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</si>
  <si>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</si>
  <si>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феврале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</si>
  <si>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01.02.2023 по 28.02.2023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</si>
  <si>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феврале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</si>
  <si>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01.02.2023 по 28.02.2023</t>
  </si>
  <si>
    <t>Приложение № 3 
к Справке о работе с обращениями граждан и запросами пользователей информацией в налоговых органах Тверской области в феврале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</si>
  <si>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01.02.2023  по 28.02.2023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</si>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</sst>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rgb="FFFFCC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1" fillId="0" borderId="1" xfId="0" applyFont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right" wrapText="1"/>
    </xf>
    <xf numFmtId="0" fontId="4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0" fontId="4" fillId="0" borderId="36" xfId="1" applyNumberFormat="1" applyFont="1" applyBorder="1" applyAlignment="1">
      <alignment horizontal="center" vertical="center"/>
    </xf>
    <xf numFmtId="10" fontId="4" fillId="0" borderId="36" xfId="1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 wrapText="1"/>
    </xf>
    <xf numFmtId="10" fontId="4" fillId="0" borderId="5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10" fontId="4" fillId="0" borderId="58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20" fillId="2" borderId="25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textRotation="90" wrapText="1" shrinkToFit="1"/>
    </xf>
    <xf numFmtId="0" fontId="14" fillId="2" borderId="37" xfId="0" applyFont="1" applyFill="1" applyBorder="1" applyAlignment="1">
      <alignment horizontal="center" vertical="center" textRotation="90" wrapText="1" shrinkToFit="1"/>
    </xf>
    <xf numFmtId="0" fontId="14" fillId="2" borderId="38" xfId="0" applyFont="1" applyFill="1" applyBorder="1" applyAlignment="1">
      <alignment horizontal="center" vertical="center" textRotation="90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6" fillId="2" borderId="8" xfId="2" applyFont="1" applyFill="1" applyBorder="1" applyAlignment="1">
      <alignment horizontal="center" vertical="center" textRotation="90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10" fontId="4" fillId="4" borderId="36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10" fontId="4" fillId="5" borderId="36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0" fontId="4" fillId="4" borderId="18" xfId="0" applyNumberFormat="1" applyFont="1" applyFill="1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E8BFB2"/>
      <color rgb="FFFFFF99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topLeftCell="A7" zoomScaleNormal="100" zoomScaleSheetLayoutView="100" workbookViewId="0">
      <selection activeCell="K23" sqref="K23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126" t="s">
        <v>106</v>
      </c>
      <c r="L1" s="126"/>
      <c r="M1" s="126"/>
      <c r="N1" s="127"/>
      <c r="O1" s="127"/>
    </row>
    <row r="2" spans="1:17" ht="57.75" customHeight="1" thickBot="1" x14ac:dyDescent="0.3">
      <c r="A2" s="128" t="s">
        <v>107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  <c r="O2" s="129"/>
    </row>
    <row r="3" spans="1:17" ht="57.75" customHeight="1" x14ac:dyDescent="0.2">
      <c r="A3" s="130" t="s">
        <v>27</v>
      </c>
      <c r="B3" s="132" t="s">
        <v>28</v>
      </c>
      <c r="C3" s="134" t="s">
        <v>29</v>
      </c>
      <c r="D3" s="135"/>
      <c r="E3" s="135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7"/>
      <c r="Q3" s="159" t="s">
        <v>0</v>
      </c>
    </row>
    <row r="4" spans="1:17" ht="57.75" customHeight="1" x14ac:dyDescent="0.2">
      <c r="A4" s="131"/>
      <c r="B4" s="133"/>
      <c r="C4" s="138" t="s">
        <v>77</v>
      </c>
      <c r="D4" s="141" t="s">
        <v>30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60"/>
    </row>
    <row r="5" spans="1:17" ht="57.75" customHeight="1" thickBot="1" x14ac:dyDescent="0.25">
      <c r="A5" s="131"/>
      <c r="B5" s="133"/>
      <c r="C5" s="138"/>
      <c r="D5" s="143" t="s">
        <v>31</v>
      </c>
      <c r="E5" s="144"/>
      <c r="F5" s="144"/>
      <c r="G5" s="142"/>
      <c r="H5" s="142"/>
      <c r="I5" s="144"/>
      <c r="J5" s="144"/>
      <c r="K5" s="144"/>
      <c r="L5" s="145" t="s">
        <v>32</v>
      </c>
      <c r="M5" s="145" t="s">
        <v>84</v>
      </c>
      <c r="N5" s="145" t="s">
        <v>24</v>
      </c>
      <c r="O5" s="145" t="s">
        <v>43</v>
      </c>
      <c r="P5" s="143" t="s">
        <v>25</v>
      </c>
      <c r="Q5" s="160"/>
    </row>
    <row r="6" spans="1:17" ht="57.75" customHeight="1" thickBot="1" x14ac:dyDescent="0.25">
      <c r="A6" s="131"/>
      <c r="B6" s="133"/>
      <c r="C6" s="139"/>
      <c r="D6" s="150" t="s">
        <v>26</v>
      </c>
      <c r="E6" s="151"/>
      <c r="F6" s="152"/>
      <c r="G6" s="153" t="s">
        <v>78</v>
      </c>
      <c r="H6" s="155" t="s">
        <v>33</v>
      </c>
      <c r="I6" s="150" t="s">
        <v>34</v>
      </c>
      <c r="J6" s="157"/>
      <c r="K6" s="158"/>
      <c r="L6" s="146"/>
      <c r="M6" s="147"/>
      <c r="N6" s="147"/>
      <c r="O6" s="147"/>
      <c r="P6" s="149"/>
      <c r="Q6" s="160"/>
    </row>
    <row r="7" spans="1:17" ht="57.75" customHeight="1" x14ac:dyDescent="0.2">
      <c r="A7" s="131"/>
      <c r="B7" s="133"/>
      <c r="C7" s="140"/>
      <c r="D7" s="161" t="s">
        <v>5</v>
      </c>
      <c r="E7" s="163" t="s">
        <v>79</v>
      </c>
      <c r="F7" s="164"/>
      <c r="G7" s="154"/>
      <c r="H7" s="156"/>
      <c r="I7" s="161" t="s">
        <v>5</v>
      </c>
      <c r="J7" s="163" t="s">
        <v>30</v>
      </c>
      <c r="K7" s="164"/>
      <c r="L7" s="146"/>
      <c r="M7" s="147"/>
      <c r="N7" s="147"/>
      <c r="O7" s="147"/>
      <c r="P7" s="149"/>
      <c r="Q7" s="160"/>
    </row>
    <row r="8" spans="1:17" ht="57.75" customHeight="1" x14ac:dyDescent="0.2">
      <c r="A8" s="131"/>
      <c r="B8" s="133"/>
      <c r="C8" s="140"/>
      <c r="D8" s="162"/>
      <c r="E8" s="153" t="s">
        <v>80</v>
      </c>
      <c r="F8" s="165" t="s">
        <v>81</v>
      </c>
      <c r="G8" s="154"/>
      <c r="H8" s="156"/>
      <c r="I8" s="162"/>
      <c r="J8" s="167" t="s">
        <v>80</v>
      </c>
      <c r="K8" s="165" t="s">
        <v>81</v>
      </c>
      <c r="L8" s="146"/>
      <c r="M8" s="147"/>
      <c r="N8" s="147"/>
      <c r="O8" s="147"/>
      <c r="P8" s="149"/>
      <c r="Q8" s="160"/>
    </row>
    <row r="9" spans="1:17" ht="57.75" customHeight="1" thickBot="1" x14ac:dyDescent="0.25">
      <c r="A9" s="131"/>
      <c r="B9" s="133"/>
      <c r="C9" s="140"/>
      <c r="D9" s="162"/>
      <c r="E9" s="154"/>
      <c r="F9" s="166"/>
      <c r="G9" s="154"/>
      <c r="H9" s="156"/>
      <c r="I9" s="162"/>
      <c r="J9" s="153"/>
      <c r="K9" s="166"/>
      <c r="L9" s="146"/>
      <c r="M9" s="147"/>
      <c r="N9" s="148"/>
      <c r="O9" s="148"/>
      <c r="P9" s="149"/>
      <c r="Q9" s="160"/>
    </row>
    <row r="10" spans="1:17" s="1" customFormat="1" ht="19.5" customHeight="1" thickBot="1" x14ac:dyDescent="0.3">
      <c r="A10" s="32">
        <v>1</v>
      </c>
      <c r="B10" s="33">
        <v>2</v>
      </c>
      <c r="C10" s="53">
        <v>3</v>
      </c>
      <c r="D10" s="39">
        <v>4</v>
      </c>
      <c r="E10" s="54">
        <v>5</v>
      </c>
      <c r="F10" s="55">
        <v>6</v>
      </c>
      <c r="G10" s="54">
        <v>7</v>
      </c>
      <c r="H10" s="53">
        <v>8</v>
      </c>
      <c r="I10" s="39">
        <v>9</v>
      </c>
      <c r="J10" s="54">
        <v>10</v>
      </c>
      <c r="K10" s="55">
        <v>11</v>
      </c>
      <c r="L10" s="54">
        <v>12</v>
      </c>
      <c r="M10" s="33">
        <v>13</v>
      </c>
      <c r="N10" s="34">
        <v>14</v>
      </c>
      <c r="O10" s="34">
        <v>15</v>
      </c>
      <c r="P10" s="56">
        <v>16</v>
      </c>
      <c r="Q10" s="57">
        <v>17</v>
      </c>
    </row>
    <row r="11" spans="1:17" s="1" customFormat="1" ht="30" customHeight="1" thickBot="1" x14ac:dyDescent="0.25">
      <c r="A11" s="51">
        <v>1</v>
      </c>
      <c r="B11" s="52" t="s">
        <v>85</v>
      </c>
      <c r="C11" s="59">
        <f>D11+G11+H11+I11+L11+M11+N11+O11+P11</f>
        <v>140</v>
      </c>
      <c r="D11" s="74">
        <f>E11+F11</f>
        <v>35</v>
      </c>
      <c r="E11" s="62">
        <v>35</v>
      </c>
      <c r="F11" s="61">
        <v>0</v>
      </c>
      <c r="G11" s="62">
        <v>3</v>
      </c>
      <c r="H11" s="59">
        <v>1</v>
      </c>
      <c r="I11" s="74">
        <f>J11+K11</f>
        <v>20</v>
      </c>
      <c r="J11" s="62">
        <v>7</v>
      </c>
      <c r="K11" s="61">
        <v>13</v>
      </c>
      <c r="L11" s="62">
        <v>24</v>
      </c>
      <c r="M11" s="60">
        <v>33</v>
      </c>
      <c r="N11" s="63">
        <v>4</v>
      </c>
      <c r="O11" s="63">
        <v>19</v>
      </c>
      <c r="P11" s="64">
        <v>1</v>
      </c>
      <c r="Q11" s="65">
        <v>0</v>
      </c>
    </row>
    <row r="12" spans="1:17" s="1" customFormat="1" ht="30" customHeight="1" thickBot="1" x14ac:dyDescent="0.25">
      <c r="A12" s="40">
        <v>2</v>
      </c>
      <c r="B12" s="17" t="s">
        <v>86</v>
      </c>
      <c r="C12" s="59">
        <f t="shared" ref="C12:C21" si="0">D12+G12+H12+I12+L12+M12+N12+O12+P12</f>
        <v>259</v>
      </c>
      <c r="D12" s="74">
        <f t="shared" ref="D12:D21" si="1">E12+F12</f>
        <v>4</v>
      </c>
      <c r="E12" s="68">
        <v>3</v>
      </c>
      <c r="F12" s="67">
        <v>1</v>
      </c>
      <c r="G12" s="68">
        <v>51</v>
      </c>
      <c r="H12" s="69">
        <v>0</v>
      </c>
      <c r="I12" s="74">
        <f t="shared" ref="I12:I21" si="2">J12+K12</f>
        <v>80</v>
      </c>
      <c r="J12" s="68">
        <v>29</v>
      </c>
      <c r="K12" s="67">
        <v>51</v>
      </c>
      <c r="L12" s="68">
        <v>122</v>
      </c>
      <c r="M12" s="66">
        <v>2</v>
      </c>
      <c r="N12" s="77">
        <v>0</v>
      </c>
      <c r="O12" s="77">
        <v>0</v>
      </c>
      <c r="P12" s="79">
        <v>0</v>
      </c>
      <c r="Q12" s="80">
        <v>0</v>
      </c>
    </row>
    <row r="13" spans="1:17" ht="30" customHeight="1" thickBot="1" x14ac:dyDescent="0.25">
      <c r="A13" s="40">
        <v>3</v>
      </c>
      <c r="B13" s="17" t="s">
        <v>87</v>
      </c>
      <c r="C13" s="59">
        <f t="shared" si="0"/>
        <v>314</v>
      </c>
      <c r="D13" s="74">
        <f t="shared" si="1"/>
        <v>19</v>
      </c>
      <c r="E13" s="81">
        <v>12</v>
      </c>
      <c r="F13" s="82">
        <v>7</v>
      </c>
      <c r="G13" s="81">
        <v>55</v>
      </c>
      <c r="H13" s="79">
        <v>0</v>
      </c>
      <c r="I13" s="74">
        <f t="shared" si="2"/>
        <v>176</v>
      </c>
      <c r="J13" s="81">
        <v>43</v>
      </c>
      <c r="K13" s="82">
        <v>133</v>
      </c>
      <c r="L13" s="81">
        <v>60</v>
      </c>
      <c r="M13" s="77">
        <v>3</v>
      </c>
      <c r="N13" s="77">
        <v>0</v>
      </c>
      <c r="O13" s="77">
        <v>1</v>
      </c>
      <c r="P13" s="79">
        <v>0</v>
      </c>
      <c r="Q13" s="80">
        <v>0</v>
      </c>
    </row>
    <row r="14" spans="1:17" ht="30" customHeight="1" thickBot="1" x14ac:dyDescent="0.25">
      <c r="A14" s="40">
        <v>4</v>
      </c>
      <c r="B14" s="17" t="s">
        <v>88</v>
      </c>
      <c r="C14" s="59">
        <f t="shared" si="0"/>
        <v>129</v>
      </c>
      <c r="D14" s="74">
        <f t="shared" si="1"/>
        <v>3</v>
      </c>
      <c r="E14" s="81">
        <v>2</v>
      </c>
      <c r="F14" s="82">
        <v>1</v>
      </c>
      <c r="G14" s="81">
        <v>18</v>
      </c>
      <c r="H14" s="79">
        <v>0</v>
      </c>
      <c r="I14" s="74">
        <f t="shared" si="2"/>
        <v>80</v>
      </c>
      <c r="J14" s="81">
        <v>27</v>
      </c>
      <c r="K14" s="82">
        <v>53</v>
      </c>
      <c r="L14" s="81">
        <v>25</v>
      </c>
      <c r="M14" s="77">
        <v>2</v>
      </c>
      <c r="N14" s="77">
        <v>0</v>
      </c>
      <c r="O14" s="77">
        <v>1</v>
      </c>
      <c r="P14" s="79">
        <v>0</v>
      </c>
      <c r="Q14" s="80">
        <v>4</v>
      </c>
    </row>
    <row r="15" spans="1:17" ht="30" customHeight="1" thickBot="1" x14ac:dyDescent="0.25">
      <c r="A15" s="41">
        <v>5</v>
      </c>
      <c r="B15" s="17" t="s">
        <v>89</v>
      </c>
      <c r="C15" s="59">
        <f t="shared" si="0"/>
        <v>100</v>
      </c>
      <c r="D15" s="74">
        <f t="shared" si="1"/>
        <v>6</v>
      </c>
      <c r="E15" s="81">
        <v>1</v>
      </c>
      <c r="F15" s="82">
        <v>5</v>
      </c>
      <c r="G15" s="81">
        <v>0</v>
      </c>
      <c r="H15" s="79">
        <v>0</v>
      </c>
      <c r="I15" s="74">
        <f t="shared" si="2"/>
        <v>61</v>
      </c>
      <c r="J15" s="81">
        <v>22</v>
      </c>
      <c r="K15" s="82">
        <v>39</v>
      </c>
      <c r="L15" s="81">
        <v>26</v>
      </c>
      <c r="M15" s="77">
        <v>7</v>
      </c>
      <c r="N15" s="77">
        <v>0</v>
      </c>
      <c r="O15" s="77">
        <v>0</v>
      </c>
      <c r="P15" s="79">
        <v>0</v>
      </c>
      <c r="Q15" s="80">
        <v>0</v>
      </c>
    </row>
    <row r="16" spans="1:17" ht="30" customHeight="1" thickBot="1" x14ac:dyDescent="0.25">
      <c r="A16" s="41">
        <v>6</v>
      </c>
      <c r="B16" s="17" t="s">
        <v>90</v>
      </c>
      <c r="C16" s="59">
        <f t="shared" si="0"/>
        <v>52</v>
      </c>
      <c r="D16" s="74">
        <f t="shared" si="1"/>
        <v>1</v>
      </c>
      <c r="E16" s="81">
        <v>0</v>
      </c>
      <c r="F16" s="82">
        <v>1</v>
      </c>
      <c r="G16" s="81">
        <v>2</v>
      </c>
      <c r="H16" s="79">
        <v>0</v>
      </c>
      <c r="I16" s="74">
        <f t="shared" si="2"/>
        <v>44</v>
      </c>
      <c r="J16" s="81">
        <v>18</v>
      </c>
      <c r="K16" s="82">
        <v>26</v>
      </c>
      <c r="L16" s="81">
        <v>5</v>
      </c>
      <c r="M16" s="77">
        <v>0</v>
      </c>
      <c r="N16" s="77">
        <v>0</v>
      </c>
      <c r="O16" s="77">
        <v>0</v>
      </c>
      <c r="P16" s="79">
        <v>0</v>
      </c>
      <c r="Q16" s="80">
        <v>0</v>
      </c>
    </row>
    <row r="17" spans="1:17" ht="30" customHeight="1" thickBot="1" x14ac:dyDescent="0.25">
      <c r="A17" s="41">
        <v>7</v>
      </c>
      <c r="B17" s="17" t="s">
        <v>91</v>
      </c>
      <c r="C17" s="59">
        <f t="shared" si="0"/>
        <v>91</v>
      </c>
      <c r="D17" s="74">
        <f t="shared" si="1"/>
        <v>12</v>
      </c>
      <c r="E17" s="81">
        <v>8</v>
      </c>
      <c r="F17" s="82">
        <v>4</v>
      </c>
      <c r="G17" s="81">
        <v>0</v>
      </c>
      <c r="H17" s="79">
        <v>0</v>
      </c>
      <c r="I17" s="74">
        <f t="shared" si="2"/>
        <v>64</v>
      </c>
      <c r="J17" s="81">
        <v>16</v>
      </c>
      <c r="K17" s="82">
        <v>48</v>
      </c>
      <c r="L17" s="81">
        <v>10</v>
      </c>
      <c r="M17" s="77">
        <v>5</v>
      </c>
      <c r="N17" s="77">
        <v>0</v>
      </c>
      <c r="O17" s="77">
        <v>0</v>
      </c>
      <c r="P17" s="79">
        <v>0</v>
      </c>
      <c r="Q17" s="80">
        <v>1</v>
      </c>
    </row>
    <row r="18" spans="1:17" ht="30" customHeight="1" thickBot="1" x14ac:dyDescent="0.25">
      <c r="A18" s="41">
        <v>8</v>
      </c>
      <c r="B18" s="17" t="s">
        <v>92</v>
      </c>
      <c r="C18" s="59">
        <f t="shared" si="0"/>
        <v>100</v>
      </c>
      <c r="D18" s="74">
        <f t="shared" si="1"/>
        <v>5</v>
      </c>
      <c r="E18" s="81">
        <v>3</v>
      </c>
      <c r="F18" s="82">
        <v>2</v>
      </c>
      <c r="G18" s="81">
        <v>0</v>
      </c>
      <c r="H18" s="79">
        <v>0</v>
      </c>
      <c r="I18" s="74">
        <f t="shared" si="2"/>
        <v>77</v>
      </c>
      <c r="J18" s="81">
        <v>17</v>
      </c>
      <c r="K18" s="82">
        <v>60</v>
      </c>
      <c r="L18" s="81">
        <v>18</v>
      </c>
      <c r="M18" s="77">
        <v>0</v>
      </c>
      <c r="N18" s="77">
        <v>0</v>
      </c>
      <c r="O18" s="77">
        <v>0</v>
      </c>
      <c r="P18" s="79">
        <v>0</v>
      </c>
      <c r="Q18" s="80">
        <v>1</v>
      </c>
    </row>
    <row r="19" spans="1:17" ht="30" customHeight="1" thickBot="1" x14ac:dyDescent="0.25">
      <c r="A19" s="40">
        <v>9</v>
      </c>
      <c r="B19" s="17" t="s">
        <v>93</v>
      </c>
      <c r="C19" s="59">
        <f t="shared" si="0"/>
        <v>341</v>
      </c>
      <c r="D19" s="74">
        <f t="shared" si="1"/>
        <v>16</v>
      </c>
      <c r="E19" s="81">
        <v>9</v>
      </c>
      <c r="F19" s="82">
        <v>7</v>
      </c>
      <c r="G19" s="81">
        <v>3</v>
      </c>
      <c r="H19" s="79">
        <v>0</v>
      </c>
      <c r="I19" s="74">
        <f t="shared" si="2"/>
        <v>243</v>
      </c>
      <c r="J19" s="81">
        <v>51</v>
      </c>
      <c r="K19" s="82">
        <v>192</v>
      </c>
      <c r="L19" s="81">
        <v>63</v>
      </c>
      <c r="M19" s="77">
        <v>16</v>
      </c>
      <c r="N19" s="77">
        <v>0</v>
      </c>
      <c r="O19" s="77">
        <v>0</v>
      </c>
      <c r="P19" s="79">
        <v>0</v>
      </c>
      <c r="Q19" s="80">
        <v>0</v>
      </c>
    </row>
    <row r="20" spans="1:17" ht="30" customHeight="1" thickBot="1" x14ac:dyDescent="0.25">
      <c r="A20" s="40">
        <v>10</v>
      </c>
      <c r="B20" s="17" t="s">
        <v>94</v>
      </c>
      <c r="C20" s="59">
        <f t="shared" si="0"/>
        <v>478</v>
      </c>
      <c r="D20" s="74">
        <f t="shared" si="1"/>
        <v>38</v>
      </c>
      <c r="E20" s="81">
        <v>31</v>
      </c>
      <c r="F20" s="82">
        <v>7</v>
      </c>
      <c r="G20" s="81">
        <v>12</v>
      </c>
      <c r="H20" s="79">
        <v>0</v>
      </c>
      <c r="I20" s="74">
        <f t="shared" si="2"/>
        <v>414</v>
      </c>
      <c r="J20" s="81">
        <v>121</v>
      </c>
      <c r="K20" s="82">
        <v>293</v>
      </c>
      <c r="L20" s="81">
        <v>8</v>
      </c>
      <c r="M20" s="77">
        <v>0</v>
      </c>
      <c r="N20" s="77">
        <v>0</v>
      </c>
      <c r="O20" s="77">
        <v>6</v>
      </c>
      <c r="P20" s="79">
        <v>0</v>
      </c>
      <c r="Q20" s="80">
        <v>2</v>
      </c>
    </row>
    <row r="21" spans="1:17" ht="30" customHeight="1" thickBot="1" x14ac:dyDescent="0.25">
      <c r="A21" s="42">
        <v>11</v>
      </c>
      <c r="B21" s="47" t="s">
        <v>95</v>
      </c>
      <c r="C21" s="59">
        <f t="shared" si="0"/>
        <v>379</v>
      </c>
      <c r="D21" s="74">
        <f t="shared" si="1"/>
        <v>26</v>
      </c>
      <c r="E21" s="83">
        <v>20</v>
      </c>
      <c r="F21" s="84">
        <v>6</v>
      </c>
      <c r="G21" s="83">
        <v>28</v>
      </c>
      <c r="H21" s="85">
        <v>0</v>
      </c>
      <c r="I21" s="74">
        <f t="shared" si="2"/>
        <v>285</v>
      </c>
      <c r="J21" s="83">
        <v>89</v>
      </c>
      <c r="K21" s="84">
        <v>196</v>
      </c>
      <c r="L21" s="83">
        <v>24</v>
      </c>
      <c r="M21" s="78">
        <v>15</v>
      </c>
      <c r="N21" s="78">
        <v>0</v>
      </c>
      <c r="O21" s="78">
        <v>1</v>
      </c>
      <c r="P21" s="85">
        <v>0</v>
      </c>
      <c r="Q21" s="86">
        <v>1</v>
      </c>
    </row>
    <row r="22" spans="1:17" ht="18" customHeight="1" thickBot="1" x14ac:dyDescent="0.3">
      <c r="A22" s="122" t="s">
        <v>96</v>
      </c>
      <c r="B22" s="123"/>
      <c r="C22" s="56">
        <f>SUM(C12:C21)</f>
        <v>2243</v>
      </c>
      <c r="D22" s="75">
        <f t="shared" ref="D22:Q22" si="3">SUM(D12:D21)</f>
        <v>130</v>
      </c>
      <c r="E22" s="70">
        <f t="shared" si="3"/>
        <v>89</v>
      </c>
      <c r="F22" s="72">
        <f>SUM(F12:F21)</f>
        <v>41</v>
      </c>
      <c r="G22" s="70">
        <f t="shared" si="3"/>
        <v>169</v>
      </c>
      <c r="H22" s="56">
        <f t="shared" si="3"/>
        <v>0</v>
      </c>
      <c r="I22" s="75">
        <f t="shared" si="3"/>
        <v>1524</v>
      </c>
      <c r="J22" s="70">
        <f t="shared" si="3"/>
        <v>433</v>
      </c>
      <c r="K22" s="72">
        <f t="shared" si="3"/>
        <v>1091</v>
      </c>
      <c r="L22" s="70">
        <f t="shared" si="3"/>
        <v>361</v>
      </c>
      <c r="M22" s="56">
        <f t="shared" si="3"/>
        <v>50</v>
      </c>
      <c r="N22" s="56">
        <f t="shared" si="3"/>
        <v>0</v>
      </c>
      <c r="O22" s="56">
        <f t="shared" si="3"/>
        <v>9</v>
      </c>
      <c r="P22" s="56">
        <f t="shared" si="3"/>
        <v>0</v>
      </c>
      <c r="Q22" s="56">
        <f t="shared" si="3"/>
        <v>9</v>
      </c>
    </row>
    <row r="23" spans="1:17" ht="23.25" customHeight="1" thickBot="1" x14ac:dyDescent="0.3">
      <c r="A23" s="124" t="s">
        <v>97</v>
      </c>
      <c r="B23" s="125"/>
      <c r="C23" s="58">
        <f>C22+C11</f>
        <v>2383</v>
      </c>
      <c r="D23" s="76">
        <f t="shared" ref="D23:Q23" si="4">D22+D11</f>
        <v>165</v>
      </c>
      <c r="E23" s="71">
        <f t="shared" si="4"/>
        <v>124</v>
      </c>
      <c r="F23" s="73">
        <f t="shared" si="4"/>
        <v>41</v>
      </c>
      <c r="G23" s="71">
        <f t="shared" si="4"/>
        <v>172</v>
      </c>
      <c r="H23" s="58">
        <f t="shared" si="4"/>
        <v>1</v>
      </c>
      <c r="I23" s="76">
        <f t="shared" si="4"/>
        <v>1544</v>
      </c>
      <c r="J23" s="71">
        <f t="shared" si="4"/>
        <v>440</v>
      </c>
      <c r="K23" s="73">
        <f t="shared" si="4"/>
        <v>1104</v>
      </c>
      <c r="L23" s="71">
        <f t="shared" si="4"/>
        <v>385</v>
      </c>
      <c r="M23" s="58">
        <f t="shared" si="4"/>
        <v>83</v>
      </c>
      <c r="N23" s="58">
        <f t="shared" si="4"/>
        <v>4</v>
      </c>
      <c r="O23" s="58">
        <f t="shared" si="4"/>
        <v>28</v>
      </c>
      <c r="P23" s="58">
        <f t="shared" si="4"/>
        <v>1</v>
      </c>
      <c r="Q23" s="58">
        <f t="shared" si="4"/>
        <v>9</v>
      </c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68"/>
  <sheetViews>
    <sheetView view="pageBreakPreview" zoomScaleNormal="100" zoomScaleSheetLayoutView="100" workbookViewId="0">
      <selection activeCell="H53" sqref="A53:H53"/>
    </sheetView>
  </sheetViews>
  <sheetFormatPr defaultRowHeight="12.75" x14ac:dyDescent="0.2"/>
  <cols>
    <col min="1" max="1" width="4.5703125" customWidth="1"/>
    <col min="2" max="2" width="55.7109375" customWidth="1"/>
    <col min="3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126" t="s">
        <v>108</v>
      </c>
      <c r="G1" s="127"/>
      <c r="H1" s="127"/>
      <c r="I1" s="6"/>
      <c r="J1" s="6"/>
      <c r="K1" s="177"/>
      <c r="L1" s="177"/>
      <c r="M1" s="177"/>
      <c r="N1" s="177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172"/>
      <c r="DR1" s="172"/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F1" s="172"/>
      <c r="EG1" s="172"/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U1" s="172"/>
      <c r="EV1" s="172"/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  <c r="FJ1" s="172"/>
      <c r="FK1" s="172"/>
      <c r="FL1" s="172"/>
      <c r="FM1" s="172"/>
      <c r="FN1" s="172"/>
      <c r="FO1" s="172"/>
      <c r="FP1" s="172"/>
      <c r="FQ1" s="172"/>
      <c r="FR1" s="172"/>
      <c r="FS1" s="172"/>
      <c r="FT1" s="172"/>
      <c r="FU1" s="172"/>
      <c r="FV1" s="172"/>
      <c r="FW1" s="172"/>
      <c r="FX1" s="172"/>
      <c r="FY1" s="172"/>
      <c r="FZ1" s="172"/>
      <c r="GA1" s="172"/>
      <c r="GB1" s="172"/>
      <c r="GC1" s="172"/>
      <c r="GD1" s="172"/>
      <c r="GE1" s="172"/>
      <c r="GF1" s="172"/>
      <c r="GG1" s="172"/>
      <c r="GH1" s="172"/>
      <c r="GI1" s="172"/>
      <c r="GJ1" s="172"/>
      <c r="GK1" s="172"/>
      <c r="GL1" s="172"/>
      <c r="GM1" s="172"/>
      <c r="GN1" s="172"/>
      <c r="GO1" s="172"/>
      <c r="GP1" s="172"/>
      <c r="GQ1" s="172"/>
      <c r="GR1" s="172"/>
      <c r="GS1" s="172"/>
      <c r="GT1" s="172"/>
      <c r="GU1" s="172"/>
      <c r="GV1" s="172"/>
      <c r="GW1" s="172"/>
      <c r="GX1" s="172"/>
      <c r="GY1" s="172"/>
      <c r="GZ1" s="172"/>
      <c r="HA1" s="172"/>
      <c r="HB1" s="172"/>
      <c r="HC1" s="172"/>
      <c r="HD1" s="172"/>
      <c r="HE1" s="172"/>
      <c r="HF1" s="172"/>
      <c r="HG1" s="172"/>
      <c r="HH1" s="172"/>
      <c r="HI1" s="172"/>
      <c r="HJ1" s="172"/>
      <c r="HK1" s="172"/>
      <c r="HL1" s="172"/>
      <c r="HM1" s="172"/>
      <c r="HN1" s="172"/>
      <c r="HO1" s="172"/>
      <c r="HP1" s="172"/>
      <c r="HQ1" s="172"/>
      <c r="HR1" s="172"/>
      <c r="HS1" s="172"/>
      <c r="HT1" s="172"/>
      <c r="HU1" s="172"/>
      <c r="HV1" s="172"/>
      <c r="HW1" s="172"/>
      <c r="HX1" s="172"/>
      <c r="HY1" s="172"/>
      <c r="HZ1" s="172"/>
      <c r="IA1" s="172"/>
      <c r="IB1" s="172"/>
      <c r="IC1" s="172"/>
      <c r="ID1" s="172"/>
      <c r="IE1" s="172"/>
      <c r="IF1" s="172"/>
      <c r="IG1" s="172"/>
      <c r="IH1" s="172"/>
      <c r="II1" s="172"/>
      <c r="IJ1" s="172"/>
      <c r="IK1" s="172"/>
      <c r="IL1" s="172"/>
      <c r="IM1" s="172"/>
      <c r="IN1" s="172"/>
      <c r="IO1" s="172"/>
      <c r="IP1" s="172"/>
      <c r="IQ1" s="172"/>
      <c r="IR1" s="172"/>
      <c r="IS1" s="172"/>
      <c r="IT1" s="172"/>
      <c r="IU1" s="172"/>
      <c r="IV1" s="172"/>
      <c r="IW1" s="172"/>
      <c r="IX1" s="172"/>
    </row>
    <row r="2" spans="1:258" ht="0.75" hidden="1" customHeight="1" x14ac:dyDescent="0.3">
      <c r="A2" s="170"/>
      <c r="B2" s="170"/>
      <c r="C2" s="170"/>
      <c r="D2" s="170"/>
      <c r="E2" s="170"/>
      <c r="F2" s="170"/>
      <c r="G2" s="170"/>
      <c r="H2" s="170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28" t="s">
        <v>109</v>
      </c>
      <c r="B3" s="128"/>
      <c r="C3" s="128"/>
      <c r="D3" s="128"/>
      <c r="E3" s="128"/>
      <c r="F3" s="128"/>
      <c r="G3" s="128"/>
      <c r="H3" s="128"/>
      <c r="I3" s="8"/>
      <c r="J3" s="8"/>
      <c r="K3" s="173"/>
      <c r="L3" s="173"/>
      <c r="M3" s="173"/>
      <c r="N3" s="173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71"/>
      <c r="EW3" s="171"/>
      <c r="EX3" s="171"/>
      <c r="EY3" s="171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FK3" s="171"/>
      <c r="FL3" s="171"/>
      <c r="FM3" s="171"/>
      <c r="FN3" s="171"/>
      <c r="FO3" s="171"/>
      <c r="FP3" s="171"/>
      <c r="FQ3" s="171"/>
      <c r="FR3" s="171"/>
      <c r="FS3" s="171"/>
      <c r="FT3" s="171"/>
      <c r="FU3" s="171"/>
      <c r="FV3" s="171"/>
      <c r="FW3" s="171"/>
      <c r="FX3" s="171"/>
      <c r="FY3" s="171"/>
      <c r="FZ3" s="171"/>
      <c r="GA3" s="171"/>
      <c r="GB3" s="171"/>
      <c r="GC3" s="171"/>
      <c r="GD3" s="171"/>
      <c r="GE3" s="171"/>
      <c r="GF3" s="171"/>
      <c r="GG3" s="171"/>
      <c r="GH3" s="171"/>
      <c r="GI3" s="171"/>
      <c r="GJ3" s="171"/>
      <c r="GK3" s="171"/>
      <c r="GL3" s="171"/>
      <c r="GM3" s="171"/>
      <c r="GN3" s="171"/>
      <c r="GO3" s="171"/>
      <c r="GP3" s="171"/>
      <c r="GQ3" s="171"/>
      <c r="GR3" s="171"/>
      <c r="GS3" s="171"/>
      <c r="GT3" s="171"/>
      <c r="GU3" s="171"/>
      <c r="GV3" s="171"/>
      <c r="GW3" s="171"/>
      <c r="GX3" s="171"/>
      <c r="GY3" s="171"/>
      <c r="GZ3" s="171"/>
      <c r="HA3" s="171"/>
      <c r="HB3" s="171"/>
      <c r="HC3" s="171"/>
      <c r="HD3" s="171"/>
      <c r="HE3" s="171"/>
      <c r="HF3" s="171"/>
      <c r="HG3" s="171"/>
      <c r="HH3" s="171"/>
      <c r="HI3" s="171"/>
      <c r="HJ3" s="171"/>
      <c r="HK3" s="171"/>
      <c r="HL3" s="171"/>
      <c r="HM3" s="171"/>
      <c r="HN3" s="171"/>
      <c r="HO3" s="171"/>
      <c r="HP3" s="171"/>
      <c r="HQ3" s="171"/>
      <c r="HR3" s="171"/>
      <c r="HS3" s="171"/>
      <c r="HT3" s="171"/>
      <c r="HU3" s="171"/>
      <c r="HV3" s="171"/>
      <c r="HW3" s="171"/>
      <c r="HX3" s="171"/>
      <c r="HY3" s="171"/>
      <c r="HZ3" s="171"/>
      <c r="IA3" s="171"/>
      <c r="IB3" s="171"/>
      <c r="IC3" s="171"/>
      <c r="ID3" s="171"/>
      <c r="IE3" s="171"/>
      <c r="IF3" s="171"/>
      <c r="IG3" s="171"/>
      <c r="IH3" s="171"/>
      <c r="II3" s="171"/>
      <c r="IJ3" s="171"/>
      <c r="IK3" s="171"/>
      <c r="IL3" s="171"/>
      <c r="IM3" s="171"/>
      <c r="IN3" s="171"/>
      <c r="IO3" s="171"/>
      <c r="IP3" s="171"/>
      <c r="IQ3" s="171"/>
      <c r="IR3" s="171"/>
      <c r="IS3" s="171"/>
      <c r="IT3" s="171"/>
      <c r="IU3" s="171"/>
      <c r="IV3" s="171"/>
      <c r="IW3" s="171"/>
      <c r="IX3" s="171"/>
    </row>
    <row r="4" spans="1:258" ht="21" customHeight="1" x14ac:dyDescent="0.25">
      <c r="A4" s="178" t="s">
        <v>2</v>
      </c>
      <c r="B4" s="180" t="s">
        <v>3</v>
      </c>
      <c r="C4" s="168" t="s">
        <v>98</v>
      </c>
      <c r="D4" s="168"/>
      <c r="E4" s="168" t="s">
        <v>99</v>
      </c>
      <c r="F4" s="169"/>
      <c r="G4" s="178" t="s">
        <v>44</v>
      </c>
      <c r="H4" s="182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79"/>
      <c r="B5" s="181"/>
      <c r="C5" s="50" t="s">
        <v>82</v>
      </c>
      <c r="D5" s="50" t="s">
        <v>83</v>
      </c>
      <c r="E5" s="50" t="s">
        <v>82</v>
      </c>
      <c r="F5" s="98" t="s">
        <v>83</v>
      </c>
      <c r="G5" s="179"/>
      <c r="H5" s="183"/>
    </row>
    <row r="6" spans="1:258" ht="69" customHeight="1" x14ac:dyDescent="0.2">
      <c r="A6" s="118">
        <v>1</v>
      </c>
      <c r="B6" s="121" t="s">
        <v>112</v>
      </c>
      <c r="C6" s="119"/>
      <c r="D6" s="119"/>
      <c r="E6" s="119"/>
      <c r="F6" s="120">
        <v>3</v>
      </c>
      <c r="G6" s="103">
        <f t="shared" ref="G6:G7" si="0">SUM(C6:F6)</f>
        <v>3</v>
      </c>
      <c r="H6" s="104">
        <f>G6/G61</f>
        <v>1.258917331095258E-3</v>
      </c>
    </row>
    <row r="7" spans="1:258" ht="52.5" hidden="1" customHeight="1" x14ac:dyDescent="0.25">
      <c r="A7" s="49">
        <v>1</v>
      </c>
      <c r="B7" s="49" t="s">
        <v>68</v>
      </c>
      <c r="C7" s="49"/>
      <c r="D7" s="49"/>
      <c r="E7" s="49"/>
      <c r="F7" s="99"/>
      <c r="G7" s="103">
        <f t="shared" si="0"/>
        <v>0</v>
      </c>
      <c r="H7" s="104">
        <f>G7/G61</f>
        <v>0</v>
      </c>
    </row>
    <row r="8" spans="1:258" ht="45.75" customHeight="1" x14ac:dyDescent="0.2">
      <c r="A8" s="26">
        <v>2</v>
      </c>
      <c r="B8" s="26" t="s">
        <v>60</v>
      </c>
      <c r="C8" s="66"/>
      <c r="D8" s="66"/>
      <c r="E8" s="66">
        <v>0</v>
      </c>
      <c r="F8" s="69">
        <v>1</v>
      </c>
      <c r="G8" s="103">
        <f>SUM(C8:F8)</f>
        <v>1</v>
      </c>
      <c r="H8" s="104">
        <f>G8/G61</f>
        <v>4.1963911036508602E-4</v>
      </c>
    </row>
    <row r="9" spans="1:258" ht="32.25" customHeight="1" x14ac:dyDescent="0.2">
      <c r="A9" s="26">
        <v>3</v>
      </c>
      <c r="B9" s="26" t="s">
        <v>113</v>
      </c>
      <c r="C9" s="66"/>
      <c r="D9" s="66"/>
      <c r="E9" s="66"/>
      <c r="F9" s="69">
        <v>1</v>
      </c>
      <c r="G9" s="103">
        <f>SUM(C9:F9)</f>
        <v>1</v>
      </c>
      <c r="H9" s="104">
        <f>G9/G61</f>
        <v>4.1963911036508602E-4</v>
      </c>
    </row>
    <row r="10" spans="1:258" ht="21.75" customHeight="1" x14ac:dyDescent="0.2">
      <c r="A10" s="26">
        <v>4</v>
      </c>
      <c r="B10" s="29" t="s">
        <v>56</v>
      </c>
      <c r="C10" s="90">
        <v>1</v>
      </c>
      <c r="D10" s="90"/>
      <c r="E10" s="90"/>
      <c r="F10" s="93">
        <v>1</v>
      </c>
      <c r="G10" s="103">
        <f t="shared" ref="G10:G60" si="1">SUM(C10:F10)</f>
        <v>2</v>
      </c>
      <c r="H10" s="105">
        <f>G10/G61</f>
        <v>8.3927822073017204E-4</v>
      </c>
    </row>
    <row r="11" spans="1:258" ht="33.75" hidden="1" customHeight="1" x14ac:dyDescent="0.25">
      <c r="A11" s="26">
        <v>4</v>
      </c>
      <c r="B11" s="30" t="s">
        <v>52</v>
      </c>
      <c r="C11" s="90"/>
      <c r="D11" s="90"/>
      <c r="E11" s="91"/>
      <c r="F11" s="100"/>
      <c r="G11" s="103">
        <f t="shared" si="1"/>
        <v>0</v>
      </c>
      <c r="H11" s="105">
        <f>G11/G61</f>
        <v>0</v>
      </c>
    </row>
    <row r="12" spans="1:258" ht="18" hidden="1" customHeight="1" x14ac:dyDescent="0.25">
      <c r="A12" s="26">
        <v>5</v>
      </c>
      <c r="B12" s="31" t="s">
        <v>64</v>
      </c>
      <c r="C12" s="92"/>
      <c r="D12" s="92"/>
      <c r="E12" s="91"/>
      <c r="F12" s="100"/>
      <c r="G12" s="103">
        <f t="shared" si="1"/>
        <v>0</v>
      </c>
      <c r="H12" s="105">
        <f>G12/G61</f>
        <v>0</v>
      </c>
    </row>
    <row r="13" spans="1:258" ht="33" hidden="1" customHeight="1" x14ac:dyDescent="0.25">
      <c r="A13" s="26">
        <v>6</v>
      </c>
      <c r="B13" s="31" t="s">
        <v>65</v>
      </c>
      <c r="C13" s="92"/>
      <c r="D13" s="92"/>
      <c r="E13" s="91"/>
      <c r="F13" s="100"/>
      <c r="G13" s="103">
        <f t="shared" si="1"/>
        <v>0</v>
      </c>
      <c r="H13" s="105">
        <f>G13/G61</f>
        <v>0</v>
      </c>
    </row>
    <row r="14" spans="1:258" ht="33" hidden="1" customHeight="1" x14ac:dyDescent="0.25">
      <c r="A14" s="26">
        <v>7</v>
      </c>
      <c r="B14" s="31" t="s">
        <v>72</v>
      </c>
      <c r="C14" s="92"/>
      <c r="D14" s="92"/>
      <c r="E14" s="91"/>
      <c r="F14" s="100"/>
      <c r="G14" s="103">
        <f t="shared" si="1"/>
        <v>0</v>
      </c>
      <c r="H14" s="105">
        <f>G14/G61</f>
        <v>0</v>
      </c>
    </row>
    <row r="15" spans="1:258" ht="32.25" customHeight="1" x14ac:dyDescent="0.25">
      <c r="A15" s="198">
        <v>5</v>
      </c>
      <c r="B15" s="199" t="s">
        <v>55</v>
      </c>
      <c r="C15" s="200"/>
      <c r="D15" s="200"/>
      <c r="E15" s="201">
        <v>73</v>
      </c>
      <c r="F15" s="202">
        <v>12</v>
      </c>
      <c r="G15" s="203">
        <f t="shared" si="1"/>
        <v>85</v>
      </c>
      <c r="H15" s="204">
        <f>G15/G61</f>
        <v>3.5669324381032312E-2</v>
      </c>
    </row>
    <row r="16" spans="1:258" ht="47.25" customHeight="1" x14ac:dyDescent="0.25">
      <c r="A16" s="198">
        <v>6</v>
      </c>
      <c r="B16" s="205" t="s">
        <v>58</v>
      </c>
      <c r="C16" s="200"/>
      <c r="D16" s="200"/>
      <c r="E16" s="201">
        <v>32</v>
      </c>
      <c r="F16" s="202">
        <v>1</v>
      </c>
      <c r="G16" s="203">
        <f t="shared" si="1"/>
        <v>33</v>
      </c>
      <c r="H16" s="204">
        <f>G16/G61</f>
        <v>1.3848090642047839E-2</v>
      </c>
    </row>
    <row r="17" spans="1:8" ht="33" customHeight="1" x14ac:dyDescent="0.25">
      <c r="A17" s="26">
        <v>7</v>
      </c>
      <c r="B17" s="28" t="s">
        <v>100</v>
      </c>
      <c r="C17" s="66"/>
      <c r="D17" s="66"/>
      <c r="E17" s="91">
        <v>17</v>
      </c>
      <c r="F17" s="100"/>
      <c r="G17" s="103">
        <f t="shared" si="1"/>
        <v>17</v>
      </c>
      <c r="H17" s="106">
        <f>G17/G61</f>
        <v>7.1338648762064626E-3</v>
      </c>
    </row>
    <row r="18" spans="1:8" ht="48.75" customHeight="1" x14ac:dyDescent="0.25">
      <c r="A18" s="26">
        <v>8</v>
      </c>
      <c r="B18" s="28" t="s">
        <v>69</v>
      </c>
      <c r="C18" s="94"/>
      <c r="D18" s="94"/>
      <c r="E18" s="91">
        <v>2</v>
      </c>
      <c r="F18" s="100"/>
      <c r="G18" s="103">
        <f t="shared" si="1"/>
        <v>2</v>
      </c>
      <c r="H18" s="106">
        <f>G18/G61</f>
        <v>8.3927822073017204E-4</v>
      </c>
    </row>
    <row r="19" spans="1:8" ht="64.5" customHeight="1" x14ac:dyDescent="0.25">
      <c r="A19" s="26">
        <v>9</v>
      </c>
      <c r="B19" s="27" t="s">
        <v>53</v>
      </c>
      <c r="C19" s="66"/>
      <c r="D19" s="66"/>
      <c r="E19" s="91">
        <v>6</v>
      </c>
      <c r="F19" s="100"/>
      <c r="G19" s="103">
        <f t="shared" si="1"/>
        <v>6</v>
      </c>
      <c r="H19" s="106">
        <f>G19/G61</f>
        <v>2.517834662190516E-3</v>
      </c>
    </row>
    <row r="20" spans="1:8" ht="32.25" hidden="1" customHeight="1" x14ac:dyDescent="0.25">
      <c r="A20" s="26">
        <v>6</v>
      </c>
      <c r="B20" s="27" t="s">
        <v>101</v>
      </c>
      <c r="C20" s="66"/>
      <c r="D20" s="66"/>
      <c r="E20" s="91"/>
      <c r="F20" s="100"/>
      <c r="G20" s="103">
        <f t="shared" si="1"/>
        <v>0</v>
      </c>
      <c r="H20" s="106">
        <f>G20/G61</f>
        <v>0</v>
      </c>
    </row>
    <row r="21" spans="1:8" ht="51.75" hidden="1" customHeight="1" x14ac:dyDescent="0.25">
      <c r="A21" s="26">
        <v>7</v>
      </c>
      <c r="B21" s="27" t="s">
        <v>102</v>
      </c>
      <c r="C21" s="66"/>
      <c r="D21" s="66"/>
      <c r="E21" s="91"/>
      <c r="F21" s="100"/>
      <c r="G21" s="103">
        <f t="shared" si="1"/>
        <v>0</v>
      </c>
      <c r="H21" s="106">
        <f>G21/G61</f>
        <v>0</v>
      </c>
    </row>
    <row r="22" spans="1:8" ht="34.5" hidden="1" customHeight="1" x14ac:dyDescent="0.25">
      <c r="A22" s="26">
        <v>12</v>
      </c>
      <c r="B22" s="27" t="s">
        <v>63</v>
      </c>
      <c r="C22" s="93"/>
      <c r="D22" s="93"/>
      <c r="E22" s="91"/>
      <c r="F22" s="100"/>
      <c r="G22" s="103">
        <f t="shared" si="1"/>
        <v>0</v>
      </c>
      <c r="H22" s="106">
        <f>G22/G61</f>
        <v>0</v>
      </c>
    </row>
    <row r="23" spans="1:8" ht="51" hidden="1" customHeight="1" x14ac:dyDescent="0.25">
      <c r="A23" s="26">
        <v>13</v>
      </c>
      <c r="B23" s="28" t="s">
        <v>59</v>
      </c>
      <c r="C23" s="94"/>
      <c r="D23" s="94"/>
      <c r="E23" s="91"/>
      <c r="F23" s="100"/>
      <c r="G23" s="103">
        <f t="shared" si="1"/>
        <v>0</v>
      </c>
      <c r="H23" s="106">
        <f>G23/G61</f>
        <v>0</v>
      </c>
    </row>
    <row r="24" spans="1:8" ht="50.25" hidden="1" customHeight="1" x14ac:dyDescent="0.25">
      <c r="A24" s="26">
        <v>8</v>
      </c>
      <c r="B24" s="27" t="s">
        <v>54</v>
      </c>
      <c r="C24" s="66"/>
      <c r="D24" s="66"/>
      <c r="E24" s="91"/>
      <c r="F24" s="100"/>
      <c r="G24" s="103">
        <f t="shared" si="1"/>
        <v>0</v>
      </c>
      <c r="H24" s="106">
        <f>G24/G61</f>
        <v>0</v>
      </c>
    </row>
    <row r="25" spans="1:8" ht="35.25" customHeight="1" x14ac:dyDescent="0.25">
      <c r="A25" s="26">
        <v>10</v>
      </c>
      <c r="B25" s="27" t="s">
        <v>103</v>
      </c>
      <c r="C25" s="66"/>
      <c r="D25" s="66"/>
      <c r="E25" s="91"/>
      <c r="F25" s="100">
        <v>1</v>
      </c>
      <c r="G25" s="103">
        <f t="shared" si="1"/>
        <v>1</v>
      </c>
      <c r="H25" s="106">
        <f>G25/G61</f>
        <v>4.1963911036508602E-4</v>
      </c>
    </row>
    <row r="26" spans="1:8" ht="33" hidden="1" customHeight="1" x14ac:dyDescent="0.25">
      <c r="A26" s="26">
        <v>15</v>
      </c>
      <c r="B26" s="27" t="s">
        <v>75</v>
      </c>
      <c r="C26" s="93"/>
      <c r="D26" s="93"/>
      <c r="E26" s="91"/>
      <c r="F26" s="100"/>
      <c r="G26" s="103">
        <f t="shared" si="1"/>
        <v>0</v>
      </c>
      <c r="H26" s="106">
        <f>G26/G61</f>
        <v>0</v>
      </c>
    </row>
    <row r="27" spans="1:8" ht="33.75" customHeight="1" x14ac:dyDescent="0.2">
      <c r="A27" s="29">
        <v>11</v>
      </c>
      <c r="B27" s="24" t="s">
        <v>6</v>
      </c>
      <c r="C27" s="66"/>
      <c r="D27" s="66"/>
      <c r="E27" s="91">
        <v>6</v>
      </c>
      <c r="F27" s="100">
        <v>2</v>
      </c>
      <c r="G27" s="103">
        <f t="shared" si="1"/>
        <v>8</v>
      </c>
      <c r="H27" s="106">
        <f>G27/G61</f>
        <v>3.3571128829206882E-3</v>
      </c>
    </row>
    <row r="28" spans="1:8" ht="33.75" hidden="1" customHeight="1" x14ac:dyDescent="0.2">
      <c r="A28" s="29">
        <v>17</v>
      </c>
      <c r="B28" s="24" t="s">
        <v>70</v>
      </c>
      <c r="C28" s="90"/>
      <c r="D28" s="90"/>
      <c r="E28" s="91"/>
      <c r="F28" s="100"/>
      <c r="G28" s="103">
        <f t="shared" si="1"/>
        <v>0</v>
      </c>
      <c r="H28" s="106">
        <f>G28/G61</f>
        <v>0</v>
      </c>
    </row>
    <row r="29" spans="1:8" ht="20.25" customHeight="1" x14ac:dyDescent="0.2">
      <c r="A29" s="206">
        <v>12</v>
      </c>
      <c r="B29" s="207" t="s">
        <v>7</v>
      </c>
      <c r="C29" s="208">
        <v>1</v>
      </c>
      <c r="D29" s="208"/>
      <c r="E29" s="209">
        <v>35</v>
      </c>
      <c r="F29" s="210">
        <v>19</v>
      </c>
      <c r="G29" s="211">
        <f t="shared" si="1"/>
        <v>55</v>
      </c>
      <c r="H29" s="212">
        <f>G29/G61</f>
        <v>2.308015107007973E-2</v>
      </c>
    </row>
    <row r="30" spans="1:8" ht="20.25" customHeight="1" x14ac:dyDescent="0.2">
      <c r="A30" s="29">
        <v>13</v>
      </c>
      <c r="B30" s="24" t="s">
        <v>61</v>
      </c>
      <c r="C30" s="90"/>
      <c r="D30" s="90"/>
      <c r="E30" s="91">
        <v>4</v>
      </c>
      <c r="F30" s="100">
        <v>1</v>
      </c>
      <c r="G30" s="103">
        <f t="shared" si="1"/>
        <v>5</v>
      </c>
      <c r="H30" s="106">
        <f>G30/G61</f>
        <v>2.0981955518254302E-3</v>
      </c>
    </row>
    <row r="31" spans="1:8" ht="21" customHeight="1" x14ac:dyDescent="0.2">
      <c r="A31" s="206">
        <v>14</v>
      </c>
      <c r="B31" s="207" t="s">
        <v>8</v>
      </c>
      <c r="C31" s="208">
        <v>1</v>
      </c>
      <c r="D31" s="208"/>
      <c r="E31" s="209">
        <v>36</v>
      </c>
      <c r="F31" s="210">
        <v>28</v>
      </c>
      <c r="G31" s="211">
        <f t="shared" si="1"/>
        <v>65</v>
      </c>
      <c r="H31" s="212">
        <f>G31/G61</f>
        <v>2.7276542173730593E-2</v>
      </c>
    </row>
    <row r="32" spans="1:8" ht="18.75" customHeight="1" x14ac:dyDescent="0.2">
      <c r="A32" s="206">
        <v>15</v>
      </c>
      <c r="B32" s="207" t="s">
        <v>9</v>
      </c>
      <c r="C32" s="208">
        <v>11</v>
      </c>
      <c r="D32" s="208"/>
      <c r="E32" s="209">
        <v>76</v>
      </c>
      <c r="F32" s="210">
        <v>68</v>
      </c>
      <c r="G32" s="211">
        <f t="shared" si="1"/>
        <v>155</v>
      </c>
      <c r="H32" s="212">
        <f>G32/G61</f>
        <v>6.5044062106588335E-2</v>
      </c>
    </row>
    <row r="33" spans="1:8" ht="18.75" customHeight="1" x14ac:dyDescent="0.2">
      <c r="A33" s="206">
        <v>16</v>
      </c>
      <c r="B33" s="207" t="s">
        <v>10</v>
      </c>
      <c r="C33" s="208">
        <v>13</v>
      </c>
      <c r="D33" s="208">
        <v>5</v>
      </c>
      <c r="E33" s="209">
        <v>88</v>
      </c>
      <c r="F33" s="210">
        <v>451</v>
      </c>
      <c r="G33" s="211">
        <f t="shared" si="1"/>
        <v>557</v>
      </c>
      <c r="H33" s="212">
        <f>G33/G61</f>
        <v>0.23373898447335292</v>
      </c>
    </row>
    <row r="34" spans="1:8" ht="18.75" customHeight="1" x14ac:dyDescent="0.2">
      <c r="A34" s="29">
        <v>17</v>
      </c>
      <c r="B34" s="24" t="s">
        <v>71</v>
      </c>
      <c r="C34" s="95"/>
      <c r="D34" s="95"/>
      <c r="E34" s="96">
        <v>2</v>
      </c>
      <c r="F34" s="101">
        <v>1</v>
      </c>
      <c r="G34" s="103">
        <f t="shared" si="1"/>
        <v>3</v>
      </c>
      <c r="H34" s="106">
        <f>G34/G61</f>
        <v>1.258917331095258E-3</v>
      </c>
    </row>
    <row r="35" spans="1:8" ht="18.75" customHeight="1" x14ac:dyDescent="0.2">
      <c r="A35" s="29">
        <v>18</v>
      </c>
      <c r="B35" s="24" t="s">
        <v>50</v>
      </c>
      <c r="C35" s="95">
        <v>1</v>
      </c>
      <c r="D35" s="95"/>
      <c r="E35" s="96">
        <v>12</v>
      </c>
      <c r="F35" s="101">
        <v>3</v>
      </c>
      <c r="G35" s="103">
        <f t="shared" si="1"/>
        <v>16</v>
      </c>
      <c r="H35" s="107">
        <f>G35/G61</f>
        <v>6.7142257658413763E-3</v>
      </c>
    </row>
    <row r="36" spans="1:8" ht="31.5" customHeight="1" x14ac:dyDescent="0.2">
      <c r="A36" s="198">
        <v>19</v>
      </c>
      <c r="B36" s="213" t="s">
        <v>21</v>
      </c>
      <c r="C36" s="214"/>
      <c r="D36" s="214"/>
      <c r="E36" s="215">
        <v>164</v>
      </c>
      <c r="F36" s="216">
        <v>9</v>
      </c>
      <c r="G36" s="203">
        <f t="shared" si="1"/>
        <v>173</v>
      </c>
      <c r="H36" s="217">
        <f>G36/G61</f>
        <v>7.2597566093159885E-2</v>
      </c>
    </row>
    <row r="37" spans="1:8" ht="31.5" customHeight="1" x14ac:dyDescent="0.2">
      <c r="A37" s="29">
        <v>20</v>
      </c>
      <c r="B37" s="24" t="s">
        <v>62</v>
      </c>
      <c r="C37" s="95">
        <v>1</v>
      </c>
      <c r="D37" s="95"/>
      <c r="E37" s="96">
        <v>11</v>
      </c>
      <c r="F37" s="101">
        <v>2</v>
      </c>
      <c r="G37" s="103">
        <f t="shared" si="1"/>
        <v>14</v>
      </c>
      <c r="H37" s="107">
        <f>G37/G61</f>
        <v>5.8749475451112046E-3</v>
      </c>
    </row>
    <row r="38" spans="1:8" ht="31.5" hidden="1" customHeight="1" x14ac:dyDescent="0.2">
      <c r="A38" s="29">
        <v>27</v>
      </c>
      <c r="B38" s="24" t="s">
        <v>74</v>
      </c>
      <c r="C38" s="95"/>
      <c r="D38" s="95"/>
      <c r="E38" s="96"/>
      <c r="F38" s="101"/>
      <c r="G38" s="103">
        <f t="shared" si="1"/>
        <v>0</v>
      </c>
      <c r="H38" s="107">
        <f>G38/G61</f>
        <v>0</v>
      </c>
    </row>
    <row r="39" spans="1:8" ht="34.5" customHeight="1" x14ac:dyDescent="0.2">
      <c r="A39" s="198">
        <v>21</v>
      </c>
      <c r="B39" s="213" t="s">
        <v>11</v>
      </c>
      <c r="C39" s="200">
        <v>2</v>
      </c>
      <c r="D39" s="200"/>
      <c r="E39" s="201">
        <v>56</v>
      </c>
      <c r="F39" s="202">
        <v>28</v>
      </c>
      <c r="G39" s="203">
        <f t="shared" si="1"/>
        <v>86</v>
      </c>
      <c r="H39" s="204">
        <f>G39/G61</f>
        <v>3.6088963491397397E-2</v>
      </c>
    </row>
    <row r="40" spans="1:8" ht="32.25" customHeight="1" x14ac:dyDescent="0.2">
      <c r="A40" s="206">
        <v>22</v>
      </c>
      <c r="B40" s="207" t="s">
        <v>12</v>
      </c>
      <c r="C40" s="208">
        <v>20</v>
      </c>
      <c r="D40" s="208">
        <v>5</v>
      </c>
      <c r="E40" s="209">
        <v>276</v>
      </c>
      <c r="F40" s="210">
        <v>226</v>
      </c>
      <c r="G40" s="211">
        <f t="shared" si="1"/>
        <v>527</v>
      </c>
      <c r="H40" s="212">
        <f>G40/G61</f>
        <v>0.22114981116240034</v>
      </c>
    </row>
    <row r="41" spans="1:8" ht="33.75" customHeight="1" x14ac:dyDescent="0.2">
      <c r="A41" s="29">
        <v>23</v>
      </c>
      <c r="B41" s="24" t="s">
        <v>13</v>
      </c>
      <c r="C41" s="90"/>
      <c r="D41" s="90"/>
      <c r="E41" s="91">
        <v>6</v>
      </c>
      <c r="F41" s="100">
        <v>11</v>
      </c>
      <c r="G41" s="103">
        <f t="shared" si="1"/>
        <v>17</v>
      </c>
      <c r="H41" s="106">
        <f>G41/G61</f>
        <v>7.1338648762064626E-3</v>
      </c>
    </row>
    <row r="42" spans="1:8" ht="34.5" customHeight="1" x14ac:dyDescent="0.2">
      <c r="A42" s="29">
        <v>24</v>
      </c>
      <c r="B42" s="24" t="s">
        <v>14</v>
      </c>
      <c r="C42" s="90"/>
      <c r="D42" s="90"/>
      <c r="E42" s="91"/>
      <c r="F42" s="100">
        <v>21</v>
      </c>
      <c r="G42" s="103">
        <f t="shared" si="1"/>
        <v>21</v>
      </c>
      <c r="H42" s="106">
        <f>G42/G61</f>
        <v>8.8124213176668069E-3</v>
      </c>
    </row>
    <row r="43" spans="1:8" ht="18.75" customHeight="1" x14ac:dyDescent="0.25">
      <c r="A43" s="29">
        <v>25</v>
      </c>
      <c r="B43" s="28" t="s">
        <v>66</v>
      </c>
      <c r="C43" s="94">
        <v>1</v>
      </c>
      <c r="D43" s="94"/>
      <c r="E43" s="91">
        <v>3</v>
      </c>
      <c r="F43" s="100">
        <v>1</v>
      </c>
      <c r="G43" s="103">
        <f t="shared" si="1"/>
        <v>5</v>
      </c>
      <c r="H43" s="106">
        <f>G43/G61</f>
        <v>2.0981955518254302E-3</v>
      </c>
    </row>
    <row r="44" spans="1:8" ht="32.25" customHeight="1" x14ac:dyDescent="0.2">
      <c r="A44" s="198">
        <v>26</v>
      </c>
      <c r="B44" s="213" t="s">
        <v>15</v>
      </c>
      <c r="C44" s="200">
        <v>13</v>
      </c>
      <c r="D44" s="200"/>
      <c r="E44" s="201">
        <v>31</v>
      </c>
      <c r="F44" s="202">
        <v>13</v>
      </c>
      <c r="G44" s="203">
        <f t="shared" si="1"/>
        <v>57</v>
      </c>
      <c r="H44" s="204">
        <f>G44/G61</f>
        <v>2.3919429290809903E-2</v>
      </c>
    </row>
    <row r="45" spans="1:8" ht="50.25" customHeight="1" x14ac:dyDescent="0.2">
      <c r="A45" s="198">
        <v>27</v>
      </c>
      <c r="B45" s="213" t="s">
        <v>16</v>
      </c>
      <c r="C45" s="200">
        <v>2</v>
      </c>
      <c r="D45" s="200">
        <v>1</v>
      </c>
      <c r="E45" s="201">
        <v>17</v>
      </c>
      <c r="F45" s="202">
        <v>109</v>
      </c>
      <c r="G45" s="203">
        <f t="shared" si="1"/>
        <v>129</v>
      </c>
      <c r="H45" s="204">
        <f>G45/G61</f>
        <v>5.4133445237096095E-2</v>
      </c>
    </row>
    <row r="46" spans="1:8" s="22" customFormat="1" ht="47.25" customHeight="1" x14ac:dyDescent="0.2">
      <c r="A46" s="198">
        <v>28</v>
      </c>
      <c r="B46" s="213" t="s">
        <v>17</v>
      </c>
      <c r="C46" s="200">
        <v>15</v>
      </c>
      <c r="D46" s="200">
        <v>2</v>
      </c>
      <c r="E46" s="201">
        <v>92</v>
      </c>
      <c r="F46" s="202">
        <v>93</v>
      </c>
      <c r="G46" s="203">
        <f t="shared" si="1"/>
        <v>202</v>
      </c>
      <c r="H46" s="204">
        <f>G46/G61</f>
        <v>8.4767100293747372E-2</v>
      </c>
    </row>
    <row r="47" spans="1:8" s="22" customFormat="1" ht="34.5" customHeight="1" x14ac:dyDescent="0.2">
      <c r="A47" s="29">
        <v>29</v>
      </c>
      <c r="B47" s="24" t="s">
        <v>47</v>
      </c>
      <c r="C47" s="90"/>
      <c r="D47" s="90"/>
      <c r="E47" s="91"/>
      <c r="F47" s="100">
        <v>1</v>
      </c>
      <c r="G47" s="103">
        <f t="shared" si="1"/>
        <v>1</v>
      </c>
      <c r="H47" s="106">
        <f>G47/G61</f>
        <v>4.1963911036508602E-4</v>
      </c>
    </row>
    <row r="48" spans="1:8" ht="20.25" customHeight="1" x14ac:dyDescent="0.2">
      <c r="A48" s="29">
        <v>30</v>
      </c>
      <c r="B48" s="24" t="s">
        <v>18</v>
      </c>
      <c r="C48" s="90">
        <v>9</v>
      </c>
      <c r="D48" s="90"/>
      <c r="E48" s="91">
        <v>1</v>
      </c>
      <c r="F48" s="100"/>
      <c r="G48" s="103">
        <f t="shared" si="1"/>
        <v>10</v>
      </c>
      <c r="H48" s="106">
        <f>G48/G61</f>
        <v>4.1963911036508603E-3</v>
      </c>
    </row>
    <row r="49" spans="1:8" ht="37.5" customHeight="1" x14ac:dyDescent="0.2">
      <c r="A49" s="29">
        <v>31</v>
      </c>
      <c r="B49" s="24" t="s">
        <v>49</v>
      </c>
      <c r="C49" s="90"/>
      <c r="D49" s="90"/>
      <c r="E49" s="91">
        <v>1</v>
      </c>
      <c r="F49" s="100">
        <v>3</v>
      </c>
      <c r="G49" s="103">
        <f t="shared" si="1"/>
        <v>4</v>
      </c>
      <c r="H49" s="106">
        <f>G49/G61</f>
        <v>1.6785564414603441E-3</v>
      </c>
    </row>
    <row r="50" spans="1:8" ht="36.75" customHeight="1" x14ac:dyDescent="0.2">
      <c r="A50" s="29">
        <v>32</v>
      </c>
      <c r="B50" s="35" t="s">
        <v>46</v>
      </c>
      <c r="C50" s="90"/>
      <c r="D50" s="90"/>
      <c r="E50" s="90">
        <v>16</v>
      </c>
      <c r="F50" s="93">
        <v>5</v>
      </c>
      <c r="G50" s="103">
        <f t="shared" si="1"/>
        <v>21</v>
      </c>
      <c r="H50" s="108">
        <f>G50/G61</f>
        <v>8.8124213176668069E-3</v>
      </c>
    </row>
    <row r="51" spans="1:8" ht="33.75" hidden="1" customHeight="1" x14ac:dyDescent="0.25">
      <c r="A51" s="29">
        <v>40</v>
      </c>
      <c r="B51" s="28" t="s">
        <v>67</v>
      </c>
      <c r="C51" s="94"/>
      <c r="D51" s="94"/>
      <c r="E51" s="90"/>
      <c r="F51" s="93"/>
      <c r="G51" s="103">
        <f t="shared" si="1"/>
        <v>0</v>
      </c>
      <c r="H51" s="108">
        <f>G51/G61</f>
        <v>0</v>
      </c>
    </row>
    <row r="52" spans="1:8" ht="45.75" customHeight="1" x14ac:dyDescent="0.2">
      <c r="A52" s="29">
        <v>33</v>
      </c>
      <c r="B52" s="24" t="s">
        <v>22</v>
      </c>
      <c r="C52" s="90"/>
      <c r="D52" s="90"/>
      <c r="E52" s="91">
        <v>10</v>
      </c>
      <c r="F52" s="100">
        <v>10</v>
      </c>
      <c r="G52" s="103">
        <f t="shared" si="1"/>
        <v>20</v>
      </c>
      <c r="H52" s="106">
        <f>G52/G61</f>
        <v>8.3927822073017206E-3</v>
      </c>
    </row>
    <row r="53" spans="1:8" ht="65.25" customHeight="1" x14ac:dyDescent="0.2">
      <c r="A53" s="198">
        <v>34</v>
      </c>
      <c r="B53" s="213" t="s">
        <v>19</v>
      </c>
      <c r="C53" s="200">
        <v>2</v>
      </c>
      <c r="D53" s="200"/>
      <c r="E53" s="201">
        <v>20</v>
      </c>
      <c r="F53" s="202">
        <v>3</v>
      </c>
      <c r="G53" s="203">
        <f t="shared" si="1"/>
        <v>25</v>
      </c>
      <c r="H53" s="204">
        <f>G53/G61</f>
        <v>1.049097775912715E-2</v>
      </c>
    </row>
    <row r="54" spans="1:8" ht="34.5" customHeight="1" x14ac:dyDescent="0.2">
      <c r="A54" s="29">
        <v>35</v>
      </c>
      <c r="B54" s="24" t="s">
        <v>51</v>
      </c>
      <c r="C54" s="90">
        <v>2</v>
      </c>
      <c r="D54" s="90"/>
      <c r="E54" s="91"/>
      <c r="F54" s="100">
        <v>1</v>
      </c>
      <c r="G54" s="103">
        <f t="shared" si="1"/>
        <v>3</v>
      </c>
      <c r="H54" s="106">
        <f>G54/G61</f>
        <v>1.258917331095258E-3</v>
      </c>
    </row>
    <row r="55" spans="1:8" ht="39" customHeight="1" x14ac:dyDescent="0.2">
      <c r="A55" s="29">
        <v>36</v>
      </c>
      <c r="B55" s="24" t="s">
        <v>57</v>
      </c>
      <c r="C55" s="90">
        <v>17</v>
      </c>
      <c r="D55" s="90"/>
      <c r="E55" s="91"/>
      <c r="F55" s="100"/>
      <c r="G55" s="103">
        <f t="shared" si="1"/>
        <v>17</v>
      </c>
      <c r="H55" s="106">
        <f>G55/G61</f>
        <v>7.1338648762064626E-3</v>
      </c>
    </row>
    <row r="56" spans="1:8" ht="48" customHeight="1" x14ac:dyDescent="0.2">
      <c r="A56" s="29">
        <v>37</v>
      </c>
      <c r="B56" s="24" t="s">
        <v>20</v>
      </c>
      <c r="C56" s="90"/>
      <c r="D56" s="90"/>
      <c r="E56" s="91">
        <v>6</v>
      </c>
      <c r="F56" s="100"/>
      <c r="G56" s="103">
        <f t="shared" si="1"/>
        <v>6</v>
      </c>
      <c r="H56" s="106">
        <f>G56/G61</f>
        <v>2.517834662190516E-3</v>
      </c>
    </row>
    <row r="57" spans="1:8" ht="85.5" customHeight="1" x14ac:dyDescent="0.2">
      <c r="A57" s="29">
        <v>38</v>
      </c>
      <c r="B57" s="25" t="s">
        <v>48</v>
      </c>
      <c r="C57" s="97">
        <v>14</v>
      </c>
      <c r="D57" s="97"/>
      <c r="E57" s="89">
        <v>6</v>
      </c>
      <c r="F57" s="102"/>
      <c r="G57" s="103">
        <f t="shared" si="1"/>
        <v>20</v>
      </c>
      <c r="H57" s="109">
        <f>G57/G61</f>
        <v>8.3927822073017206E-3</v>
      </c>
    </row>
    <row r="58" spans="1:8" ht="49.5" hidden="1" customHeight="1" x14ac:dyDescent="0.2">
      <c r="A58" s="29">
        <v>36</v>
      </c>
      <c r="B58" s="25" t="s">
        <v>73</v>
      </c>
      <c r="C58" s="97"/>
      <c r="D58" s="97"/>
      <c r="E58" s="89"/>
      <c r="F58" s="102"/>
      <c r="G58" s="103">
        <f t="shared" si="1"/>
        <v>0</v>
      </c>
      <c r="H58" s="109">
        <f>G58/G61</f>
        <v>0</v>
      </c>
    </row>
    <row r="59" spans="1:8" ht="33" customHeight="1" x14ac:dyDescent="0.25">
      <c r="A59" s="29">
        <v>39</v>
      </c>
      <c r="B59" s="28" t="s">
        <v>104</v>
      </c>
      <c r="C59" s="97"/>
      <c r="D59" s="97"/>
      <c r="E59" s="89"/>
      <c r="F59" s="102">
        <v>3</v>
      </c>
      <c r="G59" s="103">
        <f t="shared" si="1"/>
        <v>3</v>
      </c>
      <c r="H59" s="109">
        <f>G59/G61</f>
        <v>1.258917331095258E-3</v>
      </c>
    </row>
    <row r="60" spans="1:8" ht="21.75" customHeight="1" thickBot="1" x14ac:dyDescent="0.25">
      <c r="A60" s="110">
        <v>40</v>
      </c>
      <c r="B60" s="111" t="s">
        <v>105</v>
      </c>
      <c r="C60" s="112">
        <v>1</v>
      </c>
      <c r="D60" s="112"/>
      <c r="E60" s="113">
        <v>6</v>
      </c>
      <c r="F60" s="114">
        <v>0</v>
      </c>
      <c r="G60" s="115">
        <f t="shared" si="1"/>
        <v>7</v>
      </c>
      <c r="H60" s="116">
        <f>G60/G61</f>
        <v>2.9374737725556023E-3</v>
      </c>
    </row>
    <row r="61" spans="1:8" ht="20.25" customHeight="1" thickBot="1" x14ac:dyDescent="0.3">
      <c r="A61" s="175" t="s">
        <v>1</v>
      </c>
      <c r="B61" s="176"/>
      <c r="C61" s="117">
        <f>SUM(C6:C60)</f>
        <v>127</v>
      </c>
      <c r="D61" s="117">
        <f t="shared" ref="D61:H61" si="2">SUM(D6:D60)</f>
        <v>13</v>
      </c>
      <c r="E61" s="117">
        <f t="shared" si="2"/>
        <v>1111</v>
      </c>
      <c r="F61" s="117">
        <f>SUM(F6:F60)</f>
        <v>1132</v>
      </c>
      <c r="G61" s="117">
        <f t="shared" si="2"/>
        <v>2383</v>
      </c>
      <c r="H61" s="117">
        <f t="shared" si="2"/>
        <v>1.0000000000000002</v>
      </c>
    </row>
    <row r="62" spans="1:8" ht="37.9" customHeight="1" x14ac:dyDescent="0.3">
      <c r="A62" s="10"/>
      <c r="B62" s="11"/>
      <c r="C62" s="11"/>
      <c r="D62" s="11"/>
      <c r="E62" s="12"/>
      <c r="F62" s="9"/>
      <c r="G62" s="9"/>
      <c r="H62" s="13"/>
    </row>
    <row r="63" spans="1:8" ht="56.25" customHeight="1" x14ac:dyDescent="0.3">
      <c r="A63" s="10"/>
      <c r="E63" s="12"/>
      <c r="F63" s="9"/>
      <c r="G63" s="9"/>
      <c r="H63" s="13"/>
    </row>
    <row r="64" spans="1:8" ht="57" customHeight="1" x14ac:dyDescent="0.3">
      <c r="A64" s="10"/>
      <c r="B64" s="11"/>
      <c r="C64" s="11"/>
      <c r="D64" s="11"/>
      <c r="E64" s="12"/>
      <c r="F64" s="9"/>
      <c r="G64" s="9"/>
      <c r="H64" s="13"/>
    </row>
    <row r="65" spans="1:8" ht="45" customHeight="1" x14ac:dyDescent="0.3">
      <c r="A65" s="10"/>
      <c r="B65" s="11"/>
      <c r="C65" s="11"/>
      <c r="D65" s="11"/>
      <c r="E65" s="12"/>
      <c r="F65" s="9"/>
      <c r="G65" s="9"/>
      <c r="H65" s="13"/>
    </row>
    <row r="66" spans="1:8" ht="18.75" x14ac:dyDescent="0.3">
      <c r="A66" s="174"/>
      <c r="B66" s="174"/>
      <c r="C66" s="38"/>
      <c r="D66" s="38"/>
      <c r="E66" s="14"/>
      <c r="F66" s="14"/>
      <c r="G66" s="14"/>
      <c r="H66" s="15"/>
    </row>
    <row r="67" spans="1:8" ht="15.75" x14ac:dyDescent="0.25">
      <c r="E67" s="3"/>
      <c r="F67" s="4"/>
      <c r="G67" s="4"/>
      <c r="H67" s="3"/>
    </row>
    <row r="68" spans="1:8" ht="18.75" x14ac:dyDescent="0.3">
      <c r="E68" s="3"/>
      <c r="F68" s="9"/>
      <c r="G68" s="9"/>
      <c r="H68" s="3"/>
    </row>
  </sheetData>
  <mergeCells count="135">
    <mergeCell ref="AM1:AP1"/>
    <mergeCell ref="AQ1:AT1"/>
    <mergeCell ref="AU1:AX1"/>
    <mergeCell ref="AY1:BB1"/>
    <mergeCell ref="AM3:AP3"/>
    <mergeCell ref="AQ3:AT3"/>
    <mergeCell ref="AU3:AX3"/>
    <mergeCell ref="AY3:BB3"/>
    <mergeCell ref="A66:B66"/>
    <mergeCell ref="A61:B61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topLeftCell="A5" zoomScaleNormal="100" zoomScaleSheetLayoutView="100" workbookViewId="0">
      <selection activeCell="D20" sqref="D2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85" t="s">
        <v>110</v>
      </c>
      <c r="H1" s="185"/>
      <c r="I1" s="185"/>
      <c r="J1" s="185"/>
    </row>
    <row r="2" spans="1:11" ht="27" customHeight="1" x14ac:dyDescent="0.25">
      <c r="A2" s="184" t="s">
        <v>111</v>
      </c>
      <c r="B2" s="184"/>
      <c r="C2" s="184"/>
      <c r="D2" s="184"/>
      <c r="E2" s="184"/>
      <c r="F2" s="184"/>
      <c r="G2" s="184"/>
      <c r="H2" s="184"/>
      <c r="I2" s="184"/>
      <c r="J2" s="184"/>
      <c r="K2" s="48"/>
    </row>
    <row r="3" spans="1:11" ht="34.5" customHeigh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48"/>
    </row>
    <row r="4" spans="1:11" ht="57" hidden="1" customHeight="1" x14ac:dyDescent="0.2">
      <c r="A4" s="16"/>
    </row>
    <row r="5" spans="1:11" ht="46.5" customHeight="1" x14ac:dyDescent="0.2">
      <c r="A5" s="190" t="s">
        <v>27</v>
      </c>
      <c r="B5" s="190" t="s">
        <v>4</v>
      </c>
      <c r="C5" s="190" t="s">
        <v>36</v>
      </c>
      <c r="D5" s="190" t="s">
        <v>37</v>
      </c>
      <c r="E5" s="186" t="s">
        <v>39</v>
      </c>
      <c r="F5" s="187"/>
      <c r="G5" s="186" t="s">
        <v>35</v>
      </c>
      <c r="H5" s="197"/>
      <c r="I5" s="190" t="s">
        <v>38</v>
      </c>
      <c r="J5" s="190" t="s">
        <v>40</v>
      </c>
    </row>
    <row r="6" spans="1:11" ht="18" customHeight="1" x14ac:dyDescent="0.2">
      <c r="A6" s="191"/>
      <c r="B6" s="191"/>
      <c r="C6" s="195"/>
      <c r="D6" s="195"/>
      <c r="E6" s="188" t="s">
        <v>5</v>
      </c>
      <c r="F6" s="36" t="s">
        <v>23</v>
      </c>
      <c r="G6" s="188" t="s">
        <v>5</v>
      </c>
      <c r="H6" s="18" t="s">
        <v>41</v>
      </c>
      <c r="I6" s="195"/>
      <c r="J6" s="193"/>
    </row>
    <row r="7" spans="1:11" ht="48" customHeight="1" x14ac:dyDescent="0.2">
      <c r="A7" s="192"/>
      <c r="B7" s="192"/>
      <c r="C7" s="196"/>
      <c r="D7" s="196"/>
      <c r="E7" s="189"/>
      <c r="F7" s="19" t="s">
        <v>42</v>
      </c>
      <c r="G7" s="194"/>
      <c r="H7" s="19" t="s">
        <v>76</v>
      </c>
      <c r="I7" s="196"/>
      <c r="J7" s="194"/>
    </row>
    <row r="8" spans="1:11" ht="15" customHeight="1" x14ac:dyDescent="0.2">
      <c r="A8" s="21">
        <v>1</v>
      </c>
      <c r="B8" s="21">
        <v>2</v>
      </c>
      <c r="C8" s="20">
        <v>3</v>
      </c>
      <c r="D8" s="20">
        <v>4</v>
      </c>
      <c r="E8" s="20">
        <v>5</v>
      </c>
      <c r="F8" s="18">
        <v>6</v>
      </c>
      <c r="G8" s="20">
        <v>7</v>
      </c>
      <c r="H8" s="18">
        <v>8</v>
      </c>
      <c r="I8" s="37">
        <v>9</v>
      </c>
      <c r="J8" s="20">
        <v>10</v>
      </c>
    </row>
    <row r="9" spans="1:11" ht="30" customHeight="1" x14ac:dyDescent="0.2">
      <c r="A9" s="43">
        <v>1</v>
      </c>
      <c r="B9" s="44" t="s">
        <v>85</v>
      </c>
      <c r="C9" s="23">
        <v>140</v>
      </c>
      <c r="D9" s="23">
        <v>115</v>
      </c>
      <c r="E9" s="23">
        <v>106</v>
      </c>
      <c r="F9" s="23">
        <v>0</v>
      </c>
      <c r="G9" s="23">
        <v>4</v>
      </c>
      <c r="H9" s="23">
        <v>2</v>
      </c>
      <c r="I9" s="23">
        <v>0</v>
      </c>
      <c r="J9" s="23">
        <v>0</v>
      </c>
    </row>
    <row r="10" spans="1:11" ht="30" customHeight="1" x14ac:dyDescent="0.2">
      <c r="A10" s="43">
        <v>2</v>
      </c>
      <c r="B10" s="17" t="s">
        <v>86</v>
      </c>
      <c r="C10" s="77">
        <v>259</v>
      </c>
      <c r="D10" s="77">
        <v>105</v>
      </c>
      <c r="E10" s="77">
        <v>137</v>
      </c>
      <c r="F10" s="77">
        <v>0</v>
      </c>
      <c r="G10" s="77">
        <v>3</v>
      </c>
      <c r="H10" s="77">
        <v>0</v>
      </c>
      <c r="I10" s="77">
        <v>0</v>
      </c>
      <c r="J10" s="77">
        <v>0</v>
      </c>
    </row>
    <row r="11" spans="1:11" ht="30" customHeight="1" x14ac:dyDescent="0.2">
      <c r="A11" s="43">
        <v>3</v>
      </c>
      <c r="B11" s="17" t="s">
        <v>87</v>
      </c>
      <c r="C11" s="77">
        <v>314</v>
      </c>
      <c r="D11" s="77">
        <v>287</v>
      </c>
      <c r="E11" s="77">
        <v>295</v>
      </c>
      <c r="F11" s="77">
        <v>0</v>
      </c>
      <c r="G11" s="77">
        <v>5</v>
      </c>
      <c r="H11" s="77">
        <v>1</v>
      </c>
      <c r="I11" s="77">
        <v>1</v>
      </c>
      <c r="J11" s="77">
        <v>0</v>
      </c>
    </row>
    <row r="12" spans="1:11" ht="30" customHeight="1" x14ac:dyDescent="0.2">
      <c r="A12" s="43">
        <v>4</v>
      </c>
      <c r="B12" s="17" t="s">
        <v>88</v>
      </c>
      <c r="C12" s="77">
        <v>129</v>
      </c>
      <c r="D12" s="77">
        <v>129</v>
      </c>
      <c r="E12" s="77">
        <v>146</v>
      </c>
      <c r="F12" s="77">
        <v>0</v>
      </c>
      <c r="G12" s="77">
        <v>3</v>
      </c>
      <c r="H12" s="77">
        <v>0</v>
      </c>
      <c r="I12" s="77">
        <v>0</v>
      </c>
      <c r="J12" s="77">
        <v>0</v>
      </c>
      <c r="K12" s="113"/>
    </row>
    <row r="13" spans="1:11" ht="30" customHeight="1" x14ac:dyDescent="0.2">
      <c r="A13" s="45">
        <v>5</v>
      </c>
      <c r="B13" s="17" t="s">
        <v>89</v>
      </c>
      <c r="C13" s="77">
        <v>100</v>
      </c>
      <c r="D13" s="77">
        <v>100</v>
      </c>
      <c r="E13" s="77">
        <v>89</v>
      </c>
      <c r="F13" s="77">
        <v>0</v>
      </c>
      <c r="G13" s="77">
        <v>1</v>
      </c>
      <c r="H13" s="77">
        <v>0</v>
      </c>
      <c r="I13" s="77">
        <v>0</v>
      </c>
      <c r="J13" s="77">
        <v>0</v>
      </c>
    </row>
    <row r="14" spans="1:11" ht="30" customHeight="1" x14ac:dyDescent="0.2">
      <c r="A14" s="45">
        <v>6</v>
      </c>
      <c r="B14" s="17" t="s">
        <v>90</v>
      </c>
      <c r="C14" s="77">
        <v>52</v>
      </c>
      <c r="D14" s="77">
        <v>46</v>
      </c>
      <c r="E14" s="77">
        <v>48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</row>
    <row r="15" spans="1:11" ht="30" customHeight="1" x14ac:dyDescent="0.2">
      <c r="A15" s="45">
        <v>7</v>
      </c>
      <c r="B15" s="17" t="s">
        <v>91</v>
      </c>
      <c r="C15" s="77">
        <v>91</v>
      </c>
      <c r="D15" s="77">
        <v>91</v>
      </c>
      <c r="E15" s="77">
        <v>85</v>
      </c>
      <c r="F15" s="77">
        <v>0</v>
      </c>
      <c r="G15" s="77">
        <v>3</v>
      </c>
      <c r="H15" s="77">
        <v>0</v>
      </c>
      <c r="I15" s="77">
        <v>0</v>
      </c>
      <c r="J15" s="77">
        <v>0</v>
      </c>
    </row>
    <row r="16" spans="1:11" ht="30" customHeight="1" x14ac:dyDescent="0.2">
      <c r="A16" s="45">
        <v>8</v>
      </c>
      <c r="B16" s="17" t="s">
        <v>92</v>
      </c>
      <c r="C16" s="77">
        <v>100</v>
      </c>
      <c r="D16" s="77">
        <v>94</v>
      </c>
      <c r="E16" s="77">
        <v>104</v>
      </c>
      <c r="F16" s="77">
        <v>0</v>
      </c>
      <c r="G16" s="77">
        <v>2</v>
      </c>
      <c r="H16" s="77">
        <v>0</v>
      </c>
      <c r="I16" s="77">
        <v>0</v>
      </c>
      <c r="J16" s="77">
        <v>0</v>
      </c>
    </row>
    <row r="17" spans="1:10" ht="30" customHeight="1" x14ac:dyDescent="0.2">
      <c r="A17" s="43">
        <v>9</v>
      </c>
      <c r="B17" s="17" t="s">
        <v>93</v>
      </c>
      <c r="C17" s="77">
        <v>341</v>
      </c>
      <c r="D17" s="77">
        <v>323</v>
      </c>
      <c r="E17" s="77">
        <v>351</v>
      </c>
      <c r="F17" s="77">
        <v>0</v>
      </c>
      <c r="G17" s="77">
        <v>5</v>
      </c>
      <c r="H17" s="77">
        <v>1</v>
      </c>
      <c r="I17" s="77">
        <v>0</v>
      </c>
      <c r="J17" s="77">
        <v>0</v>
      </c>
    </row>
    <row r="18" spans="1:10" ht="30" customHeight="1" x14ac:dyDescent="0.2">
      <c r="A18" s="43">
        <v>10</v>
      </c>
      <c r="B18" s="17" t="s">
        <v>94</v>
      </c>
      <c r="C18" s="77">
        <v>478</v>
      </c>
      <c r="D18" s="77">
        <v>464</v>
      </c>
      <c r="E18" s="77">
        <v>366</v>
      </c>
      <c r="F18" s="77">
        <v>0</v>
      </c>
      <c r="G18" s="77">
        <v>7</v>
      </c>
      <c r="H18" s="77">
        <v>0</v>
      </c>
      <c r="I18" s="77">
        <v>0</v>
      </c>
      <c r="J18" s="77">
        <v>0</v>
      </c>
    </row>
    <row r="19" spans="1:10" ht="30" customHeight="1" thickBot="1" x14ac:dyDescent="0.25">
      <c r="A19" s="46">
        <v>11</v>
      </c>
      <c r="B19" s="47" t="s">
        <v>95</v>
      </c>
      <c r="C19" s="78">
        <v>379</v>
      </c>
      <c r="D19" s="78">
        <v>365</v>
      </c>
      <c r="E19" s="78">
        <v>426</v>
      </c>
      <c r="F19" s="78">
        <v>1</v>
      </c>
      <c r="G19" s="78">
        <v>7</v>
      </c>
      <c r="H19" s="78">
        <v>0</v>
      </c>
      <c r="I19" s="78">
        <v>0</v>
      </c>
      <c r="J19" s="78">
        <v>0</v>
      </c>
    </row>
    <row r="20" spans="1:10" ht="21" customHeight="1" thickBot="1" x14ac:dyDescent="0.25">
      <c r="A20" s="122" t="s">
        <v>96</v>
      </c>
      <c r="B20" s="123"/>
      <c r="C20" s="87">
        <f>SUM(C10:C19)</f>
        <v>2243</v>
      </c>
      <c r="D20" s="87">
        <f t="shared" ref="D20:J20" si="0">SUM(D10:D19)</f>
        <v>2004</v>
      </c>
      <c r="E20" s="87">
        <f t="shared" si="0"/>
        <v>2047</v>
      </c>
      <c r="F20" s="87">
        <f t="shared" si="0"/>
        <v>1</v>
      </c>
      <c r="G20" s="87">
        <f t="shared" si="0"/>
        <v>36</v>
      </c>
      <c r="H20" s="87">
        <f t="shared" si="0"/>
        <v>2</v>
      </c>
      <c r="I20" s="87">
        <f t="shared" si="0"/>
        <v>1</v>
      </c>
      <c r="J20" s="87">
        <f t="shared" si="0"/>
        <v>0</v>
      </c>
    </row>
    <row r="21" spans="1:10" ht="21.75" customHeight="1" thickBot="1" x14ac:dyDescent="0.25">
      <c r="A21" s="124" t="s">
        <v>97</v>
      </c>
      <c r="B21" s="125"/>
      <c r="C21" s="88">
        <f>C20+C9</f>
        <v>2383</v>
      </c>
      <c r="D21" s="88">
        <f t="shared" ref="D21:J21" si="1">D20+D9</f>
        <v>2119</v>
      </c>
      <c r="E21" s="88">
        <f t="shared" si="1"/>
        <v>2153</v>
      </c>
      <c r="F21" s="88">
        <f t="shared" si="1"/>
        <v>1</v>
      </c>
      <c r="G21" s="88">
        <f t="shared" si="1"/>
        <v>40</v>
      </c>
      <c r="H21" s="88">
        <f t="shared" si="1"/>
        <v>4</v>
      </c>
      <c r="I21" s="88">
        <f t="shared" si="1"/>
        <v>1</v>
      </c>
      <c r="J21" s="88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2023-03-09T14:41:47Z</cp:lastPrinted>
  <dcterms:created xsi:type="dcterms:W3CDTF">2004-05-21T10:07:22Z</dcterms:created>
  <dcterms:modified xsi:type="dcterms:W3CDTF">2023-03-13T09:46:04Z</dcterms:modified>
</cp:coreProperties>
</file>