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Сообщения на сайт\справка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контроль!$A$1:$J$10</definedName>
    <definedName name="_xlnm.Print_Area" localSheetId="0">Статистика!$A$1:$Q$12</definedName>
    <definedName name="_xlnm.Print_Area" localSheetId="1">'тематика '!$A$1:$F$86</definedName>
  </definedNames>
  <calcPr calcId="152511"/>
</workbook>
</file>

<file path=xl/calcChain.xml><?xml version="1.0" encoding="utf-8"?>
<calcChain xmlns="http://schemas.openxmlformats.org/spreadsheetml/2006/main">
  <c r="E43" i="3" l="1"/>
  <c r="E15" i="3" l="1"/>
  <c r="E13" i="3"/>
  <c r="E49" i="3" l="1"/>
  <c r="I11" i="1" l="1"/>
  <c r="E7" i="3" l="1"/>
  <c r="E39" i="3"/>
  <c r="E10" i="3" l="1"/>
  <c r="D11" i="1" l="1"/>
  <c r="C11" i="1" l="1"/>
  <c r="E44" i="3"/>
  <c r="E81" i="3"/>
  <c r="E78" i="3"/>
  <c r="E84" i="3" l="1"/>
  <c r="I12" i="1" l="1"/>
  <c r="E42" i="3"/>
  <c r="E28" i="3"/>
  <c r="D10" i="4" l="1"/>
  <c r="E10" i="4"/>
  <c r="F10" i="4"/>
  <c r="G10" i="4"/>
  <c r="H10" i="4"/>
  <c r="I10" i="4"/>
  <c r="J10" i="4"/>
  <c r="C10" i="4"/>
  <c r="E12" i="1"/>
  <c r="F12" i="1"/>
  <c r="G12" i="1"/>
  <c r="H12" i="1"/>
  <c r="J12" i="1"/>
  <c r="K12" i="1"/>
  <c r="L12" i="1"/>
  <c r="M12" i="1"/>
  <c r="N12" i="1"/>
  <c r="O12" i="1"/>
  <c r="P12" i="1"/>
  <c r="Q12" i="1"/>
  <c r="E35" i="3" l="1"/>
  <c r="E37" i="3" l="1"/>
  <c r="E36" i="3"/>
  <c r="E27" i="3" l="1"/>
  <c r="E9" i="3" l="1"/>
  <c r="E24" i="3" l="1"/>
  <c r="E80" i="3" l="1"/>
  <c r="E83" i="3" l="1"/>
  <c r="E76" i="3"/>
  <c r="E77" i="3"/>
  <c r="E32" i="3"/>
  <c r="E29" i="3" l="1"/>
  <c r="E22" i="3"/>
  <c r="E12" i="3" l="1"/>
  <c r="D86" i="3"/>
  <c r="C86" i="3"/>
  <c r="E6" i="3"/>
  <c r="E8" i="3"/>
  <c r="E14" i="3" l="1"/>
  <c r="E16" i="3"/>
  <c r="E17" i="3"/>
  <c r="E18" i="3"/>
  <c r="E19" i="3"/>
  <c r="E20" i="3"/>
  <c r="E21" i="3"/>
  <c r="E23" i="3"/>
  <c r="E25" i="3"/>
  <c r="E26" i="3"/>
  <c r="E30" i="3"/>
  <c r="E31" i="3"/>
  <c r="E33" i="3"/>
  <c r="E34" i="3"/>
  <c r="E38" i="3"/>
  <c r="E40" i="3"/>
  <c r="E41" i="3"/>
  <c r="E45" i="3"/>
  <c r="E46" i="3"/>
  <c r="E47" i="3"/>
  <c r="E48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9" i="3"/>
  <c r="E82" i="3"/>
  <c r="E85" i="3"/>
  <c r="E11" i="3"/>
  <c r="E86" i="3" l="1"/>
  <c r="F43" i="3" s="1"/>
  <c r="F13" i="3" l="1"/>
  <c r="F15" i="3"/>
  <c r="F7" i="3"/>
  <c r="F49" i="3"/>
  <c r="F10" i="3"/>
  <c r="F39" i="3"/>
  <c r="F81" i="3"/>
  <c r="F44" i="3"/>
  <c r="F84" i="3"/>
  <c r="F78" i="3"/>
  <c r="F28" i="3"/>
  <c r="F42" i="3"/>
  <c r="F37" i="3"/>
  <c r="F35" i="3"/>
  <c r="F27" i="3"/>
  <c r="F36" i="3"/>
  <c r="F24" i="3"/>
  <c r="F9" i="3"/>
  <c r="F83" i="3"/>
  <c r="F80" i="3"/>
  <c r="F32" i="3"/>
  <c r="F77" i="3"/>
  <c r="F29" i="3"/>
  <c r="F31" i="3"/>
  <c r="F21" i="3"/>
  <c r="F22" i="3"/>
  <c r="F6" i="3"/>
  <c r="F12" i="3"/>
  <c r="F8" i="3"/>
  <c r="C12" i="1" l="1"/>
  <c r="D12" i="1"/>
  <c r="F85" i="3"/>
  <c r="F82" i="3"/>
  <c r="F40" i="3"/>
  <c r="F30" i="3" l="1"/>
  <c r="F57" i="3"/>
  <c r="F23" i="3"/>
  <c r="F25" i="3"/>
  <c r="F62" i="3"/>
  <c r="F79" i="3"/>
  <c r="F33" i="3"/>
  <c r="F14" i="3"/>
  <c r="F48" i="3"/>
  <c r="F19" i="3"/>
  <c r="F17" i="3"/>
  <c r="F56" i="3"/>
  <c r="F53" i="3"/>
  <c r="F41" i="3"/>
  <c r="F70" i="3"/>
  <c r="F11" i="3"/>
  <c r="F18" i="3"/>
  <c r="F46" i="3"/>
  <c r="F34" i="3"/>
  <c r="F74" i="3"/>
  <c r="F76" i="3"/>
  <c r="F26" i="3"/>
  <c r="F20" i="3"/>
  <c r="F38" i="3"/>
  <c r="F16" i="3"/>
  <c r="F73" i="3"/>
  <c r="F54" i="3"/>
  <c r="F68" i="3"/>
  <c r="F66" i="3"/>
  <c r="F69" i="3"/>
  <c r="F75" i="3" l="1"/>
  <c r="F63" i="3"/>
  <c r="F72" i="3"/>
  <c r="F64" i="3"/>
  <c r="F71" i="3"/>
  <c r="F52" i="3"/>
  <c r="F60" i="3"/>
  <c r="F67" i="3"/>
  <c r="F59" i="3"/>
  <c r="F51" i="3"/>
  <c r="F47" i="3"/>
  <c r="F61" i="3"/>
  <c r="F58" i="3"/>
  <c r="F45" i="3"/>
  <c r="F55" i="3"/>
  <c r="F65" i="3"/>
  <c r="F50" i="3"/>
  <c r="F86" i="3" l="1"/>
</calcChain>
</file>

<file path=xl/sharedStrings.xml><?xml version="1.0" encoding="utf-8"?>
<sst xmlns="http://schemas.openxmlformats.org/spreadsheetml/2006/main" count="136" uniqueCount="127">
  <si>
    <t>Принято граждан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</si>
  <si>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</si>
  <si>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</si>
  <si>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</si>
  <si>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</si>
  <si>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</si>
  <si>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</si>
  <si>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</si>
  <si>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</si>
  <si>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</si>
  <si>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</si>
  <si>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</si>
  <si>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</si>
  <si>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</si>
  <si>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</si>
  <si>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</si>
  <si>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</si>
  <si>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</si>
  <si>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</si>
  <si>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</si>
  <si>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</si>
  <si>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</si>
  <si>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</si>
  <si>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</si>
  <si>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</si>
  <si>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</si>
  <si>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</si>
  <si>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</si>
  <si>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</si>
  <si>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</si>
  <si>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</si>
  <si>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</si>
  <si>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</si>
  <si>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</si>
  <si>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</si>
  <si>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</si>
  <si>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</si>
  <si>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</si>
  <si>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</si>
  <si>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</si>
  <si>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</si>
  <si>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</si>
  <si>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</si>
  <si>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</si>
  <si>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</si>
  <si>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</si>
  <si>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</si>
  <si>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</si>
  <si>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</si>
  <si>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</si>
  <si>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</si>
  <si>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</si>
  <si>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</si>
  <si>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</si>
  <si>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</si>
  <si>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</si>
  <si>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</si>
  <si>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</si>
  <si>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</si>
  <si>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</si>
  <si>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</si>
  <si>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</si>
  <si>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</si>
  <si>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</si>
  <si>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</si>
  <si>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</si>
  <si>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</si>
  <si>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</si>
  <si>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</si>
  <si>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</si>
  <si>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</si>
  <si>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</si>
  <si>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</si>
  <si>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0003.0008.0086.0550 Нологообложение алкогольной продукции</t>
  </si>
  <si>
    <t>0002.0007.0072.0288 Просьбы об оказании финансовой помощи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</si>
  <si>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</si>
  <si>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</si>
  <si>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</si>
  <si>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</si>
  <si>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</si>
  <si>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</si>
  <si>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</si>
  <si>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</si>
  <si>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из других ведомств (бумага + эл.вид)</t>
  </si>
  <si>
    <t>УФНС России по Тверской области</t>
  </si>
  <si>
    <t xml:space="preserve">ВСЕГО ПО РЕГИОНУ: </t>
  </si>
  <si>
    <t>Управление</t>
  </si>
  <si>
    <t>0001.0002.0027.0135 Предоставление ответа, размещенного на официальном сайте в сети «Интернет»</t>
  </si>
  <si>
    <t>0001.0003.0030.0471 Проблемы предпринимателей‚ работающих без образования юридического лица</t>
  </si>
  <si>
    <t>0001.0003.0041.0000 Интеллектуальная собственность (исключительные права) (за исключением международного частного права)</t>
  </si>
  <si>
    <t>0002.0007.0074.0300 Льготы и меры социальной поддержки инвалидов</t>
  </si>
  <si>
    <t xml:space="preserve">0003.0012.0132.0877 Оказание услуг в электронном виде </t>
  </si>
  <si>
    <t>По другим вопросам</t>
  </si>
  <si>
    <t>0001.0002.0023.0062 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</si>
  <si>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0001.0002.0025.0092 Государственные и муниципальные услуги (многофункциональные центры)</t>
  </si>
  <si>
    <t>0001.0002.0027.0134 Ознакомление с документами и материалами, касающимися рассмотрения обращений</t>
  </si>
  <si>
    <t>0001.0003.0037.0215 Преобретение права собственности. Прекращение права собственности</t>
  </si>
  <si>
    <t>0001.0003.0041.0219 Интеллектуальная собственность Паненты, соблдение авторского права и смежных прав.)</t>
  </si>
  <si>
    <t>0003.0008.0087.0580 Банковское регулирование и надзор за деятельностью кредитных организаций</t>
  </si>
  <si>
    <t xml:space="preserve">0003.0016.0162.1021 Регистрация по месту жительства и прибывания </t>
  </si>
  <si>
    <t>0003.0008.0092.0628 Проверка деятельности хозяйствующих субьектов</t>
  </si>
  <si>
    <t>0001.0002.0027.0149 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</si>
  <si>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0001.0002.0024.0067 Поступление на государственную службу Российской Федерации</t>
  </si>
  <si>
    <t>0001.0003.0031.0203 Регистрация, перерегистрация юридических лиц всех форм собственности и видов деятельности</t>
  </si>
  <si>
    <t>0002.0006.0065.0263 Трудовые конфликты. Решение трудовых споров</t>
  </si>
  <si>
    <t>0002.0006.0065.0264 Надзор и контроль за соблюдением трудового законодательства</t>
  </si>
  <si>
    <t>0002.0006.0065.0257 Выплата заработной платы</t>
  </si>
  <si>
    <t>0001.0003.0037.0210 Государственная регистрация прав на недвижимое имущество и сделок с ним.</t>
  </si>
  <si>
    <t>0003.0008.0077.0457 Налоговые преференции и льготы физическим лицам</t>
  </si>
  <si>
    <t>0004.0016.0162.1022 противопожарная служба, соблюдение норм противопожарной безопасности</t>
  </si>
  <si>
    <t>ИТОГО:</t>
  </si>
  <si>
    <t>0003.0008.0089.0622 Валютное регулирование</t>
  </si>
  <si>
    <t>0003.0010.0116.0791 Утилизационный сбор</t>
  </si>
  <si>
    <t>0003.0008.0086.0537 Государственная политика в налоговой сфере</t>
  </si>
  <si>
    <t>0001.0002.0024.0069 Прохождение государственной службы Российской Федерации</t>
  </si>
  <si>
    <t>0002.0007.0071.0282 Назначение пенсии</t>
  </si>
  <si>
    <t>0001.0002.0023.0063 Работа официального сайта федерального органа исполнительной власти</t>
  </si>
  <si>
    <t>0003.0008.0086.0542 Налог на добычу полезных ископаемых</t>
  </si>
  <si>
    <t>0001.0002.0025.0114 Государственная кадастровая оценка. Кадастровая стоимость объектов недвижимости.</t>
  </si>
  <si>
    <t>0001.0002.0027.0123 Принятое по обращению решение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</si>
  <si>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в декабре 2024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</si>
  <si>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
 за период c 01.12.2024 по 31.12.2024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</si>
  <si>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декабре 2024 года                                                
от __________ № _________</t>
  </si>
  <si>
    <t>Справка по тематике обращений граждан,
 поступивших в Управление Федеральной налоговой службы по Тверской области
за период c 01.12.2024 по 31.12.2024</t>
  </si>
  <si>
    <t>Приложение № 3 
к Справке о работе с обращениями граждан и запросами пользователей информацией в налоговых органах Тверской области в декабре 2024 года  от ___________ № ___________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</si>
  <si>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  
за период c 01.12.2024  по 31.12.2024</t>
  </si>
  <si>
    <t>0003.0008.0079.0503 Игорный бизнес. Лотереи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</si>
</sst>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DD9"/>
        <bgColor indexed="64"/>
      </patternFill>
    </fill>
    <fill>
      <patternFill patternType="solid">
        <fgColor theme="9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8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3" borderId="0" xfId="0" applyFill="1"/>
    <xf numFmtId="0" fontId="10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wrapText="1"/>
    </xf>
    <xf numFmtId="0" fontId="4" fillId="0" borderId="4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4" fillId="0" borderId="3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10" fontId="4" fillId="0" borderId="34" xfId="1" applyNumberFormat="1" applyFont="1" applyBorder="1" applyAlignment="1">
      <alignment horizontal="center" vertical="center"/>
    </xf>
    <xf numFmtId="10" fontId="4" fillId="0" borderId="34" xfId="1" applyNumberFormat="1" applyFont="1" applyFill="1" applyBorder="1" applyAlignment="1">
      <alignment horizontal="center" vertical="center"/>
    </xf>
    <xf numFmtId="10" fontId="4" fillId="0" borderId="5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10" fontId="4" fillId="0" borderId="52" xfId="0" applyNumberFormat="1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wrapText="1"/>
    </xf>
    <xf numFmtId="10" fontId="4" fillId="0" borderId="34" xfId="0" applyNumberFormat="1" applyFont="1" applyFill="1" applyBorder="1" applyAlignment="1">
      <alignment horizontal="center" vertical="center"/>
    </xf>
    <xf numFmtId="10" fontId="4" fillId="0" borderId="18" xfId="0" applyNumberFormat="1" applyFont="1" applyFill="1" applyBorder="1" applyAlignment="1">
      <alignment horizontal="center" vertical="center"/>
    </xf>
    <xf numFmtId="10" fontId="4" fillId="0" borderId="34" xfId="0" applyNumberFormat="1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left" vertical="top" wrapText="1"/>
    </xf>
    <xf numFmtId="0" fontId="4" fillId="0" borderId="49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49" xfId="0" applyFont="1" applyFill="1" applyBorder="1" applyAlignment="1">
      <alignment vertical="top" wrapText="1"/>
    </xf>
    <xf numFmtId="0" fontId="9" fillId="0" borderId="55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wrapText="1"/>
    </xf>
    <xf numFmtId="0" fontId="4" fillId="0" borderId="53" xfId="0" applyFont="1" applyBorder="1" applyAlignment="1">
      <alignment horizontal="center" vertical="center" wrapText="1"/>
    </xf>
    <xf numFmtId="0" fontId="10" fillId="0" borderId="19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vertical="top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53" xfId="0" applyFont="1" applyFill="1" applyBorder="1" applyAlignment="1">
      <alignment horizontal="center" vertical="center"/>
    </xf>
    <xf numFmtId="10" fontId="4" fillId="4" borderId="34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vertical="top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4" fillId="5" borderId="53" xfId="0" applyFont="1" applyFill="1" applyBorder="1" applyAlignment="1">
      <alignment horizontal="center" vertical="center"/>
    </xf>
    <xf numFmtId="10" fontId="4" fillId="5" borderId="34" xfId="0" applyNumberFormat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10" fontId="4" fillId="5" borderId="18" xfId="0" applyNumberFormat="1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left" vertical="center" wrapText="1"/>
    </xf>
    <xf numFmtId="0" fontId="18" fillId="2" borderId="2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3" fillId="2" borderId="8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 shrinkToFit="1"/>
    </xf>
    <xf numFmtId="0" fontId="13" fillId="2" borderId="15" xfId="0" applyFont="1" applyFill="1" applyBorder="1" applyAlignment="1">
      <alignment horizontal="center" vertical="center" wrapText="1" shrinkToFi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textRotation="90" wrapText="1" shrinkToFit="1"/>
    </xf>
    <xf numFmtId="0" fontId="13" fillId="2" borderId="35" xfId="0" applyFont="1" applyFill="1" applyBorder="1" applyAlignment="1">
      <alignment horizontal="center" vertical="center" textRotation="90" wrapText="1" shrinkToFit="1"/>
    </xf>
    <xf numFmtId="0" fontId="13" fillId="2" borderId="36" xfId="0" applyFont="1" applyFill="1" applyBorder="1" applyAlignment="1">
      <alignment horizontal="center" vertical="center" textRotation="90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4" fontId="15" fillId="2" borderId="8" xfId="2" applyFont="1" applyFill="1" applyBorder="1" applyAlignment="1">
      <alignment horizontal="center" vertical="center" textRotation="90" wrapText="1"/>
    </xf>
    <xf numFmtId="44" fontId="15" fillId="2" borderId="14" xfId="2" applyFont="1" applyFill="1" applyBorder="1" applyAlignment="1">
      <alignment horizontal="center" vertical="center" textRotation="90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25" xfId="0" applyFont="1" applyFill="1" applyBorder="1" applyAlignment="1">
      <alignment horizontal="left"/>
    </xf>
    <xf numFmtId="0" fontId="9" fillId="0" borderId="46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9" fillId="0" borderId="1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9966"/>
      <color rgb="FFFFFF99"/>
      <color rgb="FFFFCCCC"/>
      <color rgb="FFE8BFB2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tabSelected="1" view="pageBreakPreview" zoomScaleNormal="100" zoomScaleSheetLayoutView="100" workbookViewId="0">
      <selection activeCell="M11" sqref="M11"/>
    </sheetView>
  </sheetViews>
  <sheetFormatPr defaultRowHeight="12.75" x14ac:dyDescent="0.2"/>
  <cols>
    <col min="1" max="1" width="3.85546875" style="2" customWidth="1"/>
    <col min="2" max="2" width="3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5703125" customWidth="1"/>
  </cols>
  <sheetData>
    <row r="1" spans="1:18" ht="54.75" customHeight="1" x14ac:dyDescent="0.2">
      <c r="K1" s="114" t="s">
        <v>120</v>
      </c>
      <c r="L1" s="114"/>
      <c r="M1" s="114"/>
      <c r="N1" s="115"/>
      <c r="O1" s="115"/>
    </row>
    <row r="2" spans="1:18" ht="57.75" customHeight="1" thickBot="1" x14ac:dyDescent="0.3">
      <c r="A2" s="116" t="s">
        <v>121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7"/>
      <c r="O2" s="117"/>
    </row>
    <row r="3" spans="1:18" ht="30" customHeight="1" x14ac:dyDescent="0.2">
      <c r="A3" s="118" t="s">
        <v>26</v>
      </c>
      <c r="B3" s="120" t="s">
        <v>27</v>
      </c>
      <c r="C3" s="122" t="s">
        <v>28</v>
      </c>
      <c r="D3" s="123"/>
      <c r="E3" s="123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5"/>
      <c r="Q3" s="147" t="s">
        <v>0</v>
      </c>
    </row>
    <row r="4" spans="1:18" ht="21" customHeight="1" x14ac:dyDescent="0.2">
      <c r="A4" s="119"/>
      <c r="B4" s="121"/>
      <c r="C4" s="126" t="s">
        <v>76</v>
      </c>
      <c r="D4" s="129" t="s">
        <v>29</v>
      </c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48"/>
    </row>
    <row r="5" spans="1:18" ht="57.75" customHeight="1" thickBot="1" x14ac:dyDescent="0.25">
      <c r="A5" s="119"/>
      <c r="B5" s="121"/>
      <c r="C5" s="126"/>
      <c r="D5" s="131" t="s">
        <v>30</v>
      </c>
      <c r="E5" s="132"/>
      <c r="F5" s="132"/>
      <c r="G5" s="130"/>
      <c r="H5" s="130"/>
      <c r="I5" s="132"/>
      <c r="J5" s="132"/>
      <c r="K5" s="132"/>
      <c r="L5" s="133" t="s">
        <v>31</v>
      </c>
      <c r="M5" s="133" t="s">
        <v>83</v>
      </c>
      <c r="N5" s="133" t="s">
        <v>23</v>
      </c>
      <c r="O5" s="133" t="s">
        <v>42</v>
      </c>
      <c r="P5" s="131" t="s">
        <v>24</v>
      </c>
      <c r="Q5" s="148"/>
    </row>
    <row r="6" spans="1:18" ht="57.75" customHeight="1" thickBot="1" x14ac:dyDescent="0.25">
      <c r="A6" s="119"/>
      <c r="B6" s="121"/>
      <c r="C6" s="127"/>
      <c r="D6" s="138" t="s">
        <v>25</v>
      </c>
      <c r="E6" s="139"/>
      <c r="F6" s="140"/>
      <c r="G6" s="141" t="s">
        <v>77</v>
      </c>
      <c r="H6" s="143" t="s">
        <v>32</v>
      </c>
      <c r="I6" s="138" t="s">
        <v>33</v>
      </c>
      <c r="J6" s="145"/>
      <c r="K6" s="146"/>
      <c r="L6" s="134"/>
      <c r="M6" s="135"/>
      <c r="N6" s="135"/>
      <c r="O6" s="135"/>
      <c r="P6" s="137"/>
      <c r="Q6" s="148"/>
    </row>
    <row r="7" spans="1:18" ht="57.75" customHeight="1" x14ac:dyDescent="0.2">
      <c r="A7" s="119"/>
      <c r="B7" s="121"/>
      <c r="C7" s="128"/>
      <c r="D7" s="149" t="s">
        <v>4</v>
      </c>
      <c r="E7" s="151" t="s">
        <v>78</v>
      </c>
      <c r="F7" s="152"/>
      <c r="G7" s="142"/>
      <c r="H7" s="144"/>
      <c r="I7" s="149" t="s">
        <v>4</v>
      </c>
      <c r="J7" s="151" t="s">
        <v>29</v>
      </c>
      <c r="K7" s="152"/>
      <c r="L7" s="134"/>
      <c r="M7" s="135"/>
      <c r="N7" s="135"/>
      <c r="O7" s="135"/>
      <c r="P7" s="137"/>
      <c r="Q7" s="148"/>
    </row>
    <row r="8" spans="1:18" ht="57.75" customHeight="1" x14ac:dyDescent="0.2">
      <c r="A8" s="119"/>
      <c r="B8" s="121"/>
      <c r="C8" s="128"/>
      <c r="D8" s="150"/>
      <c r="E8" s="141" t="s">
        <v>79</v>
      </c>
      <c r="F8" s="153" t="s">
        <v>80</v>
      </c>
      <c r="G8" s="142"/>
      <c r="H8" s="144"/>
      <c r="I8" s="150"/>
      <c r="J8" s="155" t="s">
        <v>79</v>
      </c>
      <c r="K8" s="153" t="s">
        <v>80</v>
      </c>
      <c r="L8" s="134"/>
      <c r="M8" s="135"/>
      <c r="N8" s="135"/>
      <c r="O8" s="135"/>
      <c r="P8" s="137"/>
      <c r="Q8" s="148"/>
    </row>
    <row r="9" spans="1:18" ht="25.5" customHeight="1" thickBot="1" x14ac:dyDescent="0.25">
      <c r="A9" s="119"/>
      <c r="B9" s="121"/>
      <c r="C9" s="128"/>
      <c r="D9" s="150"/>
      <c r="E9" s="142"/>
      <c r="F9" s="154"/>
      <c r="G9" s="142"/>
      <c r="H9" s="144"/>
      <c r="I9" s="150"/>
      <c r="J9" s="141"/>
      <c r="K9" s="154"/>
      <c r="L9" s="134"/>
      <c r="M9" s="135"/>
      <c r="N9" s="136"/>
      <c r="O9" s="136"/>
      <c r="P9" s="137"/>
      <c r="Q9" s="148"/>
    </row>
    <row r="10" spans="1:18" s="1" customFormat="1" ht="19.5" customHeight="1" thickBot="1" x14ac:dyDescent="0.3">
      <c r="A10" s="25">
        <v>1</v>
      </c>
      <c r="B10" s="26">
        <v>2</v>
      </c>
      <c r="C10" s="38">
        <v>3</v>
      </c>
      <c r="D10" s="31">
        <v>4</v>
      </c>
      <c r="E10" s="39">
        <v>5</v>
      </c>
      <c r="F10" s="57">
        <v>6</v>
      </c>
      <c r="G10" s="39">
        <v>7</v>
      </c>
      <c r="H10" s="38">
        <v>8</v>
      </c>
      <c r="I10" s="31">
        <v>9</v>
      </c>
      <c r="J10" s="39">
        <v>10</v>
      </c>
      <c r="K10" s="57">
        <v>11</v>
      </c>
      <c r="L10" s="39">
        <v>12</v>
      </c>
      <c r="M10" s="26">
        <v>13</v>
      </c>
      <c r="N10" s="27">
        <v>14</v>
      </c>
      <c r="O10" s="27">
        <v>15</v>
      </c>
      <c r="P10" s="40">
        <v>16</v>
      </c>
      <c r="Q10" s="41">
        <v>17</v>
      </c>
    </row>
    <row r="11" spans="1:18" s="1" customFormat="1" ht="36.75" customHeight="1" thickBot="1" x14ac:dyDescent="0.25">
      <c r="A11" s="36">
        <v>1</v>
      </c>
      <c r="B11" s="37" t="s">
        <v>84</v>
      </c>
      <c r="C11" s="43">
        <f>D11+G11+H11+I11+L11+M11+N11+O11+P11</f>
        <v>3456</v>
      </c>
      <c r="D11" s="50">
        <f>E11+F11</f>
        <v>340</v>
      </c>
      <c r="E11" s="46">
        <v>32</v>
      </c>
      <c r="F11" s="86">
        <v>308</v>
      </c>
      <c r="G11" s="46">
        <v>17</v>
      </c>
      <c r="H11" s="43">
        <v>0</v>
      </c>
      <c r="I11" s="50">
        <f>J11+K11</f>
        <v>2260</v>
      </c>
      <c r="J11" s="46">
        <v>214</v>
      </c>
      <c r="K11" s="86">
        <v>2046</v>
      </c>
      <c r="L11" s="46">
        <v>714</v>
      </c>
      <c r="M11" s="44">
        <v>78</v>
      </c>
      <c r="N11" s="47">
        <v>6</v>
      </c>
      <c r="O11" s="47">
        <v>40</v>
      </c>
      <c r="P11" s="48">
        <v>1</v>
      </c>
      <c r="Q11" s="49">
        <v>4</v>
      </c>
    </row>
    <row r="12" spans="1:18" ht="23.25" customHeight="1" thickBot="1" x14ac:dyDescent="0.3">
      <c r="A12" s="112" t="s">
        <v>85</v>
      </c>
      <c r="B12" s="113"/>
      <c r="C12" s="42">
        <f>C11</f>
        <v>3456</v>
      </c>
      <c r="D12" s="42">
        <f t="shared" ref="D12:Q12" si="0">D11</f>
        <v>340</v>
      </c>
      <c r="E12" s="42">
        <f t="shared" si="0"/>
        <v>32</v>
      </c>
      <c r="F12" s="42">
        <f t="shared" si="0"/>
        <v>308</v>
      </c>
      <c r="G12" s="42">
        <f t="shared" si="0"/>
        <v>17</v>
      </c>
      <c r="H12" s="42">
        <f t="shared" si="0"/>
        <v>0</v>
      </c>
      <c r="I12" s="42">
        <f t="shared" si="0"/>
        <v>2260</v>
      </c>
      <c r="J12" s="42">
        <f t="shared" si="0"/>
        <v>214</v>
      </c>
      <c r="K12" s="42">
        <f t="shared" si="0"/>
        <v>2046</v>
      </c>
      <c r="L12" s="42">
        <f t="shared" si="0"/>
        <v>714</v>
      </c>
      <c r="M12" s="42">
        <f t="shared" si="0"/>
        <v>78</v>
      </c>
      <c r="N12" s="42">
        <f t="shared" si="0"/>
        <v>6</v>
      </c>
      <c r="O12" s="42">
        <f t="shared" si="0"/>
        <v>40</v>
      </c>
      <c r="P12" s="42">
        <f t="shared" si="0"/>
        <v>1</v>
      </c>
      <c r="Q12" s="42">
        <f t="shared" si="0"/>
        <v>4</v>
      </c>
      <c r="R12" s="1"/>
    </row>
  </sheetData>
  <mergeCells count="27"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  <mergeCell ref="A12:B12"/>
    <mergeCell ref="K1:O1"/>
    <mergeCell ref="A2:O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  <mergeCell ref="G6:G9"/>
  </mergeCells>
  <phoneticPr fontId="0" type="noConversion"/>
  <printOptions horizontalCentered="1"/>
  <pageMargins left="0" right="0" top="0.27559055118110237" bottom="0.39370078740157483" header="0.23622047244094491" footer="0.1574803149606299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93"/>
  <sheetViews>
    <sheetView view="pageBreakPreview" topLeftCell="A82" zoomScaleNormal="100" zoomScaleSheetLayoutView="100" workbookViewId="0">
      <selection activeCell="N58" sqref="N58"/>
    </sheetView>
  </sheetViews>
  <sheetFormatPr defaultRowHeight="12.75" x14ac:dyDescent="0.2"/>
  <cols>
    <col min="1" max="1" width="4.5703125" customWidth="1"/>
    <col min="2" max="2" width="55.7109375" customWidth="1"/>
    <col min="3" max="4" width="16.7109375" customWidth="1"/>
    <col min="5" max="5" width="16.28515625" customWidth="1"/>
    <col min="6" max="6" width="30.5703125" customWidth="1"/>
  </cols>
  <sheetData>
    <row r="1" spans="1:256" ht="75" customHeight="1" x14ac:dyDescent="0.3">
      <c r="E1" s="166" t="s">
        <v>122</v>
      </c>
      <c r="F1" s="115"/>
      <c r="G1" s="6"/>
      <c r="H1" s="6"/>
      <c r="I1" s="165"/>
      <c r="J1" s="165"/>
      <c r="K1" s="165"/>
      <c r="L1" s="165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  <c r="CI1" s="160"/>
      <c r="CJ1" s="160"/>
      <c r="CK1" s="160"/>
      <c r="CL1" s="160"/>
      <c r="CM1" s="160"/>
      <c r="CN1" s="160"/>
      <c r="CO1" s="160"/>
      <c r="CP1" s="160"/>
      <c r="CQ1" s="160"/>
      <c r="CR1" s="160"/>
      <c r="CS1" s="160"/>
      <c r="CT1" s="160"/>
      <c r="CU1" s="160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  <c r="DO1" s="160"/>
      <c r="DP1" s="160"/>
      <c r="DQ1" s="160"/>
      <c r="DR1" s="160"/>
      <c r="DS1" s="160"/>
      <c r="DT1" s="160"/>
      <c r="DU1" s="160"/>
      <c r="DV1" s="160"/>
      <c r="DW1" s="160"/>
      <c r="DX1" s="160"/>
      <c r="DY1" s="160"/>
      <c r="DZ1" s="160"/>
      <c r="EA1" s="160"/>
      <c r="EB1" s="160"/>
      <c r="EC1" s="160"/>
      <c r="ED1" s="160"/>
      <c r="EE1" s="160"/>
      <c r="EF1" s="160"/>
      <c r="EG1" s="160"/>
      <c r="EH1" s="160"/>
      <c r="EI1" s="160"/>
      <c r="EJ1" s="160"/>
      <c r="EK1" s="160"/>
      <c r="EL1" s="160"/>
      <c r="EM1" s="160"/>
      <c r="EN1" s="160"/>
      <c r="EO1" s="160"/>
      <c r="EP1" s="160"/>
      <c r="EQ1" s="160"/>
      <c r="ER1" s="160"/>
      <c r="ES1" s="160"/>
      <c r="ET1" s="160"/>
      <c r="EU1" s="160"/>
      <c r="EV1" s="160"/>
      <c r="EW1" s="160"/>
      <c r="EX1" s="160"/>
      <c r="EY1" s="160"/>
      <c r="EZ1" s="160"/>
      <c r="FA1" s="160"/>
      <c r="FB1" s="160"/>
      <c r="FC1" s="160"/>
      <c r="FD1" s="160"/>
      <c r="FE1" s="160"/>
      <c r="FF1" s="160"/>
      <c r="FG1" s="160"/>
      <c r="FH1" s="160"/>
      <c r="FI1" s="160"/>
      <c r="FJ1" s="160"/>
      <c r="FK1" s="160"/>
      <c r="FL1" s="160"/>
      <c r="FM1" s="160"/>
      <c r="FN1" s="160"/>
      <c r="FO1" s="160"/>
      <c r="FP1" s="160"/>
      <c r="FQ1" s="160"/>
      <c r="FR1" s="160"/>
      <c r="FS1" s="160"/>
      <c r="FT1" s="160"/>
      <c r="FU1" s="160"/>
      <c r="FV1" s="160"/>
      <c r="FW1" s="160"/>
      <c r="FX1" s="160"/>
      <c r="FY1" s="160"/>
      <c r="FZ1" s="160"/>
      <c r="GA1" s="160"/>
      <c r="GB1" s="160"/>
      <c r="GC1" s="160"/>
      <c r="GD1" s="160"/>
      <c r="GE1" s="160"/>
      <c r="GF1" s="160"/>
      <c r="GG1" s="160"/>
      <c r="GH1" s="160"/>
      <c r="GI1" s="160"/>
      <c r="GJ1" s="160"/>
      <c r="GK1" s="160"/>
      <c r="GL1" s="160"/>
      <c r="GM1" s="160"/>
      <c r="GN1" s="160"/>
      <c r="GO1" s="160"/>
      <c r="GP1" s="160"/>
      <c r="GQ1" s="160"/>
      <c r="GR1" s="160"/>
      <c r="GS1" s="160"/>
      <c r="GT1" s="160"/>
      <c r="GU1" s="160"/>
      <c r="GV1" s="160"/>
      <c r="GW1" s="160"/>
      <c r="GX1" s="160"/>
      <c r="GY1" s="160"/>
      <c r="GZ1" s="160"/>
      <c r="HA1" s="160"/>
      <c r="HB1" s="160"/>
      <c r="HC1" s="160"/>
      <c r="HD1" s="160"/>
      <c r="HE1" s="160"/>
      <c r="HF1" s="160"/>
      <c r="HG1" s="160"/>
      <c r="HH1" s="160"/>
      <c r="HI1" s="160"/>
      <c r="HJ1" s="160"/>
      <c r="HK1" s="160"/>
      <c r="HL1" s="160"/>
      <c r="HM1" s="160"/>
      <c r="HN1" s="160"/>
      <c r="HO1" s="160"/>
      <c r="HP1" s="160"/>
      <c r="HQ1" s="160"/>
      <c r="HR1" s="160"/>
      <c r="HS1" s="160"/>
      <c r="HT1" s="160"/>
      <c r="HU1" s="160"/>
      <c r="HV1" s="160"/>
      <c r="HW1" s="160"/>
      <c r="HX1" s="160"/>
      <c r="HY1" s="160"/>
      <c r="HZ1" s="160"/>
      <c r="IA1" s="160"/>
      <c r="IB1" s="160"/>
      <c r="IC1" s="160"/>
      <c r="ID1" s="160"/>
      <c r="IE1" s="160"/>
      <c r="IF1" s="160"/>
      <c r="IG1" s="160"/>
      <c r="IH1" s="160"/>
      <c r="II1" s="160"/>
      <c r="IJ1" s="160"/>
      <c r="IK1" s="160"/>
      <c r="IL1" s="160"/>
      <c r="IM1" s="160"/>
      <c r="IN1" s="160"/>
      <c r="IO1" s="160"/>
      <c r="IP1" s="160"/>
      <c r="IQ1" s="160"/>
      <c r="IR1" s="160"/>
      <c r="IS1" s="160"/>
      <c r="IT1" s="160"/>
      <c r="IU1" s="160"/>
      <c r="IV1" s="160"/>
    </row>
    <row r="2" spans="1:256" ht="0.75" hidden="1" customHeight="1" x14ac:dyDescent="0.3">
      <c r="A2" s="158"/>
      <c r="B2" s="158"/>
      <c r="C2" s="158"/>
      <c r="D2" s="158"/>
      <c r="E2" s="158"/>
      <c r="F2" s="158"/>
      <c r="G2" s="6"/>
      <c r="H2" s="6"/>
      <c r="I2" s="7"/>
      <c r="J2" s="7"/>
      <c r="K2" s="7"/>
      <c r="L2" s="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69.75" customHeight="1" thickBot="1" x14ac:dyDescent="0.25">
      <c r="A3" s="116" t="s">
        <v>123</v>
      </c>
      <c r="B3" s="116"/>
      <c r="C3" s="116"/>
      <c r="D3" s="116"/>
      <c r="E3" s="116"/>
      <c r="F3" s="116"/>
      <c r="G3" s="8"/>
      <c r="H3" s="8"/>
      <c r="I3" s="161"/>
      <c r="J3" s="161"/>
      <c r="K3" s="161"/>
      <c r="L3" s="161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  <c r="BQ3" s="159"/>
      <c r="BR3" s="159"/>
      <c r="BS3" s="159"/>
      <c r="BT3" s="159"/>
      <c r="BU3" s="159"/>
      <c r="BV3" s="159"/>
      <c r="BW3" s="159"/>
      <c r="BX3" s="159"/>
      <c r="BY3" s="159"/>
      <c r="BZ3" s="159"/>
      <c r="CA3" s="159"/>
      <c r="CB3" s="159"/>
      <c r="CC3" s="159"/>
      <c r="CD3" s="159"/>
      <c r="CE3" s="159"/>
      <c r="CF3" s="159"/>
      <c r="CG3" s="159"/>
      <c r="CH3" s="159"/>
      <c r="CI3" s="159"/>
      <c r="CJ3" s="159"/>
      <c r="CK3" s="159"/>
      <c r="CL3" s="159"/>
      <c r="CM3" s="159"/>
      <c r="CN3" s="159"/>
      <c r="CO3" s="159"/>
      <c r="CP3" s="159"/>
      <c r="CQ3" s="159"/>
      <c r="CR3" s="159"/>
      <c r="CS3" s="159"/>
      <c r="CT3" s="159"/>
      <c r="CU3" s="159"/>
      <c r="CV3" s="159"/>
      <c r="CW3" s="159"/>
      <c r="CX3" s="159"/>
      <c r="CY3" s="159"/>
      <c r="CZ3" s="159"/>
      <c r="DA3" s="159"/>
      <c r="DB3" s="159"/>
      <c r="DC3" s="159"/>
      <c r="DD3" s="159"/>
      <c r="DE3" s="159"/>
      <c r="DF3" s="159"/>
      <c r="DG3" s="159"/>
      <c r="DH3" s="159"/>
      <c r="DI3" s="159"/>
      <c r="DJ3" s="159"/>
      <c r="DK3" s="159"/>
      <c r="DL3" s="159"/>
      <c r="DM3" s="159"/>
      <c r="DN3" s="159"/>
      <c r="DO3" s="159"/>
      <c r="DP3" s="159"/>
      <c r="DQ3" s="159"/>
      <c r="DR3" s="159"/>
      <c r="DS3" s="159"/>
      <c r="DT3" s="159"/>
      <c r="DU3" s="159"/>
      <c r="DV3" s="159"/>
      <c r="DW3" s="159"/>
      <c r="DX3" s="159"/>
      <c r="DY3" s="159"/>
      <c r="DZ3" s="159"/>
      <c r="EA3" s="159"/>
      <c r="EB3" s="159"/>
      <c r="EC3" s="159"/>
      <c r="ED3" s="159"/>
      <c r="EE3" s="159"/>
      <c r="EF3" s="159"/>
      <c r="EG3" s="159"/>
      <c r="EH3" s="159"/>
      <c r="EI3" s="159"/>
      <c r="EJ3" s="159"/>
      <c r="EK3" s="159"/>
      <c r="EL3" s="159"/>
      <c r="EM3" s="159"/>
      <c r="EN3" s="159"/>
      <c r="EO3" s="159"/>
      <c r="EP3" s="159"/>
      <c r="EQ3" s="159"/>
      <c r="ER3" s="159"/>
      <c r="ES3" s="159"/>
      <c r="ET3" s="159"/>
      <c r="EU3" s="159"/>
      <c r="EV3" s="159"/>
      <c r="EW3" s="159"/>
      <c r="EX3" s="159"/>
      <c r="EY3" s="159"/>
      <c r="EZ3" s="159"/>
      <c r="FA3" s="159"/>
      <c r="FB3" s="159"/>
      <c r="FC3" s="159"/>
      <c r="FD3" s="159"/>
      <c r="FE3" s="159"/>
      <c r="FF3" s="159"/>
      <c r="FG3" s="159"/>
      <c r="FH3" s="159"/>
      <c r="FI3" s="159"/>
      <c r="FJ3" s="159"/>
      <c r="FK3" s="159"/>
      <c r="FL3" s="159"/>
      <c r="FM3" s="159"/>
      <c r="FN3" s="159"/>
      <c r="FO3" s="159"/>
      <c r="FP3" s="159"/>
      <c r="FQ3" s="159"/>
      <c r="FR3" s="159"/>
      <c r="FS3" s="159"/>
      <c r="FT3" s="159"/>
      <c r="FU3" s="159"/>
      <c r="FV3" s="159"/>
      <c r="FW3" s="159"/>
      <c r="FX3" s="159"/>
      <c r="FY3" s="159"/>
      <c r="FZ3" s="159"/>
      <c r="GA3" s="159"/>
      <c r="GB3" s="159"/>
      <c r="GC3" s="159"/>
      <c r="GD3" s="159"/>
      <c r="GE3" s="159"/>
      <c r="GF3" s="159"/>
      <c r="GG3" s="159"/>
      <c r="GH3" s="159"/>
      <c r="GI3" s="159"/>
      <c r="GJ3" s="159"/>
      <c r="GK3" s="159"/>
      <c r="GL3" s="159"/>
      <c r="GM3" s="159"/>
      <c r="GN3" s="159"/>
      <c r="GO3" s="159"/>
      <c r="GP3" s="159"/>
      <c r="GQ3" s="159"/>
      <c r="GR3" s="159"/>
      <c r="GS3" s="159"/>
      <c r="GT3" s="159"/>
      <c r="GU3" s="159"/>
      <c r="GV3" s="159"/>
      <c r="GW3" s="159"/>
      <c r="GX3" s="159"/>
      <c r="GY3" s="159"/>
      <c r="GZ3" s="159"/>
      <c r="HA3" s="159"/>
      <c r="HB3" s="159"/>
      <c r="HC3" s="159"/>
      <c r="HD3" s="159"/>
      <c r="HE3" s="159"/>
      <c r="HF3" s="159"/>
      <c r="HG3" s="159"/>
      <c r="HH3" s="159"/>
      <c r="HI3" s="159"/>
      <c r="HJ3" s="159"/>
      <c r="HK3" s="159"/>
      <c r="HL3" s="159"/>
      <c r="HM3" s="159"/>
      <c r="HN3" s="159"/>
      <c r="HO3" s="159"/>
      <c r="HP3" s="159"/>
      <c r="HQ3" s="159"/>
      <c r="HR3" s="159"/>
      <c r="HS3" s="159"/>
      <c r="HT3" s="159"/>
      <c r="HU3" s="159"/>
      <c r="HV3" s="159"/>
      <c r="HW3" s="159"/>
      <c r="HX3" s="159"/>
      <c r="HY3" s="159"/>
      <c r="HZ3" s="159"/>
      <c r="IA3" s="159"/>
      <c r="IB3" s="159"/>
      <c r="IC3" s="159"/>
      <c r="ID3" s="159"/>
      <c r="IE3" s="159"/>
      <c r="IF3" s="159"/>
      <c r="IG3" s="159"/>
      <c r="IH3" s="159"/>
      <c r="II3" s="159"/>
      <c r="IJ3" s="159"/>
      <c r="IK3" s="159"/>
      <c r="IL3" s="159"/>
      <c r="IM3" s="159"/>
      <c r="IN3" s="159"/>
      <c r="IO3" s="159"/>
      <c r="IP3" s="159"/>
      <c r="IQ3" s="159"/>
      <c r="IR3" s="159"/>
      <c r="IS3" s="159"/>
      <c r="IT3" s="159"/>
      <c r="IU3" s="159"/>
      <c r="IV3" s="159"/>
    </row>
    <row r="4" spans="1:256" ht="21" customHeight="1" x14ac:dyDescent="0.25">
      <c r="A4" s="167" t="s">
        <v>1</v>
      </c>
      <c r="B4" s="169" t="s">
        <v>2</v>
      </c>
      <c r="C4" s="156" t="s">
        <v>86</v>
      </c>
      <c r="D4" s="157"/>
      <c r="E4" s="171" t="s">
        <v>43</v>
      </c>
      <c r="F4" s="173" t="s">
        <v>44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256" ht="69" customHeight="1" thickBot="1" x14ac:dyDescent="0.25">
      <c r="A5" s="168"/>
      <c r="B5" s="170"/>
      <c r="C5" s="62" t="s">
        <v>81</v>
      </c>
      <c r="D5" s="63" t="s">
        <v>82</v>
      </c>
      <c r="E5" s="172"/>
      <c r="F5" s="174"/>
    </row>
    <row r="6" spans="1:256" ht="69" hidden="1" customHeight="1" x14ac:dyDescent="0.2">
      <c r="A6" s="46">
        <v>1</v>
      </c>
      <c r="B6" s="67" t="s">
        <v>93</v>
      </c>
      <c r="C6" s="76"/>
      <c r="D6" s="45"/>
      <c r="E6" s="64">
        <f t="shared" ref="E6:E46" si="0">SUM(C6:D6)</f>
        <v>0</v>
      </c>
      <c r="F6" s="52">
        <f>E6/E86</f>
        <v>0</v>
      </c>
    </row>
    <row r="7" spans="1:256" ht="37.5" hidden="1" customHeight="1" x14ac:dyDescent="0.2">
      <c r="A7" s="95"/>
      <c r="B7" s="68" t="s">
        <v>116</v>
      </c>
      <c r="C7" s="77"/>
      <c r="D7" s="78"/>
      <c r="E7" s="64">
        <f t="shared" ref="E7" si="1">SUM(C7:D7)</f>
        <v>0</v>
      </c>
      <c r="F7" s="52">
        <f>E7/E86</f>
        <v>0</v>
      </c>
    </row>
    <row r="8" spans="1:256" ht="52.5" hidden="1" customHeight="1" x14ac:dyDescent="0.2">
      <c r="A8" s="35">
        <v>1</v>
      </c>
      <c r="B8" s="68" t="s">
        <v>67</v>
      </c>
      <c r="C8" s="77"/>
      <c r="D8" s="78"/>
      <c r="E8" s="64">
        <f t="shared" si="0"/>
        <v>0</v>
      </c>
      <c r="F8" s="52">
        <f>E8/E86</f>
        <v>0</v>
      </c>
    </row>
    <row r="9" spans="1:256" ht="39.75" hidden="1" customHeight="1" x14ac:dyDescent="0.2">
      <c r="A9" s="35"/>
      <c r="B9" s="68" t="s">
        <v>102</v>
      </c>
      <c r="C9" s="77"/>
      <c r="D9" s="78"/>
      <c r="E9" s="64">
        <f t="shared" si="0"/>
        <v>0</v>
      </c>
      <c r="F9" s="52">
        <f>E9/E86</f>
        <v>0</v>
      </c>
    </row>
    <row r="10" spans="1:256" ht="39.75" hidden="1" customHeight="1" x14ac:dyDescent="0.2">
      <c r="A10" s="35">
        <v>1</v>
      </c>
      <c r="B10" s="68" t="s">
        <v>114</v>
      </c>
      <c r="C10" s="77"/>
      <c r="D10" s="78"/>
      <c r="E10" s="64">
        <f t="shared" ref="E10" si="2">SUM(C10:D10)</f>
        <v>0</v>
      </c>
      <c r="F10" s="52">
        <f>E10/E86</f>
        <v>0</v>
      </c>
    </row>
    <row r="11" spans="1:256" ht="45.75" hidden="1" customHeight="1" x14ac:dyDescent="0.2">
      <c r="A11" s="22">
        <v>2</v>
      </c>
      <c r="B11" s="69" t="s">
        <v>59</v>
      </c>
      <c r="C11" s="79"/>
      <c r="D11" s="80"/>
      <c r="E11" s="64">
        <f t="shared" si="0"/>
        <v>0</v>
      </c>
      <c r="F11" s="52">
        <f>E11/E86</f>
        <v>0</v>
      </c>
    </row>
    <row r="12" spans="1:256" ht="32.25" hidden="1" customHeight="1" x14ac:dyDescent="0.2">
      <c r="A12" s="22"/>
      <c r="B12" s="69" t="s">
        <v>94</v>
      </c>
      <c r="C12" s="79"/>
      <c r="D12" s="80"/>
      <c r="E12" s="64">
        <f t="shared" si="0"/>
        <v>0</v>
      </c>
      <c r="F12" s="52">
        <f>E12/E86</f>
        <v>0</v>
      </c>
    </row>
    <row r="13" spans="1:256" ht="45.75" hidden="1" customHeight="1" x14ac:dyDescent="0.2">
      <c r="A13" s="22"/>
      <c r="B13" s="69" t="s">
        <v>118</v>
      </c>
      <c r="C13" s="79"/>
      <c r="D13" s="80"/>
      <c r="E13" s="64">
        <f t="shared" ref="E13" si="3">SUM(C13:D13)</f>
        <v>0</v>
      </c>
      <c r="F13" s="52">
        <f>E13/E86</f>
        <v>0</v>
      </c>
    </row>
    <row r="14" spans="1:256" ht="21.75" hidden="1" customHeight="1" x14ac:dyDescent="0.2">
      <c r="A14" s="22">
        <v>1</v>
      </c>
      <c r="B14" s="70" t="s">
        <v>55</v>
      </c>
      <c r="C14" s="81"/>
      <c r="D14" s="82"/>
      <c r="E14" s="64">
        <f t="shared" si="0"/>
        <v>0</v>
      </c>
      <c r="F14" s="53">
        <f>E14/E86</f>
        <v>0</v>
      </c>
    </row>
    <row r="15" spans="1:256" ht="30.75" hidden="1" customHeight="1" x14ac:dyDescent="0.2">
      <c r="A15" s="22"/>
      <c r="B15" s="70" t="s">
        <v>119</v>
      </c>
      <c r="C15" s="81"/>
      <c r="D15" s="82"/>
      <c r="E15" s="64">
        <f t="shared" ref="E15" si="4">SUM(C15:D15)</f>
        <v>0</v>
      </c>
      <c r="F15" s="53">
        <f>E15/E86</f>
        <v>0</v>
      </c>
    </row>
    <row r="16" spans="1:256" ht="33.75" hidden="1" customHeight="1" x14ac:dyDescent="0.25">
      <c r="A16" s="22"/>
      <c r="B16" s="58" t="s">
        <v>51</v>
      </c>
      <c r="C16" s="81"/>
      <c r="D16" s="82"/>
      <c r="E16" s="64">
        <f t="shared" si="0"/>
        <v>0</v>
      </c>
      <c r="F16" s="53">
        <f>E16/E86</f>
        <v>0</v>
      </c>
    </row>
    <row r="17" spans="1:6" ht="18" hidden="1" customHeight="1" x14ac:dyDescent="0.25">
      <c r="A17" s="22">
        <v>3</v>
      </c>
      <c r="B17" s="24" t="s">
        <v>63</v>
      </c>
      <c r="C17" s="83"/>
      <c r="D17" s="84"/>
      <c r="E17" s="64">
        <f t="shared" si="0"/>
        <v>0</v>
      </c>
      <c r="F17" s="53">
        <f>E17/E86</f>
        <v>0</v>
      </c>
    </row>
    <row r="18" spans="1:6" ht="33" hidden="1" customHeight="1" x14ac:dyDescent="0.25">
      <c r="A18" s="22">
        <v>1</v>
      </c>
      <c r="B18" s="24" t="s">
        <v>64</v>
      </c>
      <c r="C18" s="83"/>
      <c r="D18" s="84"/>
      <c r="E18" s="64">
        <f t="shared" si="0"/>
        <v>0</v>
      </c>
      <c r="F18" s="53">
        <f>E18/E86</f>
        <v>0</v>
      </c>
    </row>
    <row r="19" spans="1:6" ht="33" hidden="1" customHeight="1" thickBot="1" x14ac:dyDescent="0.3">
      <c r="A19" s="23"/>
      <c r="B19" s="24" t="s">
        <v>71</v>
      </c>
      <c r="C19" s="83"/>
      <c r="D19" s="84"/>
      <c r="E19" s="64">
        <f t="shared" si="0"/>
        <v>0</v>
      </c>
      <c r="F19" s="53">
        <f>E19/E86</f>
        <v>0</v>
      </c>
    </row>
    <row r="20" spans="1:6" ht="32.25" hidden="1" customHeight="1" thickBot="1" x14ac:dyDescent="0.3">
      <c r="A20" s="23">
        <v>2</v>
      </c>
      <c r="B20" s="58" t="s">
        <v>54</v>
      </c>
      <c r="C20" s="85"/>
      <c r="D20" s="86"/>
      <c r="E20" s="64">
        <f t="shared" si="0"/>
        <v>0</v>
      </c>
      <c r="F20" s="59">
        <f>E20/E86</f>
        <v>0</v>
      </c>
    </row>
    <row r="21" spans="1:6" ht="47.25" hidden="1" customHeight="1" thickBot="1" x14ac:dyDescent="0.3">
      <c r="A21" s="23">
        <v>2</v>
      </c>
      <c r="B21" s="24" t="s">
        <v>57</v>
      </c>
      <c r="C21" s="85"/>
      <c r="D21" s="86"/>
      <c r="E21" s="64">
        <f t="shared" si="0"/>
        <v>0</v>
      </c>
      <c r="F21" s="59">
        <f>E21/E86</f>
        <v>0</v>
      </c>
    </row>
    <row r="22" spans="1:6" ht="36" hidden="1" customHeight="1" thickBot="1" x14ac:dyDescent="0.3">
      <c r="A22" s="23">
        <v>1</v>
      </c>
      <c r="B22" s="24" t="s">
        <v>95</v>
      </c>
      <c r="C22" s="85"/>
      <c r="D22" s="86"/>
      <c r="E22" s="64">
        <f t="shared" si="0"/>
        <v>0</v>
      </c>
      <c r="F22" s="59">
        <f>E22/E86</f>
        <v>0</v>
      </c>
    </row>
    <row r="23" spans="1:6" ht="33" hidden="1" customHeight="1" thickBot="1" x14ac:dyDescent="0.3">
      <c r="A23" s="23">
        <v>3</v>
      </c>
      <c r="B23" s="24" t="s">
        <v>87</v>
      </c>
      <c r="C23" s="85"/>
      <c r="D23" s="86"/>
      <c r="E23" s="64">
        <f t="shared" si="0"/>
        <v>0</v>
      </c>
      <c r="F23" s="59">
        <f>E23/E86</f>
        <v>0</v>
      </c>
    </row>
    <row r="24" spans="1:6" ht="66.75" hidden="1" customHeight="1" thickBot="1" x14ac:dyDescent="0.3">
      <c r="A24" s="23"/>
      <c r="B24" s="24" t="s">
        <v>101</v>
      </c>
      <c r="C24" s="85"/>
      <c r="D24" s="86"/>
      <c r="E24" s="64">
        <f t="shared" si="0"/>
        <v>0</v>
      </c>
      <c r="F24" s="59">
        <f>E24/E86</f>
        <v>0</v>
      </c>
    </row>
    <row r="25" spans="1:6" ht="48.75" hidden="1" customHeight="1" thickBot="1" x14ac:dyDescent="0.3">
      <c r="A25" s="23">
        <v>3</v>
      </c>
      <c r="B25" s="24" t="s">
        <v>68</v>
      </c>
      <c r="C25" s="85"/>
      <c r="D25" s="86"/>
      <c r="E25" s="64">
        <f t="shared" si="0"/>
        <v>0</v>
      </c>
      <c r="F25" s="59">
        <f>E25/E86</f>
        <v>0</v>
      </c>
    </row>
    <row r="26" spans="1:6" ht="64.5" customHeight="1" x14ac:dyDescent="0.25">
      <c r="A26" s="23">
        <v>1</v>
      </c>
      <c r="B26" s="58" t="s">
        <v>52</v>
      </c>
      <c r="C26" s="85">
        <v>2</v>
      </c>
      <c r="D26" s="86">
        <v>36</v>
      </c>
      <c r="E26" s="64">
        <f t="shared" si="0"/>
        <v>38</v>
      </c>
      <c r="F26" s="59">
        <f>E26/E86</f>
        <v>1.0995370370370371E-2</v>
      </c>
    </row>
    <row r="27" spans="1:6" ht="55.5" hidden="1" customHeight="1" thickBot="1" x14ac:dyDescent="0.3">
      <c r="A27" s="23">
        <v>5</v>
      </c>
      <c r="B27" s="58" t="s">
        <v>103</v>
      </c>
      <c r="C27" s="85"/>
      <c r="D27" s="86"/>
      <c r="E27" s="64">
        <f t="shared" si="0"/>
        <v>0</v>
      </c>
      <c r="F27" s="59">
        <f>E27/E86</f>
        <v>0</v>
      </c>
    </row>
    <row r="28" spans="1:6" ht="36.75" hidden="1" customHeight="1" thickBot="1" x14ac:dyDescent="0.3">
      <c r="A28" s="23">
        <v>6</v>
      </c>
      <c r="B28" s="58" t="s">
        <v>107</v>
      </c>
      <c r="C28" s="85"/>
      <c r="D28" s="86"/>
      <c r="E28" s="64">
        <f t="shared" ref="E28" si="5">SUM(C28:D28)</f>
        <v>0</v>
      </c>
      <c r="F28" s="59">
        <f>E28/E86</f>
        <v>0</v>
      </c>
    </row>
    <row r="29" spans="1:6" ht="33" hidden="1" customHeight="1" x14ac:dyDescent="0.25">
      <c r="A29" s="23"/>
      <c r="B29" s="58" t="s">
        <v>96</v>
      </c>
      <c r="C29" s="85"/>
      <c r="D29" s="86"/>
      <c r="E29" s="64">
        <f t="shared" si="0"/>
        <v>0</v>
      </c>
      <c r="F29" s="59">
        <f>E29/E86</f>
        <v>0</v>
      </c>
    </row>
    <row r="30" spans="1:6" ht="32.25" hidden="1" customHeight="1" x14ac:dyDescent="0.25">
      <c r="A30" s="23"/>
      <c r="B30" s="58" t="s">
        <v>88</v>
      </c>
      <c r="C30" s="81"/>
      <c r="D30" s="82"/>
      <c r="E30" s="64">
        <f t="shared" si="0"/>
        <v>0</v>
      </c>
      <c r="F30" s="59">
        <f>E30/E86</f>
        <v>0</v>
      </c>
    </row>
    <row r="31" spans="1:6" ht="51.75" hidden="1" customHeight="1" x14ac:dyDescent="0.25">
      <c r="A31" s="23"/>
      <c r="B31" s="58" t="s">
        <v>89</v>
      </c>
      <c r="C31" s="81"/>
      <c r="D31" s="82"/>
      <c r="E31" s="64">
        <f t="shared" si="0"/>
        <v>0</v>
      </c>
      <c r="F31" s="59">
        <f>E31/E86</f>
        <v>0</v>
      </c>
    </row>
    <row r="32" spans="1:6" ht="35.25" hidden="1" customHeight="1" x14ac:dyDescent="0.25">
      <c r="A32" s="23"/>
      <c r="B32" s="58" t="s">
        <v>97</v>
      </c>
      <c r="C32" s="87"/>
      <c r="D32" s="82"/>
      <c r="E32" s="64">
        <f t="shared" si="0"/>
        <v>0</v>
      </c>
      <c r="F32" s="59">
        <f>E32/E86</f>
        <v>0</v>
      </c>
    </row>
    <row r="33" spans="1:6" ht="34.5" hidden="1" customHeight="1" x14ac:dyDescent="0.25">
      <c r="A33" s="23"/>
      <c r="B33" s="58" t="s">
        <v>62</v>
      </c>
      <c r="C33" s="87"/>
      <c r="D33" s="82"/>
      <c r="E33" s="64">
        <f t="shared" si="0"/>
        <v>0</v>
      </c>
      <c r="F33" s="59">
        <f>E33/E86</f>
        <v>0</v>
      </c>
    </row>
    <row r="34" spans="1:6" ht="51" hidden="1" customHeight="1" x14ac:dyDescent="0.25">
      <c r="A34" s="23"/>
      <c r="B34" s="24" t="s">
        <v>58</v>
      </c>
      <c r="C34" s="88"/>
      <c r="D34" s="84"/>
      <c r="E34" s="64">
        <f t="shared" si="0"/>
        <v>0</v>
      </c>
      <c r="F34" s="59">
        <f>E34/E86</f>
        <v>0</v>
      </c>
    </row>
    <row r="35" spans="1:6" ht="27.75" hidden="1" customHeight="1" x14ac:dyDescent="0.2">
      <c r="A35" s="23">
        <v>3</v>
      </c>
      <c r="B35" s="71" t="s">
        <v>106</v>
      </c>
      <c r="C35" s="88"/>
      <c r="D35" s="84"/>
      <c r="E35" s="64">
        <f t="shared" si="0"/>
        <v>0</v>
      </c>
      <c r="F35" s="59">
        <f>E35/E86</f>
        <v>0</v>
      </c>
    </row>
    <row r="36" spans="1:6" ht="34.5" hidden="1" customHeight="1" x14ac:dyDescent="0.25">
      <c r="A36" s="23"/>
      <c r="B36" s="24" t="s">
        <v>104</v>
      </c>
      <c r="C36" s="88"/>
      <c r="D36" s="84"/>
      <c r="E36" s="64">
        <f t="shared" si="0"/>
        <v>0</v>
      </c>
      <c r="F36" s="59">
        <f>E36/E86</f>
        <v>0</v>
      </c>
    </row>
    <row r="37" spans="1:6" ht="34.5" hidden="1" customHeight="1" x14ac:dyDescent="0.25">
      <c r="A37" s="23"/>
      <c r="B37" s="24" t="s">
        <v>105</v>
      </c>
      <c r="C37" s="88"/>
      <c r="D37" s="84"/>
      <c r="E37" s="64">
        <f t="shared" si="0"/>
        <v>0</v>
      </c>
      <c r="F37" s="59">
        <f>E37/E86</f>
        <v>0</v>
      </c>
    </row>
    <row r="38" spans="1:6" ht="50.25" customHeight="1" x14ac:dyDescent="0.25">
      <c r="A38" s="23">
        <v>2</v>
      </c>
      <c r="B38" s="58" t="s">
        <v>53</v>
      </c>
      <c r="C38" s="81">
        <v>0</v>
      </c>
      <c r="D38" s="82">
        <v>16</v>
      </c>
      <c r="E38" s="64">
        <f t="shared" si="0"/>
        <v>16</v>
      </c>
      <c r="F38" s="59">
        <f>E38/E86</f>
        <v>4.6296296296296294E-3</v>
      </c>
    </row>
    <row r="39" spans="1:6" ht="33" hidden="1" customHeight="1" x14ac:dyDescent="0.2">
      <c r="A39" s="23">
        <v>4</v>
      </c>
      <c r="B39" s="70" t="s">
        <v>115</v>
      </c>
      <c r="C39" s="81"/>
      <c r="D39" s="82"/>
      <c r="E39" s="64">
        <f t="shared" ref="E39" si="6">SUM(C39:D39)</f>
        <v>0</v>
      </c>
      <c r="F39" s="59">
        <f>E39/E86</f>
        <v>0</v>
      </c>
    </row>
    <row r="40" spans="1:6" ht="35.25" hidden="1" customHeight="1" x14ac:dyDescent="0.25">
      <c r="A40" s="23">
        <v>5</v>
      </c>
      <c r="B40" s="58" t="s">
        <v>90</v>
      </c>
      <c r="C40" s="81"/>
      <c r="D40" s="82"/>
      <c r="E40" s="64">
        <f t="shared" si="0"/>
        <v>0</v>
      </c>
      <c r="F40" s="59">
        <f>E40/E86</f>
        <v>0</v>
      </c>
    </row>
    <row r="41" spans="1:6" ht="33" hidden="1" customHeight="1" x14ac:dyDescent="0.25">
      <c r="A41" s="23"/>
      <c r="B41" s="58" t="s">
        <v>74</v>
      </c>
      <c r="C41" s="87"/>
      <c r="D41" s="82"/>
      <c r="E41" s="64">
        <f t="shared" si="0"/>
        <v>0</v>
      </c>
      <c r="F41" s="59">
        <f>E41/E86</f>
        <v>0</v>
      </c>
    </row>
    <row r="42" spans="1:6" ht="33" hidden="1" customHeight="1" x14ac:dyDescent="0.2">
      <c r="A42" s="23">
        <v>8</v>
      </c>
      <c r="B42" s="72" t="s">
        <v>108</v>
      </c>
      <c r="C42" s="87"/>
      <c r="D42" s="82"/>
      <c r="E42" s="64">
        <f t="shared" ref="E42" si="7">SUM(C42:D42)</f>
        <v>0</v>
      </c>
      <c r="F42" s="59">
        <f>E42/E86</f>
        <v>0</v>
      </c>
    </row>
    <row r="43" spans="1:6" ht="23.25" customHeight="1" x14ac:dyDescent="0.2">
      <c r="A43" s="23">
        <v>3</v>
      </c>
      <c r="B43" s="72" t="s">
        <v>126</v>
      </c>
      <c r="C43" s="87">
        <v>0</v>
      </c>
      <c r="D43" s="82">
        <v>1</v>
      </c>
      <c r="E43" s="64">
        <f t="shared" ref="E43" si="8">SUM(C43:D43)</f>
        <v>1</v>
      </c>
      <c r="F43" s="59">
        <f>E43/E86</f>
        <v>2.8935185185185184E-4</v>
      </c>
    </row>
    <row r="44" spans="1:6" ht="33" hidden="1" customHeight="1" x14ac:dyDescent="0.2">
      <c r="A44" s="23">
        <v>3</v>
      </c>
      <c r="B44" s="72" t="s">
        <v>113</v>
      </c>
      <c r="C44" s="87"/>
      <c r="D44" s="82"/>
      <c r="E44" s="64">
        <f t="shared" ref="E44" si="9">SUM(C44:D44)</f>
        <v>0</v>
      </c>
      <c r="F44" s="59">
        <f>E44/E86</f>
        <v>0</v>
      </c>
    </row>
    <row r="45" spans="1:6" ht="33.75" customHeight="1" x14ac:dyDescent="0.2">
      <c r="A45" s="97">
        <v>4</v>
      </c>
      <c r="B45" s="98" t="s">
        <v>5</v>
      </c>
      <c r="C45" s="99">
        <v>9</v>
      </c>
      <c r="D45" s="100">
        <v>69</v>
      </c>
      <c r="E45" s="101">
        <f t="shared" si="0"/>
        <v>78</v>
      </c>
      <c r="F45" s="102">
        <f>E45/E86</f>
        <v>2.2569444444444444E-2</v>
      </c>
    </row>
    <row r="46" spans="1:6" ht="21.75" hidden="1" customHeight="1" x14ac:dyDescent="0.2">
      <c r="A46" s="23">
        <v>5</v>
      </c>
      <c r="B46" s="72" t="s">
        <v>69</v>
      </c>
      <c r="C46" s="81"/>
      <c r="D46" s="82"/>
      <c r="E46" s="64">
        <f t="shared" si="0"/>
        <v>0</v>
      </c>
      <c r="F46" s="59">
        <f>E46/E86</f>
        <v>0</v>
      </c>
    </row>
    <row r="47" spans="1:6" ht="20.25" customHeight="1" thickBot="1" x14ac:dyDescent="0.25">
      <c r="A47" s="103">
        <v>5</v>
      </c>
      <c r="B47" s="104" t="s">
        <v>6</v>
      </c>
      <c r="C47" s="105">
        <v>86</v>
      </c>
      <c r="D47" s="106">
        <v>59</v>
      </c>
      <c r="E47" s="107">
        <f t="shared" ref="E47:E80" si="10">SUM(C47:D47)</f>
        <v>145</v>
      </c>
      <c r="F47" s="108">
        <f>E47/E86</f>
        <v>4.1956018518518517E-2</v>
      </c>
    </row>
    <row r="48" spans="1:6" ht="20.25" customHeight="1" x14ac:dyDescent="0.2">
      <c r="A48" s="23">
        <v>6</v>
      </c>
      <c r="B48" s="72" t="s">
        <v>60</v>
      </c>
      <c r="C48" s="85">
        <v>27</v>
      </c>
      <c r="D48" s="86">
        <v>17</v>
      </c>
      <c r="E48" s="64">
        <f t="shared" si="10"/>
        <v>44</v>
      </c>
      <c r="F48" s="59">
        <f>E48/E86</f>
        <v>1.2731481481481481E-2</v>
      </c>
    </row>
    <row r="49" spans="1:6" ht="20.25" hidden="1" customHeight="1" x14ac:dyDescent="0.2">
      <c r="A49" s="23">
        <v>6</v>
      </c>
      <c r="B49" s="72" t="s">
        <v>117</v>
      </c>
      <c r="C49" s="91"/>
      <c r="D49" s="92"/>
      <c r="E49" s="64">
        <f t="shared" ref="E49" si="11">SUM(C49:D49)</f>
        <v>0</v>
      </c>
      <c r="F49" s="59">
        <f>E49/E86</f>
        <v>0</v>
      </c>
    </row>
    <row r="50" spans="1:6" ht="21" customHeight="1" x14ac:dyDescent="0.2">
      <c r="A50" s="103">
        <v>7</v>
      </c>
      <c r="B50" s="104" t="s">
        <v>7</v>
      </c>
      <c r="C50" s="105">
        <v>80</v>
      </c>
      <c r="D50" s="106">
        <v>80</v>
      </c>
      <c r="E50" s="107">
        <f t="shared" si="10"/>
        <v>160</v>
      </c>
      <c r="F50" s="108">
        <f>E50/E86</f>
        <v>4.6296296296296294E-2</v>
      </c>
    </row>
    <row r="51" spans="1:6" ht="18.75" customHeight="1" x14ac:dyDescent="0.2">
      <c r="A51" s="103">
        <v>8</v>
      </c>
      <c r="B51" s="104" t="s">
        <v>8</v>
      </c>
      <c r="C51" s="105">
        <v>89</v>
      </c>
      <c r="D51" s="106">
        <v>169</v>
      </c>
      <c r="E51" s="107">
        <f t="shared" si="10"/>
        <v>258</v>
      </c>
      <c r="F51" s="108">
        <f>E51/E86</f>
        <v>7.4652777777777776E-2</v>
      </c>
    </row>
    <row r="52" spans="1:6" ht="18.75" customHeight="1" x14ac:dyDescent="0.2">
      <c r="A52" s="103">
        <v>9</v>
      </c>
      <c r="B52" s="104" t="s">
        <v>9</v>
      </c>
      <c r="C52" s="105">
        <v>57</v>
      </c>
      <c r="D52" s="106">
        <v>263</v>
      </c>
      <c r="E52" s="107">
        <f t="shared" si="10"/>
        <v>320</v>
      </c>
      <c r="F52" s="108">
        <f>E52/E86</f>
        <v>9.2592592592592587E-2</v>
      </c>
    </row>
    <row r="53" spans="1:6" ht="18.75" customHeight="1" x14ac:dyDescent="0.2">
      <c r="A53" s="23">
        <v>10</v>
      </c>
      <c r="B53" s="72" t="s">
        <v>70</v>
      </c>
      <c r="C53" s="89">
        <v>1</v>
      </c>
      <c r="D53" s="90">
        <v>0</v>
      </c>
      <c r="E53" s="64">
        <f t="shared" si="10"/>
        <v>1</v>
      </c>
      <c r="F53" s="59">
        <f>E53/E86</f>
        <v>2.8935185185185184E-4</v>
      </c>
    </row>
    <row r="54" spans="1:6" ht="18.75" customHeight="1" x14ac:dyDescent="0.2">
      <c r="A54" s="23">
        <v>11</v>
      </c>
      <c r="B54" s="72" t="s">
        <v>49</v>
      </c>
      <c r="C54" s="89">
        <v>1</v>
      </c>
      <c r="D54" s="90">
        <v>0</v>
      </c>
      <c r="E54" s="64">
        <f t="shared" si="10"/>
        <v>1</v>
      </c>
      <c r="F54" s="60">
        <f>E54/E86</f>
        <v>2.8935185185185184E-4</v>
      </c>
    </row>
    <row r="55" spans="1:6" ht="31.5" customHeight="1" x14ac:dyDescent="0.2">
      <c r="A55" s="103">
        <v>12</v>
      </c>
      <c r="B55" s="104" t="s">
        <v>20</v>
      </c>
      <c r="C55" s="109">
        <v>36</v>
      </c>
      <c r="D55" s="110">
        <v>373</v>
      </c>
      <c r="E55" s="107">
        <f t="shared" si="10"/>
        <v>409</v>
      </c>
      <c r="F55" s="111">
        <f>E55/E86</f>
        <v>0.11834490740740741</v>
      </c>
    </row>
    <row r="56" spans="1:6" ht="31.5" hidden="1" customHeight="1" x14ac:dyDescent="0.2">
      <c r="A56" s="23">
        <v>13</v>
      </c>
      <c r="B56" s="72" t="s">
        <v>61</v>
      </c>
      <c r="C56" s="89"/>
      <c r="D56" s="90"/>
      <c r="E56" s="64">
        <f t="shared" si="10"/>
        <v>0</v>
      </c>
      <c r="F56" s="60">
        <f>E56/E86</f>
        <v>0</v>
      </c>
    </row>
    <row r="57" spans="1:6" ht="31.5" hidden="1" customHeight="1" x14ac:dyDescent="0.2">
      <c r="A57" s="23"/>
      <c r="B57" s="72" t="s">
        <v>73</v>
      </c>
      <c r="C57" s="89"/>
      <c r="D57" s="90"/>
      <c r="E57" s="64">
        <f t="shared" si="10"/>
        <v>0</v>
      </c>
      <c r="F57" s="60">
        <f>E57/E86</f>
        <v>0</v>
      </c>
    </row>
    <row r="58" spans="1:6" ht="34.5" customHeight="1" x14ac:dyDescent="0.2">
      <c r="A58" s="103">
        <v>13</v>
      </c>
      <c r="B58" s="104" t="s">
        <v>10</v>
      </c>
      <c r="C58" s="105">
        <v>108</v>
      </c>
      <c r="D58" s="106">
        <v>54</v>
      </c>
      <c r="E58" s="107">
        <f t="shared" si="10"/>
        <v>162</v>
      </c>
      <c r="F58" s="108">
        <f>E58/E86</f>
        <v>4.6875E-2</v>
      </c>
    </row>
    <row r="59" spans="1:6" ht="32.25" customHeight="1" x14ac:dyDescent="0.2">
      <c r="A59" s="103">
        <v>14</v>
      </c>
      <c r="B59" s="104" t="s">
        <v>11</v>
      </c>
      <c r="C59" s="105">
        <v>224</v>
      </c>
      <c r="D59" s="106">
        <v>82</v>
      </c>
      <c r="E59" s="107">
        <f t="shared" si="10"/>
        <v>306</v>
      </c>
      <c r="F59" s="108">
        <f>E59/E86</f>
        <v>8.8541666666666671E-2</v>
      </c>
    </row>
    <row r="60" spans="1:6" ht="33.75" customHeight="1" x14ac:dyDescent="0.2">
      <c r="A60" s="23">
        <v>15</v>
      </c>
      <c r="B60" s="72" t="s">
        <v>12</v>
      </c>
      <c r="C60" s="81">
        <v>9</v>
      </c>
      <c r="D60" s="82">
        <v>18</v>
      </c>
      <c r="E60" s="64">
        <f t="shared" si="10"/>
        <v>27</v>
      </c>
      <c r="F60" s="59">
        <f>E60/E86</f>
        <v>7.8125E-3</v>
      </c>
    </row>
    <row r="61" spans="1:6" ht="34.5" customHeight="1" x14ac:dyDescent="0.2">
      <c r="A61" s="97">
        <v>16</v>
      </c>
      <c r="B61" s="98" t="s">
        <v>13</v>
      </c>
      <c r="C61" s="99">
        <v>20</v>
      </c>
      <c r="D61" s="100">
        <v>153</v>
      </c>
      <c r="E61" s="101">
        <f t="shared" si="10"/>
        <v>173</v>
      </c>
      <c r="F61" s="102">
        <f>E61/E86</f>
        <v>5.0057870370370371E-2</v>
      </c>
    </row>
    <row r="62" spans="1:6" ht="18.75" customHeight="1" x14ac:dyDescent="0.25">
      <c r="A62" s="23">
        <v>17</v>
      </c>
      <c r="B62" s="24" t="s">
        <v>65</v>
      </c>
      <c r="C62" s="88">
        <v>3</v>
      </c>
      <c r="D62" s="84">
        <v>31</v>
      </c>
      <c r="E62" s="64">
        <f t="shared" si="10"/>
        <v>34</v>
      </c>
      <c r="F62" s="59">
        <f>E62/E86</f>
        <v>9.8379629629629633E-3</v>
      </c>
    </row>
    <row r="63" spans="1:6" ht="32.25" customHeight="1" x14ac:dyDescent="0.2">
      <c r="A63" s="97">
        <v>18</v>
      </c>
      <c r="B63" s="98" t="s">
        <v>14</v>
      </c>
      <c r="C63" s="99">
        <v>31</v>
      </c>
      <c r="D63" s="100">
        <v>164</v>
      </c>
      <c r="E63" s="101">
        <f t="shared" si="10"/>
        <v>195</v>
      </c>
      <c r="F63" s="102">
        <f>E63/E86</f>
        <v>5.6423611111111112E-2</v>
      </c>
    </row>
    <row r="64" spans="1:6" ht="50.25" customHeight="1" x14ac:dyDescent="0.2">
      <c r="A64" s="97">
        <v>19</v>
      </c>
      <c r="B64" s="98" t="s">
        <v>15</v>
      </c>
      <c r="C64" s="99">
        <v>39</v>
      </c>
      <c r="D64" s="100">
        <v>44</v>
      </c>
      <c r="E64" s="101">
        <f t="shared" si="10"/>
        <v>83</v>
      </c>
      <c r="F64" s="102">
        <f>E64/E86</f>
        <v>2.4016203703703703E-2</v>
      </c>
    </row>
    <row r="65" spans="1:6" s="20" customFormat="1" ht="47.25" customHeight="1" x14ac:dyDescent="0.2">
      <c r="A65" s="103">
        <v>20</v>
      </c>
      <c r="B65" s="104" t="s">
        <v>16</v>
      </c>
      <c r="C65" s="105">
        <v>151</v>
      </c>
      <c r="D65" s="106">
        <v>696</v>
      </c>
      <c r="E65" s="107">
        <f t="shared" si="10"/>
        <v>847</v>
      </c>
      <c r="F65" s="108">
        <f>E65/E86</f>
        <v>0.24508101851851852</v>
      </c>
    </row>
    <row r="66" spans="1:6" s="20" customFormat="1" ht="34.5" customHeight="1" x14ac:dyDescent="0.2">
      <c r="A66" s="23">
        <v>21</v>
      </c>
      <c r="B66" s="72" t="s">
        <v>46</v>
      </c>
      <c r="C66" s="81">
        <v>5</v>
      </c>
      <c r="D66" s="82">
        <v>0</v>
      </c>
      <c r="E66" s="64">
        <f t="shared" si="10"/>
        <v>5</v>
      </c>
      <c r="F66" s="59">
        <f>E66/E86</f>
        <v>1.4467592592592592E-3</v>
      </c>
    </row>
    <row r="67" spans="1:6" ht="20.25" customHeight="1" x14ac:dyDescent="0.2">
      <c r="A67" s="23">
        <v>22</v>
      </c>
      <c r="B67" s="72" t="s">
        <v>17</v>
      </c>
      <c r="C67" s="81">
        <v>1</v>
      </c>
      <c r="D67" s="82">
        <v>2</v>
      </c>
      <c r="E67" s="64">
        <f t="shared" si="10"/>
        <v>3</v>
      </c>
      <c r="F67" s="59">
        <f>E67/E86</f>
        <v>8.6805555555555551E-4</v>
      </c>
    </row>
    <row r="68" spans="1:6" ht="37.5" customHeight="1" x14ac:dyDescent="0.2">
      <c r="A68" s="23">
        <v>23</v>
      </c>
      <c r="B68" s="72" t="s">
        <v>48</v>
      </c>
      <c r="C68" s="81">
        <v>6</v>
      </c>
      <c r="D68" s="82">
        <v>0</v>
      </c>
      <c r="E68" s="64">
        <f t="shared" si="10"/>
        <v>6</v>
      </c>
      <c r="F68" s="59">
        <f>E68/E86</f>
        <v>1.736111111111111E-3</v>
      </c>
    </row>
    <row r="69" spans="1:6" ht="36.75" customHeight="1" x14ac:dyDescent="0.2">
      <c r="A69" s="23">
        <v>24</v>
      </c>
      <c r="B69" s="73" t="s">
        <v>45</v>
      </c>
      <c r="C69" s="81">
        <v>1</v>
      </c>
      <c r="D69" s="82">
        <v>0</v>
      </c>
      <c r="E69" s="64">
        <f t="shared" si="10"/>
        <v>1</v>
      </c>
      <c r="F69" s="61">
        <f>E69/E86</f>
        <v>2.8935185185185184E-4</v>
      </c>
    </row>
    <row r="70" spans="1:6" ht="33.75" hidden="1" customHeight="1" x14ac:dyDescent="0.25">
      <c r="A70" s="23"/>
      <c r="B70" s="24" t="s">
        <v>66</v>
      </c>
      <c r="C70" s="88"/>
      <c r="D70" s="84"/>
      <c r="E70" s="64">
        <f t="shared" si="10"/>
        <v>0</v>
      </c>
      <c r="F70" s="61">
        <f>E70/E86</f>
        <v>0</v>
      </c>
    </row>
    <row r="71" spans="1:6" ht="45.75" customHeight="1" x14ac:dyDescent="0.2">
      <c r="A71" s="23">
        <v>25</v>
      </c>
      <c r="B71" s="72" t="s">
        <v>21</v>
      </c>
      <c r="C71" s="81">
        <v>34</v>
      </c>
      <c r="D71" s="82">
        <v>0</v>
      </c>
      <c r="E71" s="64">
        <f t="shared" si="10"/>
        <v>34</v>
      </c>
      <c r="F71" s="59">
        <f>E71/E86</f>
        <v>9.8379629629629633E-3</v>
      </c>
    </row>
    <row r="72" spans="1:6" ht="65.25" customHeight="1" x14ac:dyDescent="0.2">
      <c r="A72" s="23">
        <v>26</v>
      </c>
      <c r="B72" s="72" t="s">
        <v>18</v>
      </c>
      <c r="C72" s="81">
        <v>6</v>
      </c>
      <c r="D72" s="82">
        <v>1</v>
      </c>
      <c r="E72" s="64">
        <f t="shared" si="10"/>
        <v>7</v>
      </c>
      <c r="F72" s="59">
        <f>E72/E86</f>
        <v>2.0254629629629629E-3</v>
      </c>
    </row>
    <row r="73" spans="1:6" ht="34.5" customHeight="1" x14ac:dyDescent="0.2">
      <c r="A73" s="23">
        <v>27</v>
      </c>
      <c r="B73" s="72" t="s">
        <v>50</v>
      </c>
      <c r="C73" s="81">
        <v>17</v>
      </c>
      <c r="D73" s="82">
        <v>29</v>
      </c>
      <c r="E73" s="64">
        <f t="shared" si="10"/>
        <v>46</v>
      </c>
      <c r="F73" s="59">
        <f>E73/E86</f>
        <v>1.3310185185185185E-2</v>
      </c>
    </row>
    <row r="74" spans="1:6" ht="39" customHeight="1" x14ac:dyDescent="0.2">
      <c r="A74" s="23">
        <v>28</v>
      </c>
      <c r="B74" s="72" t="s">
        <v>56</v>
      </c>
      <c r="C74" s="81">
        <v>12</v>
      </c>
      <c r="D74" s="82">
        <v>0</v>
      </c>
      <c r="E74" s="64">
        <f t="shared" si="10"/>
        <v>12</v>
      </c>
      <c r="F74" s="59">
        <f>E74/E86</f>
        <v>3.472222222222222E-3</v>
      </c>
    </row>
    <row r="75" spans="1:6" ht="48" customHeight="1" x14ac:dyDescent="0.2">
      <c r="A75" s="23">
        <v>29</v>
      </c>
      <c r="B75" s="72" t="s">
        <v>19</v>
      </c>
      <c r="C75" s="81">
        <v>9</v>
      </c>
      <c r="D75" s="82">
        <v>14</v>
      </c>
      <c r="E75" s="64">
        <f t="shared" si="10"/>
        <v>23</v>
      </c>
      <c r="F75" s="59">
        <f>E75/E86</f>
        <v>6.6550925925925927E-3</v>
      </c>
    </row>
    <row r="76" spans="1:6" ht="85.5" customHeight="1" x14ac:dyDescent="0.2">
      <c r="A76" s="23">
        <v>30</v>
      </c>
      <c r="B76" s="74" t="s">
        <v>47</v>
      </c>
      <c r="C76" s="91">
        <v>19</v>
      </c>
      <c r="D76" s="92">
        <v>0</v>
      </c>
      <c r="E76" s="64">
        <f t="shared" si="10"/>
        <v>19</v>
      </c>
      <c r="F76" s="54">
        <f>E76/E86</f>
        <v>5.4976851851851853E-3</v>
      </c>
    </row>
    <row r="77" spans="1:6" ht="19.5" hidden="1" customHeight="1" x14ac:dyDescent="0.2">
      <c r="A77" s="23"/>
      <c r="B77" s="74" t="s">
        <v>98</v>
      </c>
      <c r="C77" s="91"/>
      <c r="D77" s="92"/>
      <c r="E77" s="64">
        <f t="shared" si="10"/>
        <v>0</v>
      </c>
      <c r="F77" s="54">
        <f>E77/E86</f>
        <v>0</v>
      </c>
    </row>
    <row r="78" spans="1:6" ht="19.5" hidden="1" customHeight="1" x14ac:dyDescent="0.2">
      <c r="A78" s="23">
        <v>32</v>
      </c>
      <c r="B78" s="74" t="s">
        <v>111</v>
      </c>
      <c r="C78" s="91"/>
      <c r="D78" s="92"/>
      <c r="E78" s="64">
        <f t="shared" ref="E78" si="12">SUM(C78:D78)</f>
        <v>0</v>
      </c>
      <c r="F78" s="54">
        <f>E78/E86</f>
        <v>0</v>
      </c>
    </row>
    <row r="79" spans="1:6" ht="19.5" hidden="1" customHeight="1" x14ac:dyDescent="0.2">
      <c r="A79" s="23"/>
      <c r="B79" s="74" t="s">
        <v>72</v>
      </c>
      <c r="C79" s="91"/>
      <c r="D79" s="92"/>
      <c r="E79" s="64">
        <f t="shared" si="10"/>
        <v>0</v>
      </c>
      <c r="F79" s="54">
        <f>E79/E86</f>
        <v>0</v>
      </c>
    </row>
    <row r="80" spans="1:6" ht="19.5" hidden="1" customHeight="1" x14ac:dyDescent="0.2">
      <c r="A80" s="23"/>
      <c r="B80" s="74" t="s">
        <v>100</v>
      </c>
      <c r="C80" s="91"/>
      <c r="D80" s="92"/>
      <c r="E80" s="64">
        <f t="shared" si="10"/>
        <v>0</v>
      </c>
      <c r="F80" s="54">
        <f>E80/E86</f>
        <v>0</v>
      </c>
    </row>
    <row r="81" spans="1:6" ht="19.5" hidden="1" customHeight="1" x14ac:dyDescent="0.2">
      <c r="A81" s="23">
        <v>32</v>
      </c>
      <c r="B81" s="71" t="s">
        <v>112</v>
      </c>
      <c r="C81" s="91"/>
      <c r="D81" s="92"/>
      <c r="E81" s="64">
        <f t="shared" ref="E81" si="13">SUM(C81:D81)</f>
        <v>0</v>
      </c>
      <c r="F81" s="54">
        <f>E81/E86</f>
        <v>0</v>
      </c>
    </row>
    <row r="82" spans="1:6" ht="34.5" customHeight="1" x14ac:dyDescent="0.25">
      <c r="A82" s="23">
        <v>31</v>
      </c>
      <c r="B82" s="24" t="s">
        <v>91</v>
      </c>
      <c r="C82" s="91">
        <v>0</v>
      </c>
      <c r="D82" s="92">
        <v>1</v>
      </c>
      <c r="E82" s="64">
        <f t="shared" ref="E82:E85" si="14">SUM(C82:D82)</f>
        <v>1</v>
      </c>
      <c r="F82" s="54">
        <f>E82/E86</f>
        <v>2.8935185185185184E-4</v>
      </c>
    </row>
    <row r="83" spans="1:6" ht="33" customHeight="1" thickBot="1" x14ac:dyDescent="0.3">
      <c r="A83" s="55">
        <v>32</v>
      </c>
      <c r="B83" s="24" t="s">
        <v>99</v>
      </c>
      <c r="C83" s="81">
        <v>0</v>
      </c>
      <c r="D83" s="82">
        <v>1</v>
      </c>
      <c r="E83" s="64">
        <f t="shared" si="14"/>
        <v>1</v>
      </c>
      <c r="F83" s="54">
        <f>E83/E86</f>
        <v>2.8935185185185184E-4</v>
      </c>
    </row>
    <row r="84" spans="1:6" ht="19.5" hidden="1" customHeight="1" x14ac:dyDescent="0.25">
      <c r="A84" s="55">
        <v>38</v>
      </c>
      <c r="B84" s="94" t="s">
        <v>109</v>
      </c>
      <c r="C84" s="89"/>
      <c r="D84" s="90"/>
      <c r="E84" s="64">
        <f t="shared" ref="E84" si="15">SUM(C84:D84)</f>
        <v>0</v>
      </c>
      <c r="F84" s="54">
        <f>E84/E86</f>
        <v>0</v>
      </c>
    </row>
    <row r="85" spans="1:6" ht="19.5" hidden="1" customHeight="1" thickBot="1" x14ac:dyDescent="0.25">
      <c r="A85" s="55"/>
      <c r="B85" s="96" t="s">
        <v>92</v>
      </c>
      <c r="C85" s="89"/>
      <c r="D85" s="90"/>
      <c r="E85" s="65">
        <f t="shared" si="14"/>
        <v>0</v>
      </c>
      <c r="F85" s="56">
        <f>E85/E86</f>
        <v>0</v>
      </c>
    </row>
    <row r="86" spans="1:6" ht="20.25" customHeight="1" thickBot="1" x14ac:dyDescent="0.3">
      <c r="A86" s="163" t="s">
        <v>110</v>
      </c>
      <c r="B86" s="164"/>
      <c r="C86" s="93">
        <f>SUM(C6:C85)</f>
        <v>1083</v>
      </c>
      <c r="D86" s="66">
        <f t="shared" ref="D86:F86" si="16">SUM(D6:D85)</f>
        <v>2373</v>
      </c>
      <c r="E86" s="75">
        <f t="shared" si="16"/>
        <v>3456</v>
      </c>
      <c r="F86" s="66">
        <f t="shared" si="16"/>
        <v>1</v>
      </c>
    </row>
    <row r="87" spans="1:6" ht="37.9" customHeight="1" x14ac:dyDescent="0.3">
      <c r="A87" s="10"/>
      <c r="B87" s="11"/>
      <c r="C87" s="11"/>
      <c r="D87" s="11"/>
      <c r="E87" s="9"/>
      <c r="F87" s="12"/>
    </row>
    <row r="88" spans="1:6" ht="56.25" customHeight="1" x14ac:dyDescent="0.3">
      <c r="A88" s="10"/>
      <c r="E88" s="9"/>
      <c r="F88" s="12"/>
    </row>
    <row r="89" spans="1:6" ht="57" customHeight="1" x14ac:dyDescent="0.3">
      <c r="A89" s="10"/>
      <c r="B89" s="11"/>
      <c r="C89" s="11"/>
      <c r="D89" s="11"/>
      <c r="E89" s="9"/>
      <c r="F89" s="12"/>
    </row>
    <row r="90" spans="1:6" ht="45" customHeight="1" x14ac:dyDescent="0.3">
      <c r="A90" s="10"/>
      <c r="B90" s="11"/>
      <c r="C90" s="11"/>
      <c r="D90" s="11"/>
      <c r="E90" s="9"/>
      <c r="F90" s="12"/>
    </row>
    <row r="91" spans="1:6" ht="18.75" x14ac:dyDescent="0.3">
      <c r="A91" s="162"/>
      <c r="B91" s="162"/>
      <c r="C91" s="30"/>
      <c r="D91" s="30"/>
      <c r="E91" s="13"/>
      <c r="F91" s="14"/>
    </row>
    <row r="92" spans="1:6" ht="15.75" x14ac:dyDescent="0.25">
      <c r="E92" s="4"/>
      <c r="F92" s="3"/>
    </row>
    <row r="93" spans="1:6" ht="18.75" x14ac:dyDescent="0.3">
      <c r="E93" s="9"/>
      <c r="F93" s="3"/>
    </row>
  </sheetData>
  <mergeCells count="134">
    <mergeCell ref="AK1:AN1"/>
    <mergeCell ref="AO1:AR1"/>
    <mergeCell ref="AS1:AV1"/>
    <mergeCell ref="AW1:AZ1"/>
    <mergeCell ref="AK3:AN3"/>
    <mergeCell ref="AO3:AR3"/>
    <mergeCell ref="AS3:AV3"/>
    <mergeCell ref="AW3:AZ3"/>
    <mergeCell ref="A91:B91"/>
    <mergeCell ref="A86:B86"/>
    <mergeCell ref="U1:X1"/>
    <mergeCell ref="Y1:AB1"/>
    <mergeCell ref="AC1:AF1"/>
    <mergeCell ref="AG1:AJ1"/>
    <mergeCell ref="I1:L1"/>
    <mergeCell ref="M1:P1"/>
    <mergeCell ref="Q1:T1"/>
    <mergeCell ref="AC3:AF3"/>
    <mergeCell ref="AG3:AJ3"/>
    <mergeCell ref="E1:F1"/>
    <mergeCell ref="A4:A5"/>
    <mergeCell ref="B4:B5"/>
    <mergeCell ref="E4:E5"/>
    <mergeCell ref="F4:F5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BE1:BH1"/>
    <mergeCell ref="BI1:BL1"/>
    <mergeCell ref="BM1:BP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  <mergeCell ref="IK1:IN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GO1:GR1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GK1:GN1"/>
    <mergeCell ref="FI1:FL1"/>
    <mergeCell ref="FM1:FP1"/>
    <mergeCell ref="FQ1:FT1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DQ3:DT3"/>
    <mergeCell ref="DU3:DX3"/>
    <mergeCell ref="FU3:FX3"/>
    <mergeCell ref="ES3:EV3"/>
    <mergeCell ref="EW3:EZ3"/>
    <mergeCell ref="FA3:FD3"/>
    <mergeCell ref="FE3:FH3"/>
    <mergeCell ref="EW1:EZ1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C4:D4"/>
    <mergeCell ref="A2:F2"/>
    <mergeCell ref="A3:F3"/>
    <mergeCell ref="GO3:GR3"/>
    <mergeCell ref="GS3:GV3"/>
    <mergeCell ref="GW3:GZ3"/>
    <mergeCell ref="HA3:HD3"/>
    <mergeCell ref="FY3:GB3"/>
    <mergeCell ref="GC3:GF3"/>
    <mergeCell ref="GG3:GJ3"/>
    <mergeCell ref="GK3:GN3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5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view="pageBreakPreview" zoomScaleNormal="100" zoomScaleSheetLayoutView="100" workbookViewId="0">
      <selection activeCell="E10" sqref="E10"/>
    </sheetView>
  </sheetViews>
  <sheetFormatPr defaultRowHeight="12.75" x14ac:dyDescent="0.2"/>
  <cols>
    <col min="1" max="1" width="5" customWidth="1"/>
    <col min="2" max="2" width="31.5703125" customWidth="1"/>
    <col min="3" max="3" width="13" customWidth="1"/>
    <col min="4" max="4" width="13.5703125" customWidth="1"/>
    <col min="5" max="5" width="10.140625" customWidth="1"/>
    <col min="6" max="6" width="12" customWidth="1"/>
    <col min="7" max="7" width="9.5703125" customWidth="1"/>
    <col min="8" max="9" width="16.28515625" customWidth="1"/>
    <col min="10" max="10" width="13.7109375" customWidth="1"/>
    <col min="11" max="11" width="9.5703125" customWidth="1"/>
  </cols>
  <sheetData>
    <row r="1" spans="1:11" ht="55.5" customHeight="1" x14ac:dyDescent="0.2">
      <c r="G1" s="176" t="s">
        <v>124</v>
      </c>
      <c r="H1" s="176"/>
      <c r="I1" s="176"/>
      <c r="J1" s="176"/>
    </row>
    <row r="2" spans="1:11" ht="27" customHeight="1" x14ac:dyDescent="0.25">
      <c r="A2" s="175" t="s">
        <v>125</v>
      </c>
      <c r="B2" s="175"/>
      <c r="C2" s="175"/>
      <c r="D2" s="175"/>
      <c r="E2" s="175"/>
      <c r="F2" s="175"/>
      <c r="G2" s="175"/>
      <c r="H2" s="175"/>
      <c r="I2" s="175"/>
      <c r="J2" s="175"/>
      <c r="K2" s="34"/>
    </row>
    <row r="3" spans="1:11" ht="34.5" customHeight="1" x14ac:dyDescent="0.25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34"/>
    </row>
    <row r="4" spans="1:11" ht="57" hidden="1" customHeight="1" x14ac:dyDescent="0.2">
      <c r="A4" s="15"/>
    </row>
    <row r="5" spans="1:11" ht="46.5" customHeight="1" x14ac:dyDescent="0.2">
      <c r="A5" s="181" t="s">
        <v>26</v>
      </c>
      <c r="B5" s="181" t="s">
        <v>3</v>
      </c>
      <c r="C5" s="181" t="s">
        <v>35</v>
      </c>
      <c r="D5" s="181" t="s">
        <v>36</v>
      </c>
      <c r="E5" s="177" t="s">
        <v>38</v>
      </c>
      <c r="F5" s="178"/>
      <c r="G5" s="177" t="s">
        <v>34</v>
      </c>
      <c r="H5" s="188"/>
      <c r="I5" s="181" t="s">
        <v>37</v>
      </c>
      <c r="J5" s="181" t="s">
        <v>39</v>
      </c>
    </row>
    <row r="6" spans="1:11" ht="18" customHeight="1" x14ac:dyDescent="0.2">
      <c r="A6" s="182"/>
      <c r="B6" s="182"/>
      <c r="C6" s="186"/>
      <c r="D6" s="186"/>
      <c r="E6" s="179" t="s">
        <v>4</v>
      </c>
      <c r="F6" s="28" t="s">
        <v>22</v>
      </c>
      <c r="G6" s="179" t="s">
        <v>4</v>
      </c>
      <c r="H6" s="16" t="s">
        <v>40</v>
      </c>
      <c r="I6" s="186"/>
      <c r="J6" s="184"/>
    </row>
    <row r="7" spans="1:11" ht="48" customHeight="1" x14ac:dyDescent="0.2">
      <c r="A7" s="183"/>
      <c r="B7" s="183"/>
      <c r="C7" s="187"/>
      <c r="D7" s="187"/>
      <c r="E7" s="180"/>
      <c r="F7" s="17" t="s">
        <v>41</v>
      </c>
      <c r="G7" s="185"/>
      <c r="H7" s="17" t="s">
        <v>75</v>
      </c>
      <c r="I7" s="187"/>
      <c r="J7" s="185"/>
    </row>
    <row r="8" spans="1:11" ht="15" customHeight="1" x14ac:dyDescent="0.2">
      <c r="A8" s="19">
        <v>1</v>
      </c>
      <c r="B8" s="19">
        <v>2</v>
      </c>
      <c r="C8" s="18">
        <v>3</v>
      </c>
      <c r="D8" s="18">
        <v>4</v>
      </c>
      <c r="E8" s="18">
        <v>5</v>
      </c>
      <c r="F8" s="16">
        <v>6</v>
      </c>
      <c r="G8" s="18">
        <v>7</v>
      </c>
      <c r="H8" s="16">
        <v>8</v>
      </c>
      <c r="I8" s="29">
        <v>9</v>
      </c>
      <c r="J8" s="18">
        <v>10</v>
      </c>
    </row>
    <row r="9" spans="1:11" ht="33" customHeight="1" thickBot="1" x14ac:dyDescent="0.25">
      <c r="A9" s="32">
        <v>1</v>
      </c>
      <c r="B9" s="33" t="s">
        <v>84</v>
      </c>
      <c r="C9" s="21">
        <v>3456</v>
      </c>
      <c r="D9" s="21">
        <v>3413</v>
      </c>
      <c r="E9" s="21">
        <v>4477</v>
      </c>
      <c r="F9" s="21">
        <v>0</v>
      </c>
      <c r="G9" s="21">
        <v>52</v>
      </c>
      <c r="H9" s="21">
        <v>3</v>
      </c>
      <c r="I9" s="21">
        <v>6</v>
      </c>
      <c r="J9" s="21">
        <v>0</v>
      </c>
    </row>
    <row r="10" spans="1:11" ht="21.75" customHeight="1" thickBot="1" x14ac:dyDescent="0.25">
      <c r="A10" s="112" t="s">
        <v>85</v>
      </c>
      <c r="B10" s="113"/>
      <c r="C10" s="51">
        <f>C9</f>
        <v>3456</v>
      </c>
      <c r="D10" s="51">
        <f t="shared" ref="D10:J10" si="0">D9</f>
        <v>3413</v>
      </c>
      <c r="E10" s="51">
        <f t="shared" si="0"/>
        <v>4477</v>
      </c>
      <c r="F10" s="51">
        <f t="shared" si="0"/>
        <v>0</v>
      </c>
      <c r="G10" s="51">
        <f t="shared" si="0"/>
        <v>52</v>
      </c>
      <c r="H10" s="51">
        <f t="shared" si="0"/>
        <v>3</v>
      </c>
      <c r="I10" s="51">
        <f t="shared" si="0"/>
        <v>6</v>
      </c>
      <c r="J10" s="51">
        <f t="shared" si="0"/>
        <v>0</v>
      </c>
    </row>
  </sheetData>
  <mergeCells count="13">
    <mergeCell ref="A10:B10"/>
    <mergeCell ref="A2:J3"/>
    <mergeCell ref="G1:J1"/>
    <mergeCell ref="E5:F5"/>
    <mergeCell ref="E6:E7"/>
    <mergeCell ref="B5:B7"/>
    <mergeCell ref="J5:J7"/>
    <mergeCell ref="I5:I7"/>
    <mergeCell ref="A5:A7"/>
    <mergeCell ref="C5:C7"/>
    <mergeCell ref="D5:D7"/>
    <mergeCell ref="G5:H5"/>
    <mergeCell ref="G6:G7"/>
  </mergeCells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Пленкина Екатерина Ивановна</cp:lastModifiedBy>
  <cp:lastPrinted>2025-01-14T12:32:27Z</cp:lastPrinted>
  <dcterms:created xsi:type="dcterms:W3CDTF">2004-05-21T10:07:22Z</dcterms:created>
  <dcterms:modified xsi:type="dcterms:W3CDTF">2025-01-16T06:07:59Z</dcterms:modified>
</cp:coreProperties>
</file>