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ообщения на сайт\9.12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'!$A$1:$F$85</definedName>
  </definedNames>
  <calcPr calcId="152511"/>
</workbook>
</file>

<file path=xl/calcChain.xml><?xml version="1.0" encoding="utf-8"?>
<calcChain xmlns="http://schemas.openxmlformats.org/spreadsheetml/2006/main">
  <c r="E15" i="3" l="1"/>
  <c r="E13" i="3"/>
  <c r="E48" i="3" l="1"/>
  <c r="I11" i="1" l="1"/>
  <c r="E7" i="3" l="1"/>
  <c r="E39" i="3"/>
  <c r="E10" i="3" l="1"/>
  <c r="D11" i="1" l="1"/>
  <c r="C11" i="1" s="1"/>
  <c r="E43" i="3" l="1"/>
  <c r="E80" i="3"/>
  <c r="E77" i="3"/>
  <c r="E83" i="3" l="1"/>
  <c r="I12" i="1" l="1"/>
  <c r="E42" i="3"/>
  <c r="E28" i="3"/>
  <c r="D10" i="4" l="1"/>
  <c r="E10" i="4"/>
  <c r="F10" i="4"/>
  <c r="G10" i="4"/>
  <c r="H10" i="4"/>
  <c r="I10" i="4"/>
  <c r="J10" i="4"/>
  <c r="C10" i="4"/>
  <c r="E12" i="1"/>
  <c r="F12" i="1"/>
  <c r="G12" i="1"/>
  <c r="H12" i="1"/>
  <c r="J12" i="1"/>
  <c r="K12" i="1"/>
  <c r="L12" i="1"/>
  <c r="M12" i="1"/>
  <c r="N12" i="1"/>
  <c r="O12" i="1"/>
  <c r="P12" i="1"/>
  <c r="Q12" i="1"/>
  <c r="E35" i="3" l="1"/>
  <c r="E37" i="3" l="1"/>
  <c r="E36" i="3"/>
  <c r="E27" i="3" l="1"/>
  <c r="E9" i="3" l="1"/>
  <c r="E24" i="3" l="1"/>
  <c r="E79" i="3" l="1"/>
  <c r="E82" i="3" l="1"/>
  <c r="E75" i="3"/>
  <c r="E76" i="3"/>
  <c r="E32" i="3"/>
  <c r="E29" i="3" l="1"/>
  <c r="E22" i="3"/>
  <c r="E12" i="3" l="1"/>
  <c r="D85" i="3"/>
  <c r="C85" i="3"/>
  <c r="E6" i="3"/>
  <c r="E8" i="3"/>
  <c r="E14" i="3" l="1"/>
  <c r="E16" i="3"/>
  <c r="E17" i="3"/>
  <c r="E18" i="3"/>
  <c r="E19" i="3"/>
  <c r="E20" i="3"/>
  <c r="E21" i="3"/>
  <c r="E23" i="3"/>
  <c r="E25" i="3"/>
  <c r="E26" i="3"/>
  <c r="E30" i="3"/>
  <c r="E31" i="3"/>
  <c r="E33" i="3"/>
  <c r="E34" i="3"/>
  <c r="E38" i="3"/>
  <c r="E40" i="3"/>
  <c r="E41" i="3"/>
  <c r="E44" i="3"/>
  <c r="E45" i="3"/>
  <c r="E46" i="3"/>
  <c r="E47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8" i="3"/>
  <c r="E81" i="3"/>
  <c r="E84" i="3"/>
  <c r="E11" i="3"/>
  <c r="E85" i="3" l="1"/>
  <c r="F13" i="3" l="1"/>
  <c r="F15" i="3"/>
  <c r="F7" i="3"/>
  <c r="F48" i="3"/>
  <c r="F10" i="3"/>
  <c r="F39" i="3"/>
  <c r="F80" i="3"/>
  <c r="F43" i="3"/>
  <c r="F83" i="3"/>
  <c r="F77" i="3"/>
  <c r="F28" i="3"/>
  <c r="F42" i="3"/>
  <c r="F37" i="3"/>
  <c r="F35" i="3"/>
  <c r="F27" i="3"/>
  <c r="F36" i="3"/>
  <c r="F24" i="3"/>
  <c r="F9" i="3"/>
  <c r="F82" i="3"/>
  <c r="F79" i="3"/>
  <c r="F32" i="3"/>
  <c r="F76" i="3"/>
  <c r="F29" i="3"/>
  <c r="F31" i="3"/>
  <c r="F21" i="3"/>
  <c r="F22" i="3"/>
  <c r="F6" i="3"/>
  <c r="F12" i="3"/>
  <c r="F8" i="3"/>
  <c r="C12" i="1" l="1"/>
  <c r="D12" i="1"/>
  <c r="F84" i="3"/>
  <c r="F81" i="3"/>
  <c r="F40" i="3"/>
  <c r="F30" i="3" l="1"/>
  <c r="F56" i="3"/>
  <c r="F23" i="3"/>
  <c r="F25" i="3"/>
  <c r="F61" i="3"/>
  <c r="F78" i="3"/>
  <c r="F33" i="3"/>
  <c r="F14" i="3"/>
  <c r="F47" i="3"/>
  <c r="F19" i="3"/>
  <c r="F17" i="3"/>
  <c r="F55" i="3"/>
  <c r="F52" i="3"/>
  <c r="F41" i="3"/>
  <c r="F69" i="3"/>
  <c r="F11" i="3"/>
  <c r="F18" i="3"/>
  <c r="F45" i="3"/>
  <c r="F34" i="3"/>
  <c r="F73" i="3"/>
  <c r="F75" i="3"/>
  <c r="F26" i="3"/>
  <c r="F20" i="3"/>
  <c r="F38" i="3"/>
  <c r="F16" i="3"/>
  <c r="F72" i="3"/>
  <c r="F53" i="3"/>
  <c r="F67" i="3"/>
  <c r="F65" i="3"/>
  <c r="F68" i="3"/>
  <c r="F74" i="3" l="1"/>
  <c r="F62" i="3"/>
  <c r="F71" i="3"/>
  <c r="F63" i="3"/>
  <c r="F70" i="3"/>
  <c r="F51" i="3"/>
  <c r="F59" i="3"/>
  <c r="F66" i="3"/>
  <c r="F58" i="3"/>
  <c r="F50" i="3"/>
  <c r="F46" i="3"/>
  <c r="F60" i="3"/>
  <c r="F57" i="3"/>
  <c r="F44" i="3"/>
  <c r="F54" i="3"/>
  <c r="F64" i="3"/>
  <c r="F49" i="3"/>
  <c r="F85" i="3" l="1"/>
</calcChain>
</file>

<file path=xl/sharedStrings.xml><?xml version="1.0" encoding="utf-8"?>
<sst xmlns="http://schemas.openxmlformats.org/spreadsheetml/2006/main" count="135" uniqueCount="126">
  <si>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</si>
  <si>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</si>
  <si>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</si>
  <si>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</si>
  <si>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</si>
  <si>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</si>
  <si>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</si>
  <si>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</si>
  <si>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</si>
  <si>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</si>
  <si>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</si>
  <si>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</si>
  <si>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</si>
  <si>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</si>
  <si>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</si>
  <si>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</si>
  <si>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</si>
  <si>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</si>
  <si>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</si>
  <si>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</si>
  <si>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</si>
  <si>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</si>
  <si>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</si>
  <si>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</si>
  <si>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</si>
  <si>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</si>
  <si>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</si>
  <si>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</si>
  <si>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</si>
  <si>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</si>
  <si>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</si>
  <si>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</si>
  <si>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</si>
  <si>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</si>
  <si>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</si>
  <si>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</si>
  <si>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</si>
  <si>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</si>
  <si>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</si>
  <si>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</si>
  <si>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</si>
  <si>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</si>
  <si>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</si>
  <si>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</si>
  <si>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</si>
  <si>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</si>
  <si>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</si>
  <si>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</si>
  <si>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</si>
  <si>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</si>
  <si>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</si>
  <si>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</si>
  <si>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</si>
  <si>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</si>
  <si>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</si>
  <si>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</si>
  <si>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</si>
  <si>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</si>
  <si>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</si>
  <si>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</si>
  <si>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</si>
  <si>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</si>
  <si>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</si>
  <si>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</si>
  <si>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</si>
  <si>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</si>
  <si>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</si>
  <si>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</si>
  <si>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</si>
  <si>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</si>
  <si>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</si>
  <si>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</si>
  <si>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</si>
  <si>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</si>
  <si>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</si>
  <si>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</si>
  <si>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</si>
  <si>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</si>
  <si>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</si>
  <si>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</si>
  <si>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</si>
  <si>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</si>
  <si>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</si>
  <si>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</si>
  <si>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</si>
  <si>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</si>
  <si>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</si>
  <si>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</si>
  <si>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</si>
  <si>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</si>
  <si>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</si>
  <si>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</si>
  <si>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</si>
  <si>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</si>
  <si>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</si>
  <si>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</si>
  <si>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</si>
  <si>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</si>
  <si>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</si>
  <si>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</si>
  <si>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</si>
  <si>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</si>
  <si>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</si>
  <si>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</si>
  <si>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</si>
  <si>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</si>
  <si>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</si>
  <si>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</si>
  <si>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</si>
  <si>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>0004.0016.0162.1022 противопожарная служба, соблюдение норм противопожарной безопасности</t>
  </si>
  <si>
    <t>ИТОГО:</t>
  </si>
  <si>
    <t>0003.0008.0089.0622 Валютное регулирование</t>
  </si>
  <si>
    <t>0003.0010.0116.0791 Утилизационный сбор</t>
  </si>
  <si>
    <t>0003.0008.0086.0537 Государственная политика в налоговой сфере</t>
  </si>
  <si>
    <t>0001.0002.0024.0069 Прохождение государственной службы Российской Федерации</t>
  </si>
  <si>
    <t>0002.0007.0071.0282 Назначение пенсии</t>
  </si>
  <si>
    <t>0001.0002.0023.0063 Работа официального сайта федерального органа исполнительной власти</t>
  </si>
  <si>
    <t>0003.0008.0086.0542 Налог на добычу полезных ископаемых</t>
  </si>
  <si>
    <t>0001.0002.0025.0114 Государственная кадастровая оценка. Кадастровая стоимость объектов недвижимости.</t>
  </si>
  <si>
    <t>0001.0002.0027.0123 Принятое по обращению решение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</si>
  <si>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ноябре 2024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</si>
  <si>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01.11.2024 по 30.11.2024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</si>
  <si>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ноябре 2024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</si>
  <si>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01.11.2024 по 30.11.2024</t>
  </si>
  <si>
    <t>Приложение № 3 
к Справке о работе с обращениями граждан и запросами пользователей информацией в налоговых органах Тверской области в ноябре 2024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</si>
  <si>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01.11.2024  по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</si>
</sst>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8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0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34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4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vertical="top" wrapText="1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wrapText="1"/>
    </xf>
    <xf numFmtId="0" fontId="4" fillId="0" borderId="53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/>
    </xf>
    <xf numFmtId="10" fontId="4" fillId="4" borderId="34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vertical="top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53" xfId="0" applyFont="1" applyFill="1" applyBorder="1" applyAlignment="1">
      <alignment horizontal="center" vertical="center"/>
    </xf>
    <xf numFmtId="10" fontId="4" fillId="5" borderId="34" xfId="0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10" fontId="4" fillId="4" borderId="18" xfId="0" applyNumberFormat="1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9966"/>
      <color rgb="FFFFFF99"/>
      <color rgb="FFFFCCCC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100" zoomScaleSheetLayoutView="100" workbookViewId="0">
      <selection activeCell="C17" sqref="C17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14" t="s">
        <v>120</v>
      </c>
      <c r="L1" s="114"/>
      <c r="M1" s="114"/>
      <c r="N1" s="115"/>
      <c r="O1" s="115"/>
    </row>
    <row r="2" spans="1:18" ht="57.75" customHeight="1" thickBot="1" x14ac:dyDescent="0.3">
      <c r="A2" s="116" t="s">
        <v>121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7"/>
      <c r="O2" s="117"/>
    </row>
    <row r="3" spans="1:18" ht="30" customHeight="1" x14ac:dyDescent="0.2">
      <c r="A3" s="118" t="s">
        <v>26</v>
      </c>
      <c r="B3" s="120" t="s">
        <v>27</v>
      </c>
      <c r="C3" s="122" t="s">
        <v>28</v>
      </c>
      <c r="D3" s="123"/>
      <c r="E3" s="123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5"/>
      <c r="Q3" s="147" t="s">
        <v>0</v>
      </c>
    </row>
    <row r="4" spans="1:18" ht="21" customHeight="1" x14ac:dyDescent="0.2">
      <c r="A4" s="119"/>
      <c r="B4" s="121"/>
      <c r="C4" s="126" t="s">
        <v>76</v>
      </c>
      <c r="D4" s="129" t="s">
        <v>29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48"/>
    </row>
    <row r="5" spans="1:18" ht="57.75" customHeight="1" thickBot="1" x14ac:dyDescent="0.25">
      <c r="A5" s="119"/>
      <c r="B5" s="121"/>
      <c r="C5" s="126"/>
      <c r="D5" s="131" t="s">
        <v>30</v>
      </c>
      <c r="E5" s="132"/>
      <c r="F5" s="132"/>
      <c r="G5" s="130"/>
      <c r="H5" s="130"/>
      <c r="I5" s="132"/>
      <c r="J5" s="132"/>
      <c r="K5" s="132"/>
      <c r="L5" s="133" t="s">
        <v>31</v>
      </c>
      <c r="M5" s="133" t="s">
        <v>83</v>
      </c>
      <c r="N5" s="133" t="s">
        <v>23</v>
      </c>
      <c r="O5" s="133" t="s">
        <v>42</v>
      </c>
      <c r="P5" s="131" t="s">
        <v>24</v>
      </c>
      <c r="Q5" s="148"/>
    </row>
    <row r="6" spans="1:18" ht="57.75" customHeight="1" thickBot="1" x14ac:dyDescent="0.25">
      <c r="A6" s="119"/>
      <c r="B6" s="121"/>
      <c r="C6" s="127"/>
      <c r="D6" s="138" t="s">
        <v>25</v>
      </c>
      <c r="E6" s="139"/>
      <c r="F6" s="140"/>
      <c r="G6" s="141" t="s">
        <v>77</v>
      </c>
      <c r="H6" s="143" t="s">
        <v>32</v>
      </c>
      <c r="I6" s="138" t="s">
        <v>33</v>
      </c>
      <c r="J6" s="145"/>
      <c r="K6" s="146"/>
      <c r="L6" s="134"/>
      <c r="M6" s="135"/>
      <c r="N6" s="135"/>
      <c r="O6" s="135"/>
      <c r="P6" s="137"/>
      <c r="Q6" s="148"/>
    </row>
    <row r="7" spans="1:18" ht="57.75" customHeight="1" x14ac:dyDescent="0.2">
      <c r="A7" s="119"/>
      <c r="B7" s="121"/>
      <c r="C7" s="128"/>
      <c r="D7" s="149" t="s">
        <v>4</v>
      </c>
      <c r="E7" s="151" t="s">
        <v>78</v>
      </c>
      <c r="F7" s="152"/>
      <c r="G7" s="142"/>
      <c r="H7" s="144"/>
      <c r="I7" s="149" t="s">
        <v>4</v>
      </c>
      <c r="J7" s="151" t="s">
        <v>29</v>
      </c>
      <c r="K7" s="152"/>
      <c r="L7" s="134"/>
      <c r="M7" s="135"/>
      <c r="N7" s="135"/>
      <c r="O7" s="135"/>
      <c r="P7" s="137"/>
      <c r="Q7" s="148"/>
    </row>
    <row r="8" spans="1:18" ht="57.75" customHeight="1" x14ac:dyDescent="0.2">
      <c r="A8" s="119"/>
      <c r="B8" s="121"/>
      <c r="C8" s="128"/>
      <c r="D8" s="150"/>
      <c r="E8" s="141" t="s">
        <v>79</v>
      </c>
      <c r="F8" s="153" t="s">
        <v>80</v>
      </c>
      <c r="G8" s="142"/>
      <c r="H8" s="144"/>
      <c r="I8" s="150"/>
      <c r="J8" s="155" t="s">
        <v>79</v>
      </c>
      <c r="K8" s="153" t="s">
        <v>80</v>
      </c>
      <c r="L8" s="134"/>
      <c r="M8" s="135"/>
      <c r="N8" s="135"/>
      <c r="O8" s="135"/>
      <c r="P8" s="137"/>
      <c r="Q8" s="148"/>
    </row>
    <row r="9" spans="1:18" ht="25.5" customHeight="1" thickBot="1" x14ac:dyDescent="0.25">
      <c r="A9" s="119"/>
      <c r="B9" s="121"/>
      <c r="C9" s="128"/>
      <c r="D9" s="150"/>
      <c r="E9" s="142"/>
      <c r="F9" s="154"/>
      <c r="G9" s="142"/>
      <c r="H9" s="144"/>
      <c r="I9" s="150"/>
      <c r="J9" s="141"/>
      <c r="K9" s="154"/>
      <c r="L9" s="134"/>
      <c r="M9" s="135"/>
      <c r="N9" s="136"/>
      <c r="O9" s="136"/>
      <c r="P9" s="137"/>
      <c r="Q9" s="148"/>
    </row>
    <row r="10" spans="1:18" s="1" customFormat="1" ht="19.5" customHeight="1" thickBot="1" x14ac:dyDescent="0.3">
      <c r="A10" s="25">
        <v>1</v>
      </c>
      <c r="B10" s="26">
        <v>2</v>
      </c>
      <c r="C10" s="38">
        <v>3</v>
      </c>
      <c r="D10" s="31">
        <v>4</v>
      </c>
      <c r="E10" s="39">
        <v>5</v>
      </c>
      <c r="F10" s="57">
        <v>6</v>
      </c>
      <c r="G10" s="39">
        <v>7</v>
      </c>
      <c r="H10" s="38">
        <v>8</v>
      </c>
      <c r="I10" s="31">
        <v>9</v>
      </c>
      <c r="J10" s="39">
        <v>10</v>
      </c>
      <c r="K10" s="57">
        <v>11</v>
      </c>
      <c r="L10" s="39">
        <v>12</v>
      </c>
      <c r="M10" s="26">
        <v>13</v>
      </c>
      <c r="N10" s="27">
        <v>14</v>
      </c>
      <c r="O10" s="27">
        <v>15</v>
      </c>
      <c r="P10" s="40">
        <v>16</v>
      </c>
      <c r="Q10" s="41">
        <v>17</v>
      </c>
    </row>
    <row r="11" spans="1:18" s="1" customFormat="1" ht="36.75" customHeight="1" thickBot="1" x14ac:dyDescent="0.25">
      <c r="A11" s="36">
        <v>1</v>
      </c>
      <c r="B11" s="37" t="s">
        <v>84</v>
      </c>
      <c r="C11" s="43">
        <f>D11+G11+H11+I11+L11+M11+N11+O11+P11</f>
        <v>4146</v>
      </c>
      <c r="D11" s="50">
        <f>E11+F11</f>
        <v>434</v>
      </c>
      <c r="E11" s="46">
        <v>33</v>
      </c>
      <c r="F11" s="86">
        <v>401</v>
      </c>
      <c r="G11" s="46">
        <v>39</v>
      </c>
      <c r="H11" s="43">
        <v>1</v>
      </c>
      <c r="I11" s="50">
        <f>J11+K11</f>
        <v>2679</v>
      </c>
      <c r="J11" s="46">
        <v>286</v>
      </c>
      <c r="K11" s="86">
        <v>2393</v>
      </c>
      <c r="L11" s="46">
        <v>909</v>
      </c>
      <c r="M11" s="44">
        <v>59</v>
      </c>
      <c r="N11" s="47">
        <v>0</v>
      </c>
      <c r="O11" s="47">
        <v>25</v>
      </c>
      <c r="P11" s="48">
        <v>0</v>
      </c>
      <c r="Q11" s="49">
        <v>2</v>
      </c>
    </row>
    <row r="12" spans="1:18" ht="23.25" customHeight="1" thickBot="1" x14ac:dyDescent="0.3">
      <c r="A12" s="112" t="s">
        <v>85</v>
      </c>
      <c r="B12" s="113"/>
      <c r="C12" s="42">
        <f>C11</f>
        <v>4146</v>
      </c>
      <c r="D12" s="42">
        <f t="shared" ref="D12:Q12" si="0">D11</f>
        <v>434</v>
      </c>
      <c r="E12" s="42">
        <f t="shared" si="0"/>
        <v>33</v>
      </c>
      <c r="F12" s="42">
        <f t="shared" si="0"/>
        <v>401</v>
      </c>
      <c r="G12" s="42">
        <f t="shared" si="0"/>
        <v>39</v>
      </c>
      <c r="H12" s="42">
        <f t="shared" si="0"/>
        <v>1</v>
      </c>
      <c r="I12" s="42">
        <f t="shared" si="0"/>
        <v>2679</v>
      </c>
      <c r="J12" s="42">
        <f t="shared" si="0"/>
        <v>286</v>
      </c>
      <c r="K12" s="42">
        <f t="shared" si="0"/>
        <v>2393</v>
      </c>
      <c r="L12" s="42">
        <f t="shared" si="0"/>
        <v>909</v>
      </c>
      <c r="M12" s="42">
        <f t="shared" si="0"/>
        <v>59</v>
      </c>
      <c r="N12" s="42">
        <f t="shared" si="0"/>
        <v>0</v>
      </c>
      <c r="O12" s="42">
        <f t="shared" si="0"/>
        <v>25</v>
      </c>
      <c r="P12" s="42">
        <f t="shared" si="0"/>
        <v>0</v>
      </c>
      <c r="Q12" s="42">
        <f t="shared" si="0"/>
        <v>2</v>
      </c>
      <c r="R12" s="1"/>
    </row>
  </sheetData>
  <mergeCells count="27"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2"/>
  <sheetViews>
    <sheetView view="pageBreakPreview" zoomScaleNormal="100" zoomScaleSheetLayoutView="100" workbookViewId="0">
      <selection activeCell="A85" sqref="A85:B85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66" t="s">
        <v>122</v>
      </c>
      <c r="F1" s="115"/>
      <c r="G1" s="6"/>
      <c r="H1" s="6"/>
      <c r="I1" s="165"/>
      <c r="J1" s="165"/>
      <c r="K1" s="165"/>
      <c r="L1" s="165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O1" s="160"/>
      <c r="FP1" s="160"/>
      <c r="FQ1" s="160"/>
      <c r="FR1" s="160"/>
      <c r="FS1" s="160"/>
      <c r="FT1" s="160"/>
      <c r="FU1" s="160"/>
      <c r="FV1" s="160"/>
      <c r="FW1" s="160"/>
      <c r="FX1" s="160"/>
      <c r="FY1" s="160"/>
      <c r="FZ1" s="160"/>
      <c r="GA1" s="160"/>
      <c r="GB1" s="160"/>
      <c r="GC1" s="160"/>
      <c r="GD1" s="160"/>
      <c r="GE1" s="160"/>
      <c r="GF1" s="160"/>
      <c r="GG1" s="160"/>
      <c r="GH1" s="160"/>
      <c r="GI1" s="160"/>
      <c r="GJ1" s="160"/>
      <c r="GK1" s="160"/>
      <c r="GL1" s="160"/>
      <c r="GM1" s="160"/>
      <c r="GN1" s="160"/>
      <c r="GO1" s="160"/>
      <c r="GP1" s="160"/>
      <c r="GQ1" s="160"/>
      <c r="GR1" s="160"/>
      <c r="GS1" s="160"/>
      <c r="GT1" s="160"/>
      <c r="GU1" s="160"/>
      <c r="GV1" s="160"/>
      <c r="GW1" s="160"/>
      <c r="GX1" s="160"/>
      <c r="GY1" s="160"/>
      <c r="GZ1" s="160"/>
      <c r="HA1" s="160"/>
      <c r="HB1" s="160"/>
      <c r="HC1" s="160"/>
      <c r="HD1" s="160"/>
      <c r="HE1" s="160"/>
      <c r="HF1" s="160"/>
      <c r="HG1" s="160"/>
      <c r="HH1" s="160"/>
      <c r="HI1" s="160"/>
      <c r="HJ1" s="160"/>
      <c r="HK1" s="160"/>
      <c r="HL1" s="160"/>
      <c r="HM1" s="160"/>
      <c r="HN1" s="160"/>
      <c r="HO1" s="160"/>
      <c r="HP1" s="160"/>
      <c r="HQ1" s="160"/>
      <c r="HR1" s="160"/>
      <c r="HS1" s="160"/>
      <c r="HT1" s="160"/>
      <c r="HU1" s="160"/>
      <c r="HV1" s="160"/>
      <c r="HW1" s="160"/>
      <c r="HX1" s="160"/>
      <c r="HY1" s="160"/>
      <c r="HZ1" s="160"/>
      <c r="IA1" s="160"/>
      <c r="IB1" s="160"/>
      <c r="IC1" s="160"/>
      <c r="ID1" s="160"/>
      <c r="IE1" s="160"/>
      <c r="IF1" s="160"/>
      <c r="IG1" s="160"/>
      <c r="IH1" s="160"/>
      <c r="II1" s="160"/>
      <c r="IJ1" s="160"/>
      <c r="IK1" s="160"/>
      <c r="IL1" s="160"/>
      <c r="IM1" s="160"/>
      <c r="IN1" s="160"/>
      <c r="IO1" s="160"/>
      <c r="IP1" s="160"/>
      <c r="IQ1" s="160"/>
      <c r="IR1" s="160"/>
      <c r="IS1" s="160"/>
      <c r="IT1" s="160"/>
      <c r="IU1" s="160"/>
      <c r="IV1" s="160"/>
    </row>
    <row r="2" spans="1:256" ht="0.75" hidden="1" customHeight="1" x14ac:dyDescent="0.3">
      <c r="A2" s="158"/>
      <c r="B2" s="158"/>
      <c r="C2" s="158"/>
      <c r="D2" s="158"/>
      <c r="E2" s="158"/>
      <c r="F2" s="158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16" t="s">
        <v>123</v>
      </c>
      <c r="B3" s="116"/>
      <c r="C3" s="116"/>
      <c r="D3" s="116"/>
      <c r="E3" s="116"/>
      <c r="F3" s="116"/>
      <c r="G3" s="8"/>
      <c r="H3" s="8"/>
      <c r="I3" s="161"/>
      <c r="J3" s="161"/>
      <c r="K3" s="161"/>
      <c r="L3" s="161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  <c r="GI3" s="159"/>
      <c r="GJ3" s="159"/>
      <c r="GK3" s="159"/>
      <c r="GL3" s="159"/>
      <c r="GM3" s="159"/>
      <c r="GN3" s="159"/>
      <c r="GO3" s="159"/>
      <c r="GP3" s="159"/>
      <c r="GQ3" s="159"/>
      <c r="GR3" s="159"/>
      <c r="GS3" s="159"/>
      <c r="GT3" s="159"/>
      <c r="GU3" s="159"/>
      <c r="GV3" s="159"/>
      <c r="GW3" s="159"/>
      <c r="GX3" s="159"/>
      <c r="GY3" s="159"/>
      <c r="GZ3" s="159"/>
      <c r="HA3" s="159"/>
      <c r="HB3" s="159"/>
      <c r="HC3" s="159"/>
      <c r="HD3" s="159"/>
      <c r="HE3" s="159"/>
      <c r="HF3" s="159"/>
      <c r="HG3" s="159"/>
      <c r="HH3" s="159"/>
      <c r="HI3" s="159"/>
      <c r="HJ3" s="159"/>
      <c r="HK3" s="159"/>
      <c r="HL3" s="159"/>
      <c r="HM3" s="159"/>
      <c r="HN3" s="159"/>
      <c r="HO3" s="159"/>
      <c r="HP3" s="159"/>
      <c r="HQ3" s="159"/>
      <c r="HR3" s="159"/>
      <c r="HS3" s="159"/>
      <c r="HT3" s="159"/>
      <c r="HU3" s="159"/>
      <c r="HV3" s="159"/>
      <c r="HW3" s="159"/>
      <c r="HX3" s="159"/>
      <c r="HY3" s="159"/>
      <c r="HZ3" s="159"/>
      <c r="IA3" s="159"/>
      <c r="IB3" s="159"/>
      <c r="IC3" s="159"/>
      <c r="ID3" s="159"/>
      <c r="IE3" s="159"/>
      <c r="IF3" s="159"/>
      <c r="IG3" s="159"/>
      <c r="IH3" s="159"/>
      <c r="II3" s="159"/>
      <c r="IJ3" s="159"/>
      <c r="IK3" s="159"/>
      <c r="IL3" s="159"/>
      <c r="IM3" s="159"/>
      <c r="IN3" s="159"/>
      <c r="IO3" s="159"/>
      <c r="IP3" s="159"/>
      <c r="IQ3" s="159"/>
      <c r="IR3" s="159"/>
      <c r="IS3" s="159"/>
      <c r="IT3" s="159"/>
      <c r="IU3" s="159"/>
      <c r="IV3" s="159"/>
    </row>
    <row r="4" spans="1:256" ht="21" customHeight="1" x14ac:dyDescent="0.25">
      <c r="A4" s="167" t="s">
        <v>1</v>
      </c>
      <c r="B4" s="169" t="s">
        <v>2</v>
      </c>
      <c r="C4" s="156" t="s">
        <v>86</v>
      </c>
      <c r="D4" s="157"/>
      <c r="E4" s="171" t="s">
        <v>43</v>
      </c>
      <c r="F4" s="173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68"/>
      <c r="B5" s="170"/>
      <c r="C5" s="62" t="s">
        <v>81</v>
      </c>
      <c r="D5" s="63" t="s">
        <v>82</v>
      </c>
      <c r="E5" s="172"/>
      <c r="F5" s="174"/>
    </row>
    <row r="6" spans="1:256" ht="69" hidden="1" customHeight="1" x14ac:dyDescent="0.2">
      <c r="A6" s="46">
        <v>1</v>
      </c>
      <c r="B6" s="67" t="s">
        <v>93</v>
      </c>
      <c r="C6" s="76"/>
      <c r="D6" s="45"/>
      <c r="E6" s="64">
        <f t="shared" ref="E6:E45" si="0">SUM(C6:D6)</f>
        <v>0</v>
      </c>
      <c r="F6" s="52">
        <f>E6/E85</f>
        <v>0</v>
      </c>
    </row>
    <row r="7" spans="1:256" ht="37.5" hidden="1" customHeight="1" x14ac:dyDescent="0.2">
      <c r="A7" s="95"/>
      <c r="B7" s="68" t="s">
        <v>116</v>
      </c>
      <c r="C7" s="77"/>
      <c r="D7" s="78"/>
      <c r="E7" s="64">
        <f t="shared" ref="E7" si="1">SUM(C7:D7)</f>
        <v>0</v>
      </c>
      <c r="F7" s="52">
        <f>E7/E85</f>
        <v>0</v>
      </c>
    </row>
    <row r="8" spans="1:256" ht="52.5" hidden="1" customHeight="1" x14ac:dyDescent="0.2">
      <c r="A8" s="35">
        <v>1</v>
      </c>
      <c r="B8" s="68" t="s">
        <v>67</v>
      </c>
      <c r="C8" s="77"/>
      <c r="D8" s="78"/>
      <c r="E8" s="64">
        <f t="shared" si="0"/>
        <v>0</v>
      </c>
      <c r="F8" s="52">
        <f>E8/E85</f>
        <v>0</v>
      </c>
    </row>
    <row r="9" spans="1:256" ht="39.75" hidden="1" customHeight="1" x14ac:dyDescent="0.2">
      <c r="A9" s="35"/>
      <c r="B9" s="68" t="s">
        <v>102</v>
      </c>
      <c r="C9" s="77"/>
      <c r="D9" s="78"/>
      <c r="E9" s="64">
        <f t="shared" si="0"/>
        <v>0</v>
      </c>
      <c r="F9" s="52">
        <f>E9/E85</f>
        <v>0</v>
      </c>
    </row>
    <row r="10" spans="1:256" ht="39.75" hidden="1" customHeight="1" x14ac:dyDescent="0.2">
      <c r="A10" s="35">
        <v>1</v>
      </c>
      <c r="B10" s="68" t="s">
        <v>114</v>
      </c>
      <c r="C10" s="77"/>
      <c r="D10" s="78"/>
      <c r="E10" s="64">
        <f t="shared" ref="E10" si="2">SUM(C10:D10)</f>
        <v>0</v>
      </c>
      <c r="F10" s="52">
        <f>E10/E85</f>
        <v>0</v>
      </c>
    </row>
    <row r="11" spans="1:256" ht="45.75" hidden="1" customHeight="1" x14ac:dyDescent="0.2">
      <c r="A11" s="22">
        <v>2</v>
      </c>
      <c r="B11" s="69" t="s">
        <v>59</v>
      </c>
      <c r="C11" s="79"/>
      <c r="D11" s="80"/>
      <c r="E11" s="64">
        <f t="shared" si="0"/>
        <v>0</v>
      </c>
      <c r="F11" s="52">
        <f>E11/E85</f>
        <v>0</v>
      </c>
    </row>
    <row r="12" spans="1:256" ht="32.25" hidden="1" customHeight="1" x14ac:dyDescent="0.2">
      <c r="A12" s="22"/>
      <c r="B12" s="69" t="s">
        <v>94</v>
      </c>
      <c r="C12" s="79"/>
      <c r="D12" s="80"/>
      <c r="E12" s="64">
        <f t="shared" si="0"/>
        <v>0</v>
      </c>
      <c r="F12" s="52">
        <f>E12/E85</f>
        <v>0</v>
      </c>
    </row>
    <row r="13" spans="1:256" ht="45.75" hidden="1" customHeight="1" x14ac:dyDescent="0.2">
      <c r="A13" s="22"/>
      <c r="B13" s="69" t="s">
        <v>118</v>
      </c>
      <c r="C13" s="79"/>
      <c r="D13" s="80"/>
      <c r="E13" s="64">
        <f t="shared" ref="E13" si="3">SUM(C13:D13)</f>
        <v>0</v>
      </c>
      <c r="F13" s="52">
        <f>E13/E85</f>
        <v>0</v>
      </c>
    </row>
    <row r="14" spans="1:256" ht="21.75" hidden="1" customHeight="1" x14ac:dyDescent="0.2">
      <c r="A14" s="22">
        <v>1</v>
      </c>
      <c r="B14" s="70" t="s">
        <v>55</v>
      </c>
      <c r="C14" s="81"/>
      <c r="D14" s="82"/>
      <c r="E14" s="64">
        <f t="shared" si="0"/>
        <v>0</v>
      </c>
      <c r="F14" s="53">
        <f>E14/E85</f>
        <v>0</v>
      </c>
    </row>
    <row r="15" spans="1:256" ht="30.75" hidden="1" customHeight="1" x14ac:dyDescent="0.2">
      <c r="A15" s="22"/>
      <c r="B15" s="70" t="s">
        <v>119</v>
      </c>
      <c r="C15" s="81"/>
      <c r="D15" s="82"/>
      <c r="E15" s="64">
        <f t="shared" ref="E15" si="4">SUM(C15:D15)</f>
        <v>0</v>
      </c>
      <c r="F15" s="53">
        <f>E15/E85</f>
        <v>0</v>
      </c>
    </row>
    <row r="16" spans="1:256" ht="33.75" hidden="1" customHeight="1" x14ac:dyDescent="0.25">
      <c r="A16" s="22"/>
      <c r="B16" s="58" t="s">
        <v>51</v>
      </c>
      <c r="C16" s="81"/>
      <c r="D16" s="82"/>
      <c r="E16" s="64">
        <f t="shared" si="0"/>
        <v>0</v>
      </c>
      <c r="F16" s="53">
        <f>E16/E85</f>
        <v>0</v>
      </c>
    </row>
    <row r="17" spans="1:6" ht="18" hidden="1" customHeight="1" x14ac:dyDescent="0.25">
      <c r="A17" s="22">
        <v>3</v>
      </c>
      <c r="B17" s="24" t="s">
        <v>63</v>
      </c>
      <c r="C17" s="83"/>
      <c r="D17" s="84"/>
      <c r="E17" s="64">
        <f t="shared" si="0"/>
        <v>0</v>
      </c>
      <c r="F17" s="53">
        <f>E17/E85</f>
        <v>0</v>
      </c>
    </row>
    <row r="18" spans="1:6" ht="33" hidden="1" customHeight="1" x14ac:dyDescent="0.25">
      <c r="A18" s="22">
        <v>1</v>
      </c>
      <c r="B18" s="24" t="s">
        <v>64</v>
      </c>
      <c r="C18" s="83"/>
      <c r="D18" s="84"/>
      <c r="E18" s="64">
        <f t="shared" si="0"/>
        <v>0</v>
      </c>
      <c r="F18" s="53">
        <f>E18/E85</f>
        <v>0</v>
      </c>
    </row>
    <row r="19" spans="1:6" ht="33" hidden="1" customHeight="1" thickBot="1" x14ac:dyDescent="0.3">
      <c r="A19" s="23"/>
      <c r="B19" s="24" t="s">
        <v>71</v>
      </c>
      <c r="C19" s="83"/>
      <c r="D19" s="84"/>
      <c r="E19" s="64">
        <f t="shared" si="0"/>
        <v>0</v>
      </c>
      <c r="F19" s="53">
        <f>E19/E85</f>
        <v>0</v>
      </c>
    </row>
    <row r="20" spans="1:6" ht="32.25" hidden="1" customHeight="1" thickBot="1" x14ac:dyDescent="0.3">
      <c r="A20" s="23">
        <v>2</v>
      </c>
      <c r="B20" s="58" t="s">
        <v>54</v>
      </c>
      <c r="C20" s="85"/>
      <c r="D20" s="86"/>
      <c r="E20" s="64">
        <f t="shared" si="0"/>
        <v>0</v>
      </c>
      <c r="F20" s="59">
        <f>E20/E85</f>
        <v>0</v>
      </c>
    </row>
    <row r="21" spans="1:6" ht="47.25" hidden="1" customHeight="1" thickBot="1" x14ac:dyDescent="0.3">
      <c r="A21" s="23">
        <v>2</v>
      </c>
      <c r="B21" s="24" t="s">
        <v>57</v>
      </c>
      <c r="C21" s="85"/>
      <c r="D21" s="86"/>
      <c r="E21" s="64">
        <f t="shared" si="0"/>
        <v>0</v>
      </c>
      <c r="F21" s="59">
        <f>E21/E85</f>
        <v>0</v>
      </c>
    </row>
    <row r="22" spans="1:6" ht="36" hidden="1" customHeight="1" thickBot="1" x14ac:dyDescent="0.3">
      <c r="A22" s="23">
        <v>1</v>
      </c>
      <c r="B22" s="24" t="s">
        <v>95</v>
      </c>
      <c r="C22" s="85"/>
      <c r="D22" s="86"/>
      <c r="E22" s="64">
        <f t="shared" si="0"/>
        <v>0</v>
      </c>
      <c r="F22" s="59">
        <f>E22/E85</f>
        <v>0</v>
      </c>
    </row>
    <row r="23" spans="1:6" ht="33" hidden="1" customHeight="1" thickBot="1" x14ac:dyDescent="0.3">
      <c r="A23" s="23">
        <v>3</v>
      </c>
      <c r="B23" s="24" t="s">
        <v>87</v>
      </c>
      <c r="C23" s="85"/>
      <c r="D23" s="86"/>
      <c r="E23" s="64">
        <f t="shared" si="0"/>
        <v>0</v>
      </c>
      <c r="F23" s="59">
        <f>E23/E85</f>
        <v>0</v>
      </c>
    </row>
    <row r="24" spans="1:6" ht="66.75" hidden="1" customHeight="1" thickBot="1" x14ac:dyDescent="0.3">
      <c r="A24" s="23"/>
      <c r="B24" s="24" t="s">
        <v>101</v>
      </c>
      <c r="C24" s="85"/>
      <c r="D24" s="86"/>
      <c r="E24" s="64">
        <f t="shared" si="0"/>
        <v>0</v>
      </c>
      <c r="F24" s="59">
        <f>E24/E85</f>
        <v>0</v>
      </c>
    </row>
    <row r="25" spans="1:6" ht="48.75" hidden="1" customHeight="1" thickBot="1" x14ac:dyDescent="0.3">
      <c r="A25" s="23">
        <v>3</v>
      </c>
      <c r="B25" s="24" t="s">
        <v>68</v>
      </c>
      <c r="C25" s="85"/>
      <c r="D25" s="86"/>
      <c r="E25" s="64">
        <f t="shared" si="0"/>
        <v>0</v>
      </c>
      <c r="F25" s="59">
        <f>E25/E85</f>
        <v>0</v>
      </c>
    </row>
    <row r="26" spans="1:6" ht="64.5" customHeight="1" x14ac:dyDescent="0.25">
      <c r="A26" s="23">
        <v>1</v>
      </c>
      <c r="B26" s="58" t="s">
        <v>52</v>
      </c>
      <c r="C26" s="85">
        <v>2</v>
      </c>
      <c r="D26" s="86">
        <v>40</v>
      </c>
      <c r="E26" s="64">
        <f t="shared" si="0"/>
        <v>42</v>
      </c>
      <c r="F26" s="59">
        <f>E26/E85</f>
        <v>1.0130246020260492E-2</v>
      </c>
    </row>
    <row r="27" spans="1:6" ht="55.5" hidden="1" customHeight="1" thickBot="1" x14ac:dyDescent="0.3">
      <c r="A27" s="23">
        <v>5</v>
      </c>
      <c r="B27" s="58" t="s">
        <v>103</v>
      </c>
      <c r="C27" s="85"/>
      <c r="D27" s="86"/>
      <c r="E27" s="64">
        <f t="shared" si="0"/>
        <v>0</v>
      </c>
      <c r="F27" s="59">
        <f>E27/E85</f>
        <v>0</v>
      </c>
    </row>
    <row r="28" spans="1:6" ht="36.75" hidden="1" customHeight="1" thickBot="1" x14ac:dyDescent="0.3">
      <c r="A28" s="23">
        <v>6</v>
      </c>
      <c r="B28" s="58" t="s">
        <v>107</v>
      </c>
      <c r="C28" s="85"/>
      <c r="D28" s="86"/>
      <c r="E28" s="64">
        <f t="shared" ref="E28" si="5">SUM(C28:D28)</f>
        <v>0</v>
      </c>
      <c r="F28" s="59">
        <f>E28/E85</f>
        <v>0</v>
      </c>
    </row>
    <row r="29" spans="1:6" ht="33" hidden="1" customHeight="1" x14ac:dyDescent="0.25">
      <c r="A29" s="23"/>
      <c r="B29" s="58" t="s">
        <v>96</v>
      </c>
      <c r="C29" s="85"/>
      <c r="D29" s="86"/>
      <c r="E29" s="64">
        <f t="shared" si="0"/>
        <v>0</v>
      </c>
      <c r="F29" s="59">
        <f>E29/E85</f>
        <v>0</v>
      </c>
    </row>
    <row r="30" spans="1:6" ht="32.25" hidden="1" customHeight="1" x14ac:dyDescent="0.25">
      <c r="A30" s="23"/>
      <c r="B30" s="58" t="s">
        <v>88</v>
      </c>
      <c r="C30" s="81"/>
      <c r="D30" s="82"/>
      <c r="E30" s="64">
        <f t="shared" si="0"/>
        <v>0</v>
      </c>
      <c r="F30" s="59">
        <f>E30/E85</f>
        <v>0</v>
      </c>
    </row>
    <row r="31" spans="1:6" ht="51.75" hidden="1" customHeight="1" x14ac:dyDescent="0.25">
      <c r="A31" s="23"/>
      <c r="B31" s="58" t="s">
        <v>89</v>
      </c>
      <c r="C31" s="81"/>
      <c r="D31" s="82"/>
      <c r="E31" s="64">
        <f t="shared" si="0"/>
        <v>0</v>
      </c>
      <c r="F31" s="59">
        <f>E31/E85</f>
        <v>0</v>
      </c>
    </row>
    <row r="32" spans="1:6" ht="35.25" hidden="1" customHeight="1" x14ac:dyDescent="0.25">
      <c r="A32" s="23"/>
      <c r="B32" s="58" t="s">
        <v>97</v>
      </c>
      <c r="C32" s="87"/>
      <c r="D32" s="82"/>
      <c r="E32" s="64">
        <f t="shared" si="0"/>
        <v>0</v>
      </c>
      <c r="F32" s="59">
        <f>E32/E85</f>
        <v>0</v>
      </c>
    </row>
    <row r="33" spans="1:6" ht="34.5" hidden="1" customHeight="1" x14ac:dyDescent="0.25">
      <c r="A33" s="23"/>
      <c r="B33" s="58" t="s">
        <v>62</v>
      </c>
      <c r="C33" s="87"/>
      <c r="D33" s="82"/>
      <c r="E33" s="64">
        <f t="shared" si="0"/>
        <v>0</v>
      </c>
      <c r="F33" s="59">
        <f>E33/E85</f>
        <v>0</v>
      </c>
    </row>
    <row r="34" spans="1:6" ht="51" hidden="1" customHeight="1" x14ac:dyDescent="0.25">
      <c r="A34" s="23"/>
      <c r="B34" s="24" t="s">
        <v>58</v>
      </c>
      <c r="C34" s="88"/>
      <c r="D34" s="84"/>
      <c r="E34" s="64">
        <f t="shared" si="0"/>
        <v>0</v>
      </c>
      <c r="F34" s="59">
        <f>E34/E85</f>
        <v>0</v>
      </c>
    </row>
    <row r="35" spans="1:6" ht="27.75" hidden="1" customHeight="1" x14ac:dyDescent="0.2">
      <c r="A35" s="23">
        <v>3</v>
      </c>
      <c r="B35" s="71" t="s">
        <v>106</v>
      </c>
      <c r="C35" s="88"/>
      <c r="D35" s="84"/>
      <c r="E35" s="64">
        <f t="shared" si="0"/>
        <v>0</v>
      </c>
      <c r="F35" s="59">
        <f>E35/E85</f>
        <v>0</v>
      </c>
    </row>
    <row r="36" spans="1:6" ht="34.5" hidden="1" customHeight="1" x14ac:dyDescent="0.25">
      <c r="A36" s="23"/>
      <c r="B36" s="24" t="s">
        <v>104</v>
      </c>
      <c r="C36" s="88"/>
      <c r="D36" s="84"/>
      <c r="E36" s="64">
        <f t="shared" si="0"/>
        <v>0</v>
      </c>
      <c r="F36" s="59">
        <f>E36/E85</f>
        <v>0</v>
      </c>
    </row>
    <row r="37" spans="1:6" ht="34.5" hidden="1" customHeight="1" x14ac:dyDescent="0.25">
      <c r="A37" s="23"/>
      <c r="B37" s="24" t="s">
        <v>105</v>
      </c>
      <c r="C37" s="88"/>
      <c r="D37" s="84"/>
      <c r="E37" s="64">
        <f t="shared" si="0"/>
        <v>0</v>
      </c>
      <c r="F37" s="59">
        <f>E37/E85</f>
        <v>0</v>
      </c>
    </row>
    <row r="38" spans="1:6" ht="50.25" customHeight="1" x14ac:dyDescent="0.25">
      <c r="A38" s="23">
        <v>2</v>
      </c>
      <c r="B38" s="58" t="s">
        <v>53</v>
      </c>
      <c r="C38" s="81">
        <v>0</v>
      </c>
      <c r="D38" s="82">
        <v>19</v>
      </c>
      <c r="E38" s="64">
        <f t="shared" si="0"/>
        <v>19</v>
      </c>
      <c r="F38" s="59">
        <f>E38/E85</f>
        <v>4.5827303424987942E-3</v>
      </c>
    </row>
    <row r="39" spans="1:6" ht="33" hidden="1" customHeight="1" x14ac:dyDescent="0.2">
      <c r="A39" s="23">
        <v>4</v>
      </c>
      <c r="B39" s="70" t="s">
        <v>115</v>
      </c>
      <c r="C39" s="81"/>
      <c r="D39" s="82"/>
      <c r="E39" s="64">
        <f t="shared" ref="E39" si="6">SUM(C39:D39)</f>
        <v>0</v>
      </c>
      <c r="F39" s="59">
        <f>E39/E85</f>
        <v>0</v>
      </c>
    </row>
    <row r="40" spans="1:6" ht="35.25" hidden="1" customHeight="1" x14ac:dyDescent="0.25">
      <c r="A40" s="23">
        <v>5</v>
      </c>
      <c r="B40" s="58" t="s">
        <v>90</v>
      </c>
      <c r="C40" s="81"/>
      <c r="D40" s="82"/>
      <c r="E40" s="64">
        <f t="shared" si="0"/>
        <v>0</v>
      </c>
      <c r="F40" s="59">
        <f>E40/E85</f>
        <v>0</v>
      </c>
    </row>
    <row r="41" spans="1:6" ht="33" hidden="1" customHeight="1" x14ac:dyDescent="0.25">
      <c r="A41" s="23"/>
      <c r="B41" s="58" t="s">
        <v>74</v>
      </c>
      <c r="C41" s="87"/>
      <c r="D41" s="82"/>
      <c r="E41" s="64">
        <f t="shared" si="0"/>
        <v>0</v>
      </c>
      <c r="F41" s="59">
        <f>E41/E85</f>
        <v>0</v>
      </c>
    </row>
    <row r="42" spans="1:6" ht="33" hidden="1" customHeight="1" x14ac:dyDescent="0.2">
      <c r="A42" s="23">
        <v>8</v>
      </c>
      <c r="B42" s="72" t="s">
        <v>108</v>
      </c>
      <c r="C42" s="87"/>
      <c r="D42" s="82"/>
      <c r="E42" s="64">
        <f t="shared" ref="E42" si="7">SUM(C42:D42)</f>
        <v>0</v>
      </c>
      <c r="F42" s="59">
        <f>E42/E85</f>
        <v>0</v>
      </c>
    </row>
    <row r="43" spans="1:6" ht="33" hidden="1" customHeight="1" x14ac:dyDescent="0.2">
      <c r="A43" s="23">
        <v>3</v>
      </c>
      <c r="B43" s="72" t="s">
        <v>113</v>
      </c>
      <c r="C43" s="87"/>
      <c r="D43" s="82"/>
      <c r="E43" s="64">
        <f t="shared" ref="E43" si="8">SUM(C43:D43)</f>
        <v>0</v>
      </c>
      <c r="F43" s="59">
        <f>E43/E85</f>
        <v>0</v>
      </c>
    </row>
    <row r="44" spans="1:6" ht="33.75" customHeight="1" x14ac:dyDescent="0.2">
      <c r="A44" s="97">
        <v>3</v>
      </c>
      <c r="B44" s="98" t="s">
        <v>5</v>
      </c>
      <c r="C44" s="99">
        <v>16</v>
      </c>
      <c r="D44" s="100">
        <v>113</v>
      </c>
      <c r="E44" s="101">
        <f t="shared" si="0"/>
        <v>129</v>
      </c>
      <c r="F44" s="102">
        <f>E44/E85</f>
        <v>3.1114327062228653E-2</v>
      </c>
    </row>
    <row r="45" spans="1:6" ht="21.75" hidden="1" customHeight="1" x14ac:dyDescent="0.2">
      <c r="A45" s="23">
        <v>5</v>
      </c>
      <c r="B45" s="72" t="s">
        <v>69</v>
      </c>
      <c r="C45" s="81"/>
      <c r="D45" s="82"/>
      <c r="E45" s="64">
        <f t="shared" si="0"/>
        <v>0</v>
      </c>
      <c r="F45" s="59">
        <f>E45/E85</f>
        <v>0</v>
      </c>
    </row>
    <row r="46" spans="1:6" ht="20.25" customHeight="1" thickBot="1" x14ac:dyDescent="0.25">
      <c r="A46" s="103">
        <v>4</v>
      </c>
      <c r="B46" s="104" t="s">
        <v>6</v>
      </c>
      <c r="C46" s="105">
        <v>152</v>
      </c>
      <c r="D46" s="106">
        <v>152</v>
      </c>
      <c r="E46" s="107">
        <f t="shared" ref="E46:E79" si="9">SUM(C46:D46)</f>
        <v>304</v>
      </c>
      <c r="F46" s="108">
        <f>E46/E85</f>
        <v>7.3323685479980708E-2</v>
      </c>
    </row>
    <row r="47" spans="1:6" ht="20.25" customHeight="1" x14ac:dyDescent="0.2">
      <c r="A47" s="23">
        <v>5</v>
      </c>
      <c r="B47" s="72" t="s">
        <v>60</v>
      </c>
      <c r="C47" s="85">
        <v>6</v>
      </c>
      <c r="D47" s="86">
        <v>10</v>
      </c>
      <c r="E47" s="64">
        <f t="shared" si="9"/>
        <v>16</v>
      </c>
      <c r="F47" s="59">
        <f>E47/E85</f>
        <v>3.8591413410516162E-3</v>
      </c>
    </row>
    <row r="48" spans="1:6" ht="20.25" hidden="1" customHeight="1" x14ac:dyDescent="0.2">
      <c r="A48" s="23">
        <v>6</v>
      </c>
      <c r="B48" s="72" t="s">
        <v>117</v>
      </c>
      <c r="C48" s="91"/>
      <c r="D48" s="92"/>
      <c r="E48" s="64">
        <f t="shared" ref="E48" si="10">SUM(C48:D48)</f>
        <v>0</v>
      </c>
      <c r="F48" s="59">
        <f>E48/E85</f>
        <v>0</v>
      </c>
    </row>
    <row r="49" spans="1:6" ht="21" customHeight="1" x14ac:dyDescent="0.2">
      <c r="A49" s="97">
        <v>6</v>
      </c>
      <c r="B49" s="98" t="s">
        <v>7</v>
      </c>
      <c r="C49" s="99">
        <v>99</v>
      </c>
      <c r="D49" s="100">
        <v>100</v>
      </c>
      <c r="E49" s="101">
        <f t="shared" si="9"/>
        <v>199</v>
      </c>
      <c r="F49" s="102">
        <f>E49/E85</f>
        <v>4.7998070429329472E-2</v>
      </c>
    </row>
    <row r="50" spans="1:6" ht="18.75" customHeight="1" x14ac:dyDescent="0.2">
      <c r="A50" s="103">
        <v>7</v>
      </c>
      <c r="B50" s="104" t="s">
        <v>8</v>
      </c>
      <c r="C50" s="105">
        <v>154</v>
      </c>
      <c r="D50" s="106">
        <v>475</v>
      </c>
      <c r="E50" s="107">
        <f t="shared" si="9"/>
        <v>629</v>
      </c>
      <c r="F50" s="108">
        <f>E50/E85</f>
        <v>0.15171249397009165</v>
      </c>
    </row>
    <row r="51" spans="1:6" ht="18.75" customHeight="1" x14ac:dyDescent="0.2">
      <c r="A51" s="103">
        <v>8</v>
      </c>
      <c r="B51" s="104" t="s">
        <v>9</v>
      </c>
      <c r="C51" s="105">
        <v>49</v>
      </c>
      <c r="D51" s="106">
        <v>337</v>
      </c>
      <c r="E51" s="107">
        <f t="shared" si="9"/>
        <v>386</v>
      </c>
      <c r="F51" s="108">
        <f>E51/E85</f>
        <v>9.310178485287024E-2</v>
      </c>
    </row>
    <row r="52" spans="1:6" ht="18.75" hidden="1" customHeight="1" x14ac:dyDescent="0.2">
      <c r="A52" s="23">
        <v>10</v>
      </c>
      <c r="B52" s="72" t="s">
        <v>70</v>
      </c>
      <c r="C52" s="89"/>
      <c r="D52" s="90"/>
      <c r="E52" s="64">
        <f t="shared" si="9"/>
        <v>0</v>
      </c>
      <c r="F52" s="59">
        <f>E52/E85</f>
        <v>0</v>
      </c>
    </row>
    <row r="53" spans="1:6" ht="18.75" hidden="1" customHeight="1" x14ac:dyDescent="0.2">
      <c r="A53" s="23">
        <v>11</v>
      </c>
      <c r="B53" s="72" t="s">
        <v>49</v>
      </c>
      <c r="C53" s="89"/>
      <c r="D53" s="90"/>
      <c r="E53" s="64">
        <f t="shared" si="9"/>
        <v>0</v>
      </c>
      <c r="F53" s="60">
        <f>E53/E85</f>
        <v>0</v>
      </c>
    </row>
    <row r="54" spans="1:6" ht="31.5" customHeight="1" x14ac:dyDescent="0.2">
      <c r="A54" s="97">
        <v>9</v>
      </c>
      <c r="B54" s="98" t="s">
        <v>20</v>
      </c>
      <c r="C54" s="109">
        <v>39</v>
      </c>
      <c r="D54" s="110">
        <v>138</v>
      </c>
      <c r="E54" s="101">
        <f t="shared" si="9"/>
        <v>177</v>
      </c>
      <c r="F54" s="111">
        <f>E54/E85</f>
        <v>4.2691751085383499E-2</v>
      </c>
    </row>
    <row r="55" spans="1:6" ht="31.5" customHeight="1" x14ac:dyDescent="0.2">
      <c r="A55" s="23">
        <v>10</v>
      </c>
      <c r="B55" s="72" t="s">
        <v>61</v>
      </c>
      <c r="C55" s="89">
        <v>2</v>
      </c>
      <c r="D55" s="90">
        <v>1</v>
      </c>
      <c r="E55" s="64">
        <f t="shared" si="9"/>
        <v>3</v>
      </c>
      <c r="F55" s="60">
        <f>E55/E85</f>
        <v>7.2358900144717795E-4</v>
      </c>
    </row>
    <row r="56" spans="1:6" ht="31.5" hidden="1" customHeight="1" x14ac:dyDescent="0.2">
      <c r="A56" s="23"/>
      <c r="B56" s="72" t="s">
        <v>73</v>
      </c>
      <c r="C56" s="89"/>
      <c r="D56" s="90"/>
      <c r="E56" s="64">
        <f t="shared" si="9"/>
        <v>0</v>
      </c>
      <c r="F56" s="60">
        <f>E56/E85</f>
        <v>0</v>
      </c>
    </row>
    <row r="57" spans="1:6" ht="34.5" customHeight="1" x14ac:dyDescent="0.2">
      <c r="A57" s="103">
        <v>11</v>
      </c>
      <c r="B57" s="104" t="s">
        <v>10</v>
      </c>
      <c r="C57" s="105">
        <v>217</v>
      </c>
      <c r="D57" s="106">
        <v>56</v>
      </c>
      <c r="E57" s="107">
        <f t="shared" si="9"/>
        <v>273</v>
      </c>
      <c r="F57" s="108">
        <f>E57/E85</f>
        <v>6.5846599131693204E-2</v>
      </c>
    </row>
    <row r="58" spans="1:6" ht="32.25" customHeight="1" x14ac:dyDescent="0.2">
      <c r="A58" s="103">
        <v>12</v>
      </c>
      <c r="B58" s="104" t="s">
        <v>11</v>
      </c>
      <c r="C58" s="105">
        <v>290</v>
      </c>
      <c r="D58" s="106">
        <v>120</v>
      </c>
      <c r="E58" s="107">
        <f t="shared" si="9"/>
        <v>410</v>
      </c>
      <c r="F58" s="108">
        <f>E58/E85</f>
        <v>9.8890496864447661E-2</v>
      </c>
    </row>
    <row r="59" spans="1:6" ht="33.75" customHeight="1" x14ac:dyDescent="0.2">
      <c r="A59" s="23">
        <v>13</v>
      </c>
      <c r="B59" s="72" t="s">
        <v>12</v>
      </c>
      <c r="C59" s="81">
        <v>13</v>
      </c>
      <c r="D59" s="82">
        <v>60</v>
      </c>
      <c r="E59" s="64">
        <f t="shared" si="9"/>
        <v>73</v>
      </c>
      <c r="F59" s="59">
        <f>E59/E85</f>
        <v>1.7607332368547998E-2</v>
      </c>
    </row>
    <row r="60" spans="1:6" ht="34.5" customHeight="1" x14ac:dyDescent="0.2">
      <c r="A60" s="103">
        <v>14</v>
      </c>
      <c r="B60" s="104" t="s">
        <v>13</v>
      </c>
      <c r="C60" s="105">
        <v>9</v>
      </c>
      <c r="D60" s="106">
        <v>435</v>
      </c>
      <c r="E60" s="107">
        <f t="shared" si="9"/>
        <v>444</v>
      </c>
      <c r="F60" s="108">
        <f>E60/E85</f>
        <v>0.10709117221418235</v>
      </c>
    </row>
    <row r="61" spans="1:6" ht="18.75" customHeight="1" x14ac:dyDescent="0.25">
      <c r="A61" s="23">
        <v>15</v>
      </c>
      <c r="B61" s="24" t="s">
        <v>65</v>
      </c>
      <c r="C61" s="88">
        <v>4</v>
      </c>
      <c r="D61" s="84">
        <v>41</v>
      </c>
      <c r="E61" s="64">
        <f t="shared" si="9"/>
        <v>45</v>
      </c>
      <c r="F61" s="59">
        <f>E61/E85</f>
        <v>1.085383502170767E-2</v>
      </c>
    </row>
    <row r="62" spans="1:6" ht="32.25" customHeight="1" x14ac:dyDescent="0.2">
      <c r="A62" s="97">
        <v>16</v>
      </c>
      <c r="B62" s="98" t="s">
        <v>14</v>
      </c>
      <c r="C62" s="99">
        <v>14</v>
      </c>
      <c r="D62" s="100">
        <v>148</v>
      </c>
      <c r="E62" s="101">
        <f t="shared" si="9"/>
        <v>162</v>
      </c>
      <c r="F62" s="102">
        <f>E62/E85</f>
        <v>3.9073806078147609E-2</v>
      </c>
    </row>
    <row r="63" spans="1:6" ht="50.25" customHeight="1" x14ac:dyDescent="0.2">
      <c r="A63" s="97">
        <v>17</v>
      </c>
      <c r="B63" s="98" t="s">
        <v>15</v>
      </c>
      <c r="C63" s="99">
        <v>26</v>
      </c>
      <c r="D63" s="100">
        <v>50</v>
      </c>
      <c r="E63" s="101">
        <f t="shared" si="9"/>
        <v>76</v>
      </c>
      <c r="F63" s="102">
        <f>E63/E85</f>
        <v>1.8330921369995177E-2</v>
      </c>
    </row>
    <row r="64" spans="1:6" s="20" customFormat="1" ht="47.25" customHeight="1" x14ac:dyDescent="0.2">
      <c r="A64" s="103">
        <v>18</v>
      </c>
      <c r="B64" s="104" t="s">
        <v>16</v>
      </c>
      <c r="C64" s="105">
        <v>162</v>
      </c>
      <c r="D64" s="106">
        <v>499</v>
      </c>
      <c r="E64" s="107">
        <f t="shared" si="9"/>
        <v>661</v>
      </c>
      <c r="F64" s="108">
        <f>E64/E85</f>
        <v>0.15943077665219488</v>
      </c>
    </row>
    <row r="65" spans="1:6" s="20" customFormat="1" ht="34.5" customHeight="1" x14ac:dyDescent="0.2">
      <c r="A65" s="23">
        <v>19</v>
      </c>
      <c r="B65" s="72" t="s">
        <v>46</v>
      </c>
      <c r="C65" s="81">
        <v>1</v>
      </c>
      <c r="D65" s="82">
        <v>1</v>
      </c>
      <c r="E65" s="64">
        <f t="shared" si="9"/>
        <v>2</v>
      </c>
      <c r="F65" s="59">
        <f>E65/E85</f>
        <v>4.8239266763145202E-4</v>
      </c>
    </row>
    <row r="66" spans="1:6" ht="20.25" customHeight="1" x14ac:dyDescent="0.2">
      <c r="A66" s="23">
        <v>20</v>
      </c>
      <c r="B66" s="72" t="s">
        <v>17</v>
      </c>
      <c r="C66" s="81">
        <v>3</v>
      </c>
      <c r="D66" s="82">
        <v>1</v>
      </c>
      <c r="E66" s="64">
        <f t="shared" si="9"/>
        <v>4</v>
      </c>
      <c r="F66" s="59">
        <f>E66/E85</f>
        <v>9.6478533526290404E-4</v>
      </c>
    </row>
    <row r="67" spans="1:6" ht="37.5" customHeight="1" x14ac:dyDescent="0.2">
      <c r="A67" s="23">
        <v>21</v>
      </c>
      <c r="B67" s="72" t="s">
        <v>48</v>
      </c>
      <c r="C67" s="81">
        <v>1</v>
      </c>
      <c r="D67" s="82">
        <v>0</v>
      </c>
      <c r="E67" s="64">
        <f t="shared" si="9"/>
        <v>1</v>
      </c>
      <c r="F67" s="59">
        <f>E67/E85</f>
        <v>2.4119633381572601E-4</v>
      </c>
    </row>
    <row r="68" spans="1:6" ht="36.75" customHeight="1" x14ac:dyDescent="0.2">
      <c r="A68" s="23">
        <v>22</v>
      </c>
      <c r="B68" s="73" t="s">
        <v>45</v>
      </c>
      <c r="C68" s="81">
        <v>1</v>
      </c>
      <c r="D68" s="82">
        <v>0</v>
      </c>
      <c r="E68" s="64">
        <f t="shared" si="9"/>
        <v>1</v>
      </c>
      <c r="F68" s="61">
        <f>E68/E85</f>
        <v>2.4119633381572601E-4</v>
      </c>
    </row>
    <row r="69" spans="1:6" ht="33.75" hidden="1" customHeight="1" x14ac:dyDescent="0.25">
      <c r="A69" s="23"/>
      <c r="B69" s="24" t="s">
        <v>66</v>
      </c>
      <c r="C69" s="88"/>
      <c r="D69" s="84"/>
      <c r="E69" s="64">
        <f t="shared" si="9"/>
        <v>0</v>
      </c>
      <c r="F69" s="61">
        <f>E69/E85</f>
        <v>0</v>
      </c>
    </row>
    <row r="70" spans="1:6" ht="45.75" customHeight="1" x14ac:dyDescent="0.2">
      <c r="A70" s="23">
        <v>23</v>
      </c>
      <c r="B70" s="72" t="s">
        <v>21</v>
      </c>
      <c r="C70" s="81">
        <v>23</v>
      </c>
      <c r="D70" s="82">
        <v>1</v>
      </c>
      <c r="E70" s="64">
        <f t="shared" si="9"/>
        <v>24</v>
      </c>
      <c r="F70" s="59">
        <f>E70/E85</f>
        <v>5.7887120115774236E-3</v>
      </c>
    </row>
    <row r="71" spans="1:6" ht="65.25" customHeight="1" x14ac:dyDescent="0.2">
      <c r="A71" s="23">
        <v>24</v>
      </c>
      <c r="B71" s="72" t="s">
        <v>18</v>
      </c>
      <c r="C71" s="81">
        <v>17</v>
      </c>
      <c r="D71" s="82">
        <v>1</v>
      </c>
      <c r="E71" s="64">
        <f t="shared" si="9"/>
        <v>18</v>
      </c>
      <c r="F71" s="59">
        <f>E71/E85</f>
        <v>4.3415340086830683E-3</v>
      </c>
    </row>
    <row r="72" spans="1:6" ht="34.5" customHeight="1" x14ac:dyDescent="0.2">
      <c r="A72" s="23">
        <v>25</v>
      </c>
      <c r="B72" s="72" t="s">
        <v>50</v>
      </c>
      <c r="C72" s="81">
        <v>3</v>
      </c>
      <c r="D72" s="82">
        <v>3</v>
      </c>
      <c r="E72" s="64">
        <f t="shared" si="9"/>
        <v>6</v>
      </c>
      <c r="F72" s="59">
        <f>E72/E85</f>
        <v>1.4471780028943559E-3</v>
      </c>
    </row>
    <row r="73" spans="1:6" ht="39" customHeight="1" x14ac:dyDescent="0.2">
      <c r="A73" s="23">
        <v>26</v>
      </c>
      <c r="B73" s="72" t="s">
        <v>56</v>
      </c>
      <c r="C73" s="81">
        <v>13</v>
      </c>
      <c r="D73" s="82">
        <v>0</v>
      </c>
      <c r="E73" s="64">
        <f t="shared" si="9"/>
        <v>13</v>
      </c>
      <c r="F73" s="59">
        <f>E73/E85</f>
        <v>3.1355523396044381E-3</v>
      </c>
    </row>
    <row r="74" spans="1:6" ht="48" customHeight="1" x14ac:dyDescent="0.2">
      <c r="A74" s="23">
        <v>27</v>
      </c>
      <c r="B74" s="72" t="s">
        <v>19</v>
      </c>
      <c r="C74" s="81">
        <v>4</v>
      </c>
      <c r="D74" s="82">
        <v>9</v>
      </c>
      <c r="E74" s="64">
        <f t="shared" si="9"/>
        <v>13</v>
      </c>
      <c r="F74" s="59">
        <f>E74/E85</f>
        <v>3.1355523396044381E-3</v>
      </c>
    </row>
    <row r="75" spans="1:6" ht="85.5" customHeight="1" x14ac:dyDescent="0.2">
      <c r="A75" s="23">
        <v>28</v>
      </c>
      <c r="B75" s="74" t="s">
        <v>47</v>
      </c>
      <c r="C75" s="91">
        <v>11</v>
      </c>
      <c r="D75" s="92">
        <v>4</v>
      </c>
      <c r="E75" s="64">
        <f t="shared" si="9"/>
        <v>15</v>
      </c>
      <c r="F75" s="54">
        <f>E75/E85</f>
        <v>3.6179450072358899E-3</v>
      </c>
    </row>
    <row r="76" spans="1:6" ht="19.5" hidden="1" customHeight="1" x14ac:dyDescent="0.2">
      <c r="A76" s="23"/>
      <c r="B76" s="74" t="s">
        <v>98</v>
      </c>
      <c r="C76" s="91"/>
      <c r="D76" s="92"/>
      <c r="E76" s="64">
        <f t="shared" si="9"/>
        <v>0</v>
      </c>
      <c r="F76" s="54">
        <f>E76/E85</f>
        <v>0</v>
      </c>
    </row>
    <row r="77" spans="1:6" ht="19.5" hidden="1" customHeight="1" x14ac:dyDescent="0.2">
      <c r="A77" s="23">
        <v>32</v>
      </c>
      <c r="B77" s="74" t="s">
        <v>111</v>
      </c>
      <c r="C77" s="91"/>
      <c r="D77" s="92"/>
      <c r="E77" s="64">
        <f t="shared" ref="E77" si="11">SUM(C77:D77)</f>
        <v>0</v>
      </c>
      <c r="F77" s="54">
        <f>E77/E85</f>
        <v>0</v>
      </c>
    </row>
    <row r="78" spans="1:6" ht="19.5" hidden="1" customHeight="1" x14ac:dyDescent="0.2">
      <c r="A78" s="23"/>
      <c r="B78" s="74" t="s">
        <v>72</v>
      </c>
      <c r="C78" s="91"/>
      <c r="D78" s="92"/>
      <c r="E78" s="64">
        <f t="shared" si="9"/>
        <v>0</v>
      </c>
      <c r="F78" s="54">
        <f>E78/E85</f>
        <v>0</v>
      </c>
    </row>
    <row r="79" spans="1:6" ht="19.5" hidden="1" customHeight="1" x14ac:dyDescent="0.2">
      <c r="A79" s="23"/>
      <c r="B79" s="74" t="s">
        <v>100</v>
      </c>
      <c r="C79" s="91"/>
      <c r="D79" s="92"/>
      <c r="E79" s="64">
        <f t="shared" si="9"/>
        <v>0</v>
      </c>
      <c r="F79" s="54">
        <f>E79/E85</f>
        <v>0</v>
      </c>
    </row>
    <row r="80" spans="1:6" ht="19.5" hidden="1" customHeight="1" x14ac:dyDescent="0.2">
      <c r="A80" s="23">
        <v>32</v>
      </c>
      <c r="B80" s="71" t="s">
        <v>112</v>
      </c>
      <c r="C80" s="91"/>
      <c r="D80" s="92"/>
      <c r="E80" s="64">
        <f t="shared" ref="E80" si="12">SUM(C80:D80)</f>
        <v>0</v>
      </c>
      <c r="F80" s="54">
        <f>E80/E85</f>
        <v>0</v>
      </c>
    </row>
    <row r="81" spans="1:6" ht="31.5" customHeight="1" thickBot="1" x14ac:dyDescent="0.3">
      <c r="A81" s="23">
        <v>29</v>
      </c>
      <c r="B81" s="24" t="s">
        <v>91</v>
      </c>
      <c r="C81" s="91">
        <v>0</v>
      </c>
      <c r="D81" s="92">
        <v>1</v>
      </c>
      <c r="E81" s="64">
        <f t="shared" ref="E81:E84" si="13">SUM(C81:D81)</f>
        <v>1</v>
      </c>
      <c r="F81" s="54">
        <f>E81/E85</f>
        <v>2.4119633381572601E-4</v>
      </c>
    </row>
    <row r="82" spans="1:6" ht="19.5" hidden="1" customHeight="1" x14ac:dyDescent="0.25">
      <c r="A82" s="55"/>
      <c r="B82" s="24" t="s">
        <v>99</v>
      </c>
      <c r="C82" s="81"/>
      <c r="D82" s="82"/>
      <c r="E82" s="64">
        <f t="shared" si="13"/>
        <v>0</v>
      </c>
      <c r="F82" s="54">
        <f>E82/E85</f>
        <v>0</v>
      </c>
    </row>
    <row r="83" spans="1:6" ht="19.5" hidden="1" customHeight="1" x14ac:dyDescent="0.25">
      <c r="A83" s="55">
        <v>38</v>
      </c>
      <c r="B83" s="94" t="s">
        <v>109</v>
      </c>
      <c r="C83" s="89"/>
      <c r="D83" s="90"/>
      <c r="E83" s="64">
        <f t="shared" ref="E83" si="14">SUM(C83:D83)</f>
        <v>0</v>
      </c>
      <c r="F83" s="54">
        <f>E83/E85</f>
        <v>0</v>
      </c>
    </row>
    <row r="84" spans="1:6" ht="19.5" hidden="1" customHeight="1" thickBot="1" x14ac:dyDescent="0.25">
      <c r="A84" s="55"/>
      <c r="B84" s="96" t="s">
        <v>92</v>
      </c>
      <c r="C84" s="89"/>
      <c r="D84" s="90"/>
      <c r="E84" s="65">
        <f t="shared" si="13"/>
        <v>0</v>
      </c>
      <c r="F84" s="56">
        <f>E84/E85</f>
        <v>0</v>
      </c>
    </row>
    <row r="85" spans="1:6" ht="20.25" customHeight="1" thickBot="1" x14ac:dyDescent="0.3">
      <c r="A85" s="163" t="s">
        <v>110</v>
      </c>
      <c r="B85" s="164"/>
      <c r="C85" s="93">
        <f>SUM(C6:C84)</f>
        <v>1331</v>
      </c>
      <c r="D85" s="66">
        <f t="shared" ref="D85:F85" si="15">SUM(D6:D84)</f>
        <v>2815</v>
      </c>
      <c r="E85" s="75">
        <f t="shared" si="15"/>
        <v>4146</v>
      </c>
      <c r="F85" s="66">
        <f t="shared" si="15"/>
        <v>0.99999999999999978</v>
      </c>
    </row>
    <row r="86" spans="1:6" ht="37.9" customHeight="1" x14ac:dyDescent="0.3">
      <c r="A86" s="10"/>
      <c r="B86" s="11"/>
      <c r="C86" s="11"/>
      <c r="D86" s="11"/>
      <c r="E86" s="9"/>
      <c r="F86" s="12"/>
    </row>
    <row r="87" spans="1:6" ht="56.25" customHeight="1" x14ac:dyDescent="0.3">
      <c r="A87" s="10"/>
      <c r="E87" s="9"/>
      <c r="F87" s="12"/>
    </row>
    <row r="88" spans="1:6" ht="57" customHeight="1" x14ac:dyDescent="0.3">
      <c r="A88" s="10"/>
      <c r="B88" s="11"/>
      <c r="C88" s="11"/>
      <c r="D88" s="11"/>
      <c r="E88" s="9"/>
      <c r="F88" s="12"/>
    </row>
    <row r="89" spans="1:6" ht="45" customHeight="1" x14ac:dyDescent="0.3">
      <c r="A89" s="10"/>
      <c r="B89" s="11"/>
      <c r="C89" s="11"/>
      <c r="D89" s="11"/>
      <c r="E89" s="9"/>
      <c r="F89" s="12"/>
    </row>
    <row r="90" spans="1:6" ht="18.75" x14ac:dyDescent="0.3">
      <c r="A90" s="162"/>
      <c r="B90" s="162"/>
      <c r="C90" s="30"/>
      <c r="D90" s="30"/>
      <c r="E90" s="13"/>
      <c r="F90" s="14"/>
    </row>
    <row r="91" spans="1:6" ht="15.75" x14ac:dyDescent="0.25">
      <c r="E91" s="4"/>
      <c r="F91" s="3"/>
    </row>
    <row r="92" spans="1:6" ht="18.75" x14ac:dyDescent="0.3">
      <c r="E92" s="9"/>
      <c r="F92" s="3"/>
    </row>
  </sheetData>
  <mergeCells count="134">
    <mergeCell ref="AK1:AN1"/>
    <mergeCell ref="AO1:AR1"/>
    <mergeCell ref="AS1:AV1"/>
    <mergeCell ref="AW1:AZ1"/>
    <mergeCell ref="AK3:AN3"/>
    <mergeCell ref="AO3:AR3"/>
    <mergeCell ref="AS3:AV3"/>
    <mergeCell ref="AW3:AZ3"/>
    <mergeCell ref="A90:B90"/>
    <mergeCell ref="A85:B85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6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F9" sqref="F9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76" t="s">
        <v>124</v>
      </c>
      <c r="H1" s="176"/>
      <c r="I1" s="176"/>
      <c r="J1" s="176"/>
    </row>
    <row r="2" spans="1:11" ht="27" customHeight="1" x14ac:dyDescent="0.25">
      <c r="A2" s="175" t="s">
        <v>125</v>
      </c>
      <c r="B2" s="175"/>
      <c r="C2" s="175"/>
      <c r="D2" s="175"/>
      <c r="E2" s="175"/>
      <c r="F2" s="175"/>
      <c r="G2" s="175"/>
      <c r="H2" s="175"/>
      <c r="I2" s="175"/>
      <c r="J2" s="175"/>
      <c r="K2" s="34"/>
    </row>
    <row r="3" spans="1:11" ht="34.5" customHeight="1" x14ac:dyDescent="0.25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34"/>
    </row>
    <row r="4" spans="1:11" ht="57" hidden="1" customHeight="1" x14ac:dyDescent="0.2">
      <c r="A4" s="15"/>
    </row>
    <row r="5" spans="1:11" ht="46.5" customHeight="1" x14ac:dyDescent="0.2">
      <c r="A5" s="181" t="s">
        <v>26</v>
      </c>
      <c r="B5" s="181" t="s">
        <v>3</v>
      </c>
      <c r="C5" s="181" t="s">
        <v>35</v>
      </c>
      <c r="D5" s="181" t="s">
        <v>36</v>
      </c>
      <c r="E5" s="177" t="s">
        <v>38</v>
      </c>
      <c r="F5" s="178"/>
      <c r="G5" s="177" t="s">
        <v>34</v>
      </c>
      <c r="H5" s="188"/>
      <c r="I5" s="181" t="s">
        <v>37</v>
      </c>
      <c r="J5" s="181" t="s">
        <v>39</v>
      </c>
    </row>
    <row r="6" spans="1:11" ht="18" customHeight="1" x14ac:dyDescent="0.2">
      <c r="A6" s="182"/>
      <c r="B6" s="182"/>
      <c r="C6" s="186"/>
      <c r="D6" s="186"/>
      <c r="E6" s="179" t="s">
        <v>4</v>
      </c>
      <c r="F6" s="28" t="s">
        <v>22</v>
      </c>
      <c r="G6" s="179" t="s">
        <v>4</v>
      </c>
      <c r="H6" s="16" t="s">
        <v>40</v>
      </c>
      <c r="I6" s="186"/>
      <c r="J6" s="184"/>
    </row>
    <row r="7" spans="1:11" ht="48" customHeight="1" x14ac:dyDescent="0.2">
      <c r="A7" s="183"/>
      <c r="B7" s="183"/>
      <c r="C7" s="187"/>
      <c r="D7" s="187"/>
      <c r="E7" s="180"/>
      <c r="F7" s="17" t="s">
        <v>41</v>
      </c>
      <c r="G7" s="185"/>
      <c r="H7" s="17" t="s">
        <v>75</v>
      </c>
      <c r="I7" s="187"/>
      <c r="J7" s="185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9">
        <v>9</v>
      </c>
      <c r="J8" s="18">
        <v>10</v>
      </c>
    </row>
    <row r="9" spans="1:11" ht="33" customHeight="1" thickBot="1" x14ac:dyDescent="0.25">
      <c r="A9" s="32">
        <v>1</v>
      </c>
      <c r="B9" s="33" t="s">
        <v>84</v>
      </c>
      <c r="C9" s="21">
        <v>4146</v>
      </c>
      <c r="D9" s="21">
        <v>4121</v>
      </c>
      <c r="E9" s="21">
        <v>3884</v>
      </c>
      <c r="F9" s="21">
        <v>0</v>
      </c>
      <c r="G9" s="21">
        <v>46</v>
      </c>
      <c r="H9" s="21">
        <v>9</v>
      </c>
      <c r="I9" s="21">
        <v>4</v>
      </c>
      <c r="J9" s="21">
        <v>0</v>
      </c>
    </row>
    <row r="10" spans="1:11" ht="21.75" customHeight="1" thickBot="1" x14ac:dyDescent="0.25">
      <c r="A10" s="112" t="s">
        <v>85</v>
      </c>
      <c r="B10" s="113"/>
      <c r="C10" s="51">
        <f>C9</f>
        <v>4146</v>
      </c>
      <c r="D10" s="51">
        <f t="shared" ref="D10:J10" si="0">D9</f>
        <v>4121</v>
      </c>
      <c r="E10" s="51">
        <f t="shared" si="0"/>
        <v>3884</v>
      </c>
      <c r="F10" s="51">
        <f t="shared" si="0"/>
        <v>0</v>
      </c>
      <c r="G10" s="51">
        <f t="shared" si="0"/>
        <v>46</v>
      </c>
      <c r="H10" s="51">
        <f t="shared" si="0"/>
        <v>9</v>
      </c>
      <c r="I10" s="51">
        <f t="shared" si="0"/>
        <v>4</v>
      </c>
      <c r="J10" s="51">
        <f t="shared" si="0"/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Пленкина Екатерина Ивановна</cp:lastModifiedBy>
  <cp:lastPrinted>2024-12-04T14:21:11Z</cp:lastPrinted>
  <dcterms:created xsi:type="dcterms:W3CDTF">2004-05-21T10:07:22Z</dcterms:created>
  <dcterms:modified xsi:type="dcterms:W3CDTF">2024-12-09T09:37:29Z</dcterms:modified>
</cp:coreProperties>
</file>