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5\обращения_Октябрь_2025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'!$A$1:$F$52</definedName>
  </definedNames>
  <calcPr calcId="152511"/>
</workbook>
</file>

<file path=xl/calcChain.xml><?xml version="1.0" encoding="utf-8"?>
<calcChain xmlns="http://schemas.openxmlformats.org/spreadsheetml/2006/main">
  <c r="E49" i="3" l="1"/>
  <c r="E34" i="3"/>
  <c r="E16" i="3"/>
  <c r="E39" i="3" l="1"/>
  <c r="E50" i="3" l="1"/>
  <c r="E40" i="3" l="1"/>
  <c r="E8" i="3"/>
  <c r="D52" i="3" l="1"/>
  <c r="I11" i="1" l="1"/>
  <c r="D11" i="1"/>
  <c r="C11" i="1" l="1"/>
  <c r="C52" i="3"/>
  <c r="E45" i="3" l="1"/>
  <c r="E46" i="3" l="1"/>
  <c r="E36" i="3"/>
  <c r="E35" i="3"/>
  <c r="E23" i="3"/>
  <c r="E24" i="3"/>
  <c r="E25" i="3"/>
  <c r="J10" i="4" l="1"/>
  <c r="J12" i="1"/>
  <c r="E48" i="3" l="1"/>
  <c r="I12" i="1" l="1"/>
  <c r="D10" i="4" l="1"/>
  <c r="E10" i="4"/>
  <c r="F10" i="4"/>
  <c r="G10" i="4"/>
  <c r="H10" i="4"/>
  <c r="I10" i="4"/>
  <c r="C10" i="4"/>
  <c r="E12" i="1"/>
  <c r="F12" i="1"/>
  <c r="G12" i="1"/>
  <c r="H12" i="1"/>
  <c r="K12" i="1"/>
  <c r="L12" i="1"/>
  <c r="M12" i="1"/>
  <c r="N12" i="1"/>
  <c r="O12" i="1"/>
  <c r="P12" i="1"/>
  <c r="Q12" i="1"/>
  <c r="E47" i="3" l="1"/>
  <c r="E6" i="3" l="1"/>
  <c r="E7" i="3"/>
  <c r="E9" i="3"/>
  <c r="E10" i="3"/>
  <c r="E11" i="3"/>
  <c r="E12" i="3"/>
  <c r="E13" i="3"/>
  <c r="E14" i="3"/>
  <c r="E15" i="3"/>
  <c r="E17" i="3"/>
  <c r="E18" i="3"/>
  <c r="E19" i="3"/>
  <c r="E20" i="3"/>
  <c r="E21" i="3"/>
  <c r="E22" i="3"/>
  <c r="E26" i="3"/>
  <c r="E27" i="3"/>
  <c r="E28" i="3"/>
  <c r="E29" i="3"/>
  <c r="E30" i="3"/>
  <c r="E31" i="3"/>
  <c r="E32" i="3"/>
  <c r="E33" i="3"/>
  <c r="E37" i="3"/>
  <c r="E38" i="3"/>
  <c r="E41" i="3"/>
  <c r="E42" i="3"/>
  <c r="E43" i="3"/>
  <c r="E44" i="3"/>
  <c r="E51" i="3"/>
  <c r="E52" i="3" l="1"/>
  <c r="F49" i="3" s="1"/>
  <c r="F16" i="3" l="1"/>
  <c r="F34" i="3"/>
  <c r="F50" i="3"/>
  <c r="F39" i="3"/>
  <c r="F48" i="3"/>
  <c r="F46" i="3"/>
  <c r="F23" i="3"/>
  <c r="F45" i="3"/>
  <c r="F24" i="3"/>
  <c r="F25" i="3"/>
  <c r="F36" i="3"/>
  <c r="F7" i="3"/>
  <c r="F35" i="3"/>
  <c r="F40" i="3"/>
  <c r="F8" i="3"/>
  <c r="C12" i="1"/>
  <c r="D12" i="1"/>
  <c r="F51" i="3"/>
  <c r="F10" i="3" l="1"/>
  <c r="F30" i="3"/>
  <c r="F15" i="3"/>
  <c r="F20" i="3"/>
  <c r="F13" i="3"/>
  <c r="F47" i="3"/>
  <c r="F9" i="3"/>
  <c r="F6" i="3"/>
  <c r="F11" i="3"/>
  <c r="F43" i="3"/>
  <c r="F21" i="3"/>
  <c r="F38" i="3"/>
  <c r="F44" i="3" l="1"/>
  <c r="F31" i="3"/>
  <c r="F42" i="3"/>
  <c r="F32" i="3"/>
  <c r="F41" i="3"/>
  <c r="F19" i="3"/>
  <c r="F28" i="3"/>
  <c r="F37" i="3"/>
  <c r="F27" i="3"/>
  <c r="F18" i="3"/>
  <c r="F14" i="3"/>
  <c r="F29" i="3"/>
  <c r="F26" i="3"/>
  <c r="F12" i="3"/>
  <c r="F22" i="3"/>
  <c r="F33" i="3"/>
  <c r="F17" i="3"/>
  <c r="F52" i="3" l="1"/>
</calcChain>
</file>

<file path=xl/sharedStrings.xml><?xml version="1.0" encoding="utf-8"?>
<sst xmlns="http://schemas.openxmlformats.org/spreadsheetml/2006/main" count="102" uniqueCount="93">
  <si>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</si>
  <si>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</si>
  <si>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</si>
  <si>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</si>
  <si>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</si>
  <si>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</si>
  <si>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</si>
  <si>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</si>
  <si>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</si>
  <si>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</si>
  <si>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</si>
  <si>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</si>
  <si>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</si>
  <si>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</si>
  <si>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</si>
  <si>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</si>
  <si>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</si>
  <si>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</si>
  <si>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</si>
  <si>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</si>
  <si>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</si>
  <si>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</si>
  <si>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</si>
  <si>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</si>
  <si>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</si>
  <si>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</si>
  <si>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</si>
  <si>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</si>
  <si>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</si>
  <si>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</si>
  <si>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</si>
  <si>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</si>
  <si>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</si>
  <si>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</si>
  <si>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</si>
  <si>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</si>
  <si>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</si>
  <si>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</si>
  <si>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</si>
  <si>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</si>
  <si>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</si>
  <si>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</si>
  <si>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</si>
  <si>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</si>
  <si>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</si>
  <si>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</si>
  <si>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</si>
  <si>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</si>
  <si>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</si>
  <si>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</si>
  <si>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</si>
  <si>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</si>
  <si>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0001.0002.0027.0133 Истребование дополнительных документов и материалов, в том числе в электронной форме</t>
  </si>
  <si>
    <t>0003.0008.0086.0541 Налог на добавленную стоимость</t>
  </si>
  <si>
    <t>0003.0008.0086.0555 Налоговая отчетность</t>
  </si>
  <si>
    <t>0003.0008.0086.0539 Водный налог</t>
  </si>
  <si>
    <t>0003.0008.0086.0546 Налог на прибыль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</si>
  <si>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</si>
  <si>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</si>
  <si>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</si>
  <si>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</si>
  <si>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</si>
  <si>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</si>
  <si>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</si>
  <si>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</si>
  <si>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</si>
  <si>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</si>
  <si>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</si>
  <si>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</si>
  <si>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0001.0003.0030.0471 Проблемы предпринимателей‚ работающих без образования юридического лица</t>
  </si>
  <si>
    <t xml:space="preserve">0003.0012.0132.0877 Оказание услуг в электронном виде </t>
  </si>
  <si>
    <t>ИТОГО:</t>
  </si>
  <si>
    <t>0003.0008.0089.0622 Валютное регулирование</t>
  </si>
  <si>
    <t>0003.0008.0086.0548.0093 Налогообложение малого бизнеса</t>
  </si>
  <si>
    <t>0003.0008.0086.0548.0094 Налог на профессиональный доход</t>
  </si>
  <si>
    <t>0003.0008.0086.0548.0095 Иные специальные налоговые режимы</t>
  </si>
  <si>
    <t>0003.0008.0086.0558.0098 Учет уплаченных налогов, сборов и иных платежей (розыск платежа)</t>
  </si>
  <si>
    <t>0003.0008.0086.0558.0107 Задолженностт по налогам, сборам и взносам перед бюджетом  российской Федерации. Взыскания задолженности.</t>
  </si>
  <si>
    <t>0003.0008.0086.0568.0092 Контроль и надзор в сфере применения контрольно-кассовой техники</t>
  </si>
  <si>
    <t>0003.0008.0086.0568.0091 Регистрация контрольно-кассовой техники</t>
  </si>
  <si>
    <t>0001.0002.0027.0142 Личный прием руководителями федеральных органов исполнительной власти</t>
  </si>
  <si>
    <t xml:space="preserve">0003.0008.0086.0562.0084 Оказание услуг в электронной форме. </t>
  </si>
  <si>
    <t>0003.0008.0098.0723 Государственный земельный надзор в отношении земель сельскохозяйственного назначения. Информация о нарушениях земельного законодательства.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</si>
  <si>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октябре 2025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</si>
  <si>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
 за период c 01.10.2025 по 31.10.2025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</si>
  <si>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октябре 2025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</si>
  <si>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
за период c 01.10.2025 по 31.10.2025</t>
  </si>
  <si>
    <t>Приложение № 3 
к Справке о работе с обращениями граждан и запросами пользователей информацией в налоговых органах Тверской области в октябре 2025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</si>
  <si>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  
за период c 01.10.2025  по 31.10.2025</t>
  </si>
  <si>
    <t>0003.0008.0086.0562.0083 Оказание услуг в электронной форме.</t>
  </si>
  <si>
    <t>0003.0008.0086.0542 Налог на добычу полезных ископаемых</t>
  </si>
  <si>
    <t>0003.0008.0086.0558.0096 Задолженности ФЛ, ИП, ЮЛ по налогам, сборам и взносам перед бюджетом иностранного государства</t>
  </si>
  <si>
    <t>0003.0008.0089.0624 Валютный контроль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</si>
</sst>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10" fontId="4" fillId="0" borderId="50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wrapText="1"/>
    </xf>
    <xf numFmtId="10" fontId="4" fillId="0" borderId="34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top" wrapText="1"/>
    </xf>
    <xf numFmtId="0" fontId="4" fillId="0" borderId="49" xfId="0" applyFont="1" applyFill="1" applyBorder="1" applyAlignment="1">
      <alignment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/>
    </xf>
    <xf numFmtId="10" fontId="4" fillId="4" borderId="34" xfId="0" applyNumberFormat="1" applyFont="1" applyFill="1" applyBorder="1" applyAlignment="1">
      <alignment horizontal="center" vertical="center"/>
    </xf>
    <xf numFmtId="10" fontId="4" fillId="4" borderId="18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top" wrapText="1"/>
    </xf>
    <xf numFmtId="10" fontId="4" fillId="4" borderId="34" xfId="0" applyNumberFormat="1" applyFont="1" applyFill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center" wrapText="1"/>
    </xf>
    <xf numFmtId="3" fontId="4" fillId="0" borderId="47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20" fillId="0" borderId="12" xfId="0" applyNumberFormat="1" applyFont="1" applyBorder="1" applyAlignment="1">
      <alignment horizontal="center" vertical="center"/>
    </xf>
    <xf numFmtId="3" fontId="20" fillId="0" borderId="38" xfId="0" applyNumberFormat="1" applyFont="1" applyBorder="1" applyAlignment="1">
      <alignment horizontal="center" vertical="center"/>
    </xf>
    <xf numFmtId="3" fontId="21" fillId="0" borderId="47" xfId="0" applyNumberFormat="1" applyFont="1" applyBorder="1" applyAlignment="1">
      <alignment horizontal="center" vertical="center"/>
    </xf>
    <xf numFmtId="3" fontId="9" fillId="0" borderId="53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 readingOrder="1"/>
    </xf>
    <xf numFmtId="3" fontId="9" fillId="0" borderId="26" xfId="0" applyNumberFormat="1" applyFont="1" applyBorder="1" applyAlignment="1">
      <alignment horizontal="center" vertical="center"/>
    </xf>
    <xf numFmtId="3" fontId="17" fillId="0" borderId="46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/>
    </xf>
    <xf numFmtId="3" fontId="9" fillId="0" borderId="54" xfId="0" applyNumberFormat="1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1" applyFont="1" applyFill="1" applyBorder="1" applyAlignment="1">
      <alignment horizontal="center" vertical="center" textRotation="90" wrapText="1"/>
    </xf>
    <xf numFmtId="44" fontId="15" fillId="2" borderId="14" xfId="1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4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 readingOrder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mruColors>
      <color rgb="FFFAFDD9"/>
      <color rgb="FFFF9966"/>
      <color rgb="FFFFFF99"/>
      <color rgb="FFFFCCCC"/>
      <color rgb="FFE8BFB2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view="pageBreakPreview" zoomScaleNormal="100" zoomScaleSheetLayoutView="100" workbookViewId="0">
      <selection activeCell="Q12" sqref="Q12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98" t="s">
        <v>83</v>
      </c>
      <c r="L1" s="98"/>
      <c r="M1" s="98"/>
      <c r="N1" s="99"/>
      <c r="O1" s="99"/>
    </row>
    <row r="2" spans="1:18" ht="57.75" customHeight="1" thickBot="1" x14ac:dyDescent="0.3">
      <c r="A2" s="100" t="s">
        <v>84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/>
      <c r="O2" s="101"/>
    </row>
    <row r="3" spans="1:18" ht="30" customHeight="1" x14ac:dyDescent="0.2">
      <c r="A3" s="102" t="s">
        <v>26</v>
      </c>
      <c r="B3" s="104" t="s">
        <v>27</v>
      </c>
      <c r="C3" s="106" t="s">
        <v>28</v>
      </c>
      <c r="D3" s="107"/>
      <c r="E3" s="107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9"/>
      <c r="Q3" s="85" t="s">
        <v>0</v>
      </c>
    </row>
    <row r="4" spans="1:18" ht="21" customHeight="1" x14ac:dyDescent="0.2">
      <c r="A4" s="103"/>
      <c r="B4" s="105"/>
      <c r="C4" s="110" t="s">
        <v>58</v>
      </c>
      <c r="D4" s="113" t="s">
        <v>29</v>
      </c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86"/>
    </row>
    <row r="5" spans="1:18" ht="57.75" customHeight="1" thickBot="1" x14ac:dyDescent="0.25">
      <c r="A5" s="103"/>
      <c r="B5" s="105"/>
      <c r="C5" s="110"/>
      <c r="D5" s="115" t="s">
        <v>30</v>
      </c>
      <c r="E5" s="116"/>
      <c r="F5" s="116"/>
      <c r="G5" s="114"/>
      <c r="H5" s="114"/>
      <c r="I5" s="116"/>
      <c r="J5" s="116"/>
      <c r="K5" s="116"/>
      <c r="L5" s="117" t="s">
        <v>31</v>
      </c>
      <c r="M5" s="117" t="s">
        <v>65</v>
      </c>
      <c r="N5" s="117" t="s">
        <v>23</v>
      </c>
      <c r="O5" s="117" t="s">
        <v>42</v>
      </c>
      <c r="P5" s="115" t="s">
        <v>24</v>
      </c>
      <c r="Q5" s="86"/>
    </row>
    <row r="6" spans="1:18" ht="57.75" customHeight="1" thickBot="1" x14ac:dyDescent="0.25">
      <c r="A6" s="103"/>
      <c r="B6" s="105"/>
      <c r="C6" s="111"/>
      <c r="D6" s="82" t="s">
        <v>25</v>
      </c>
      <c r="E6" s="122"/>
      <c r="F6" s="123"/>
      <c r="G6" s="91" t="s">
        <v>59</v>
      </c>
      <c r="H6" s="80" t="s">
        <v>32</v>
      </c>
      <c r="I6" s="82" t="s">
        <v>33</v>
      </c>
      <c r="J6" s="83"/>
      <c r="K6" s="84"/>
      <c r="L6" s="118"/>
      <c r="M6" s="119"/>
      <c r="N6" s="119"/>
      <c r="O6" s="119"/>
      <c r="P6" s="121"/>
      <c r="Q6" s="86"/>
    </row>
    <row r="7" spans="1:18" ht="57.75" customHeight="1" x14ac:dyDescent="0.2">
      <c r="A7" s="103"/>
      <c r="B7" s="105"/>
      <c r="C7" s="112"/>
      <c r="D7" s="87" t="s">
        <v>4</v>
      </c>
      <c r="E7" s="89" t="s">
        <v>60</v>
      </c>
      <c r="F7" s="90"/>
      <c r="G7" s="92"/>
      <c r="H7" s="81"/>
      <c r="I7" s="87" t="s">
        <v>4</v>
      </c>
      <c r="J7" s="89" t="s">
        <v>29</v>
      </c>
      <c r="K7" s="90"/>
      <c r="L7" s="118"/>
      <c r="M7" s="119"/>
      <c r="N7" s="119"/>
      <c r="O7" s="119"/>
      <c r="P7" s="121"/>
      <c r="Q7" s="86"/>
    </row>
    <row r="8" spans="1:18" ht="57.75" customHeight="1" x14ac:dyDescent="0.2">
      <c r="A8" s="103"/>
      <c r="B8" s="105"/>
      <c r="C8" s="112"/>
      <c r="D8" s="88"/>
      <c r="E8" s="91" t="s">
        <v>61</v>
      </c>
      <c r="F8" s="93" t="s">
        <v>62</v>
      </c>
      <c r="G8" s="92"/>
      <c r="H8" s="81"/>
      <c r="I8" s="88"/>
      <c r="J8" s="95" t="s">
        <v>61</v>
      </c>
      <c r="K8" s="93" t="s">
        <v>62</v>
      </c>
      <c r="L8" s="118"/>
      <c r="M8" s="119"/>
      <c r="N8" s="119"/>
      <c r="O8" s="119"/>
      <c r="P8" s="121"/>
      <c r="Q8" s="86"/>
    </row>
    <row r="9" spans="1:18" ht="25.5" customHeight="1" thickBot="1" x14ac:dyDescent="0.25">
      <c r="A9" s="103"/>
      <c r="B9" s="105"/>
      <c r="C9" s="112"/>
      <c r="D9" s="88"/>
      <c r="E9" s="92"/>
      <c r="F9" s="94"/>
      <c r="G9" s="92"/>
      <c r="H9" s="81"/>
      <c r="I9" s="88"/>
      <c r="J9" s="91"/>
      <c r="K9" s="94"/>
      <c r="L9" s="118"/>
      <c r="M9" s="119"/>
      <c r="N9" s="120"/>
      <c r="O9" s="120"/>
      <c r="P9" s="121"/>
      <c r="Q9" s="86"/>
    </row>
    <row r="10" spans="1:18" s="1" customFormat="1" ht="19.5" customHeight="1" thickBot="1" x14ac:dyDescent="0.3">
      <c r="A10" s="23">
        <v>1</v>
      </c>
      <c r="B10" s="24">
        <v>2</v>
      </c>
      <c r="C10" s="35">
        <v>3</v>
      </c>
      <c r="D10" s="29">
        <v>4</v>
      </c>
      <c r="E10" s="36">
        <v>5</v>
      </c>
      <c r="F10" s="40">
        <v>6</v>
      </c>
      <c r="G10" s="36">
        <v>7</v>
      </c>
      <c r="H10" s="35">
        <v>8</v>
      </c>
      <c r="I10" s="29">
        <v>9</v>
      </c>
      <c r="J10" s="36">
        <v>10</v>
      </c>
      <c r="K10" s="40">
        <v>11</v>
      </c>
      <c r="L10" s="36">
        <v>12</v>
      </c>
      <c r="M10" s="24">
        <v>13</v>
      </c>
      <c r="N10" s="25">
        <v>14</v>
      </c>
      <c r="O10" s="25">
        <v>15</v>
      </c>
      <c r="P10" s="37">
        <v>16</v>
      </c>
      <c r="Q10" s="38">
        <v>17</v>
      </c>
    </row>
    <row r="11" spans="1:18" s="1" customFormat="1" ht="36.75" customHeight="1" thickBot="1" x14ac:dyDescent="0.25">
      <c r="A11" s="33">
        <v>1</v>
      </c>
      <c r="B11" s="34" t="s">
        <v>66</v>
      </c>
      <c r="C11" s="62">
        <f>D11+G11+H11+I11+L11+M11+N11+O11+P11</f>
        <v>5198</v>
      </c>
      <c r="D11" s="63">
        <f>E11+F11</f>
        <v>323</v>
      </c>
      <c r="E11" s="64">
        <v>44</v>
      </c>
      <c r="F11" s="65">
        <v>279</v>
      </c>
      <c r="G11" s="64">
        <v>26</v>
      </c>
      <c r="H11" s="62">
        <v>0</v>
      </c>
      <c r="I11" s="63">
        <f>J11+K11</f>
        <v>3942</v>
      </c>
      <c r="J11" s="64">
        <v>626</v>
      </c>
      <c r="K11" s="65">
        <v>3316</v>
      </c>
      <c r="L11" s="64">
        <v>795</v>
      </c>
      <c r="M11" s="66">
        <v>92</v>
      </c>
      <c r="N11" s="67">
        <v>0</v>
      </c>
      <c r="O11" s="67">
        <v>20</v>
      </c>
      <c r="P11" s="68">
        <v>0</v>
      </c>
      <c r="Q11" s="69">
        <v>3</v>
      </c>
    </row>
    <row r="12" spans="1:18" ht="23.25" customHeight="1" thickBot="1" x14ac:dyDescent="0.3">
      <c r="A12" s="96" t="s">
        <v>67</v>
      </c>
      <c r="B12" s="97"/>
      <c r="C12" s="73">
        <f>C11</f>
        <v>5198</v>
      </c>
      <c r="D12" s="73">
        <f t="shared" ref="D12:Q12" si="0">D11</f>
        <v>323</v>
      </c>
      <c r="E12" s="73">
        <f t="shared" si="0"/>
        <v>44</v>
      </c>
      <c r="F12" s="73">
        <f t="shared" si="0"/>
        <v>279</v>
      </c>
      <c r="G12" s="73">
        <f t="shared" si="0"/>
        <v>26</v>
      </c>
      <c r="H12" s="73">
        <f t="shared" si="0"/>
        <v>0</v>
      </c>
      <c r="I12" s="73">
        <f t="shared" si="0"/>
        <v>3942</v>
      </c>
      <c r="J12" s="73">
        <f t="shared" si="0"/>
        <v>626</v>
      </c>
      <c r="K12" s="73">
        <f t="shared" si="0"/>
        <v>3316</v>
      </c>
      <c r="L12" s="73">
        <f t="shared" si="0"/>
        <v>795</v>
      </c>
      <c r="M12" s="73">
        <f t="shared" si="0"/>
        <v>92</v>
      </c>
      <c r="N12" s="73">
        <f t="shared" si="0"/>
        <v>0</v>
      </c>
      <c r="O12" s="73">
        <f t="shared" si="0"/>
        <v>20</v>
      </c>
      <c r="P12" s="73">
        <f t="shared" si="0"/>
        <v>0</v>
      </c>
      <c r="Q12" s="73">
        <f t="shared" si="0"/>
        <v>3</v>
      </c>
      <c r="R12" s="1"/>
    </row>
  </sheetData>
  <mergeCells count="27"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9"/>
  <sheetViews>
    <sheetView view="pageBreakPreview" topLeftCell="A34" zoomScaleNormal="100" zoomScaleSheetLayoutView="100" workbookViewId="0">
      <selection activeCell="A52" sqref="A52:B52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30" t="s">
        <v>85</v>
      </c>
      <c r="F1" s="99"/>
      <c r="G1" s="6"/>
      <c r="H1" s="6"/>
      <c r="I1" s="129"/>
      <c r="J1" s="129"/>
      <c r="K1" s="129"/>
      <c r="L1" s="129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4"/>
      <c r="FS1" s="124"/>
      <c r="FT1" s="124"/>
      <c r="FU1" s="124"/>
      <c r="FV1" s="124"/>
      <c r="FW1" s="124"/>
      <c r="FX1" s="124"/>
      <c r="FY1" s="124"/>
      <c r="FZ1" s="124"/>
      <c r="GA1" s="124"/>
      <c r="GB1" s="124"/>
      <c r="GC1" s="124"/>
      <c r="GD1" s="124"/>
      <c r="GE1" s="124"/>
      <c r="GF1" s="124"/>
      <c r="GG1" s="124"/>
      <c r="GH1" s="124"/>
      <c r="GI1" s="124"/>
      <c r="GJ1" s="124"/>
      <c r="GK1" s="124"/>
      <c r="GL1" s="124"/>
      <c r="GM1" s="124"/>
      <c r="GN1" s="124"/>
      <c r="GO1" s="124"/>
      <c r="GP1" s="124"/>
      <c r="GQ1" s="124"/>
      <c r="GR1" s="124"/>
      <c r="GS1" s="124"/>
      <c r="GT1" s="124"/>
      <c r="GU1" s="124"/>
      <c r="GV1" s="124"/>
      <c r="GW1" s="124"/>
      <c r="GX1" s="124"/>
      <c r="GY1" s="124"/>
      <c r="GZ1" s="124"/>
      <c r="HA1" s="124"/>
      <c r="HB1" s="124"/>
      <c r="HC1" s="124"/>
      <c r="HD1" s="124"/>
      <c r="HE1" s="124"/>
      <c r="HF1" s="124"/>
      <c r="HG1" s="124"/>
      <c r="HH1" s="124"/>
      <c r="HI1" s="124"/>
      <c r="HJ1" s="124"/>
      <c r="HK1" s="124"/>
      <c r="HL1" s="124"/>
      <c r="HM1" s="124"/>
      <c r="HN1" s="124"/>
      <c r="HO1" s="124"/>
      <c r="HP1" s="124"/>
      <c r="HQ1" s="124"/>
      <c r="HR1" s="124"/>
      <c r="HS1" s="124"/>
      <c r="HT1" s="124"/>
      <c r="HU1" s="124"/>
      <c r="HV1" s="124"/>
      <c r="HW1" s="124"/>
      <c r="HX1" s="124"/>
      <c r="HY1" s="124"/>
      <c r="HZ1" s="124"/>
      <c r="IA1" s="124"/>
      <c r="IB1" s="124"/>
      <c r="IC1" s="124"/>
      <c r="ID1" s="124"/>
      <c r="IE1" s="124"/>
      <c r="IF1" s="124"/>
      <c r="IG1" s="124"/>
      <c r="IH1" s="124"/>
      <c r="II1" s="124"/>
      <c r="IJ1" s="124"/>
      <c r="IK1" s="124"/>
      <c r="IL1" s="124"/>
      <c r="IM1" s="124"/>
      <c r="IN1" s="124"/>
      <c r="IO1" s="124"/>
      <c r="IP1" s="124"/>
      <c r="IQ1" s="124"/>
      <c r="IR1" s="124"/>
      <c r="IS1" s="124"/>
      <c r="IT1" s="124"/>
      <c r="IU1" s="124"/>
      <c r="IV1" s="124"/>
    </row>
    <row r="2" spans="1:256" ht="0.75" hidden="1" customHeight="1" x14ac:dyDescent="0.3">
      <c r="A2" s="142"/>
      <c r="B2" s="142"/>
      <c r="C2" s="142"/>
      <c r="D2" s="142"/>
      <c r="E2" s="142"/>
      <c r="F2" s="142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00" t="s">
        <v>86</v>
      </c>
      <c r="B3" s="100"/>
      <c r="C3" s="100"/>
      <c r="D3" s="100"/>
      <c r="E3" s="100"/>
      <c r="F3" s="100"/>
      <c r="G3" s="8"/>
      <c r="H3" s="8"/>
      <c r="I3" s="139"/>
      <c r="J3" s="139"/>
      <c r="K3" s="139"/>
      <c r="L3" s="139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5"/>
      <c r="IL3" s="125"/>
      <c r="IM3" s="125"/>
      <c r="IN3" s="125"/>
      <c r="IO3" s="125"/>
      <c r="IP3" s="125"/>
      <c r="IQ3" s="125"/>
      <c r="IR3" s="125"/>
      <c r="IS3" s="125"/>
      <c r="IT3" s="125"/>
      <c r="IU3" s="125"/>
      <c r="IV3" s="125"/>
    </row>
    <row r="4" spans="1:256" ht="21" customHeight="1" x14ac:dyDescent="0.25">
      <c r="A4" s="131" t="s">
        <v>1</v>
      </c>
      <c r="B4" s="133" t="s">
        <v>2</v>
      </c>
      <c r="C4" s="140" t="s">
        <v>68</v>
      </c>
      <c r="D4" s="141"/>
      <c r="E4" s="135" t="s">
        <v>43</v>
      </c>
      <c r="F4" s="137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32"/>
      <c r="B5" s="134"/>
      <c r="C5" s="74" t="s">
        <v>63</v>
      </c>
      <c r="D5" s="75" t="s">
        <v>64</v>
      </c>
      <c r="E5" s="136"/>
      <c r="F5" s="138"/>
    </row>
    <row r="6" spans="1:256" ht="32.25" hidden="1" customHeight="1" x14ac:dyDescent="0.25">
      <c r="A6" s="21">
        <v>1</v>
      </c>
      <c r="B6" s="41" t="s">
        <v>51</v>
      </c>
      <c r="C6" s="50"/>
      <c r="D6" s="51"/>
      <c r="E6" s="44">
        <f t="shared" ref="E6:E13" si="0">SUM(C6:D6)</f>
        <v>0</v>
      </c>
      <c r="F6" s="42">
        <f>E6/E52</f>
        <v>0</v>
      </c>
    </row>
    <row r="7" spans="1:256" ht="47.25" hidden="1" customHeight="1" x14ac:dyDescent="0.25">
      <c r="A7" s="21">
        <v>2</v>
      </c>
      <c r="B7" s="22" t="s">
        <v>52</v>
      </c>
      <c r="C7" s="48"/>
      <c r="D7" s="49"/>
      <c r="E7" s="44">
        <f t="shared" si="0"/>
        <v>0</v>
      </c>
      <c r="F7" s="42">
        <f>E7/E52</f>
        <v>0</v>
      </c>
    </row>
    <row r="8" spans="1:256" ht="33" hidden="1" customHeight="1" x14ac:dyDescent="0.25">
      <c r="A8" s="21">
        <v>3</v>
      </c>
      <c r="B8" s="22" t="s">
        <v>80</v>
      </c>
      <c r="C8" s="48"/>
      <c r="D8" s="49"/>
      <c r="E8" s="44">
        <f t="shared" ref="E8" si="1">SUM(C8:D8)</f>
        <v>0</v>
      </c>
      <c r="F8" s="42">
        <f>E8/E52</f>
        <v>0</v>
      </c>
    </row>
    <row r="9" spans="1:256" ht="64.5" customHeight="1" x14ac:dyDescent="0.25">
      <c r="A9" s="21">
        <v>1</v>
      </c>
      <c r="B9" s="41" t="s">
        <v>49</v>
      </c>
      <c r="C9" s="48">
        <v>0</v>
      </c>
      <c r="D9" s="49">
        <v>30</v>
      </c>
      <c r="E9" s="44">
        <f t="shared" si="0"/>
        <v>30</v>
      </c>
      <c r="F9" s="42">
        <f>E9/E52</f>
        <v>5.7714505579068874E-3</v>
      </c>
    </row>
    <row r="10" spans="1:256" ht="32.25" hidden="1" customHeight="1" x14ac:dyDescent="0.25">
      <c r="A10" s="21">
        <v>5</v>
      </c>
      <c r="B10" s="41" t="s">
        <v>69</v>
      </c>
      <c r="C10" s="48"/>
      <c r="D10" s="49"/>
      <c r="E10" s="44">
        <f t="shared" si="0"/>
        <v>0</v>
      </c>
      <c r="F10" s="42">
        <f>E10/E52</f>
        <v>0</v>
      </c>
    </row>
    <row r="11" spans="1:256" ht="50.25" customHeight="1" x14ac:dyDescent="0.25">
      <c r="A11" s="21">
        <v>2</v>
      </c>
      <c r="B11" s="41" t="s">
        <v>50</v>
      </c>
      <c r="C11" s="48">
        <v>0</v>
      </c>
      <c r="D11" s="49">
        <v>75</v>
      </c>
      <c r="E11" s="44">
        <f t="shared" si="0"/>
        <v>75</v>
      </c>
      <c r="F11" s="42">
        <f>E11/E52</f>
        <v>1.4428626394767219E-2</v>
      </c>
    </row>
    <row r="12" spans="1:256" ht="33.75" customHeight="1" x14ac:dyDescent="0.2">
      <c r="A12" s="21">
        <v>3</v>
      </c>
      <c r="B12" s="46" t="s">
        <v>5</v>
      </c>
      <c r="C12" s="48">
        <v>5</v>
      </c>
      <c r="D12" s="49">
        <v>85</v>
      </c>
      <c r="E12" s="44">
        <f t="shared" si="0"/>
        <v>90</v>
      </c>
      <c r="F12" s="42">
        <f>E12/E52</f>
        <v>1.7314351673720661E-2</v>
      </c>
    </row>
    <row r="13" spans="1:256" ht="21.75" customHeight="1" x14ac:dyDescent="0.2">
      <c r="A13" s="21">
        <v>4</v>
      </c>
      <c r="B13" s="46" t="s">
        <v>55</v>
      </c>
      <c r="C13" s="48">
        <v>1</v>
      </c>
      <c r="D13" s="49">
        <v>0</v>
      </c>
      <c r="E13" s="44">
        <f t="shared" si="0"/>
        <v>1</v>
      </c>
      <c r="F13" s="42">
        <f>E13/E52</f>
        <v>1.9238168526356292E-4</v>
      </c>
    </row>
    <row r="14" spans="1:256" ht="20.25" customHeight="1" x14ac:dyDescent="0.2">
      <c r="A14" s="21">
        <v>5</v>
      </c>
      <c r="B14" s="46" t="s">
        <v>6</v>
      </c>
      <c r="C14" s="48">
        <v>147</v>
      </c>
      <c r="D14" s="49">
        <v>126</v>
      </c>
      <c r="E14" s="44">
        <f t="shared" ref="E14:E47" si="2">SUM(C14:D14)</f>
        <v>273</v>
      </c>
      <c r="F14" s="42">
        <f>E14/E52</f>
        <v>5.2520200076952676E-2</v>
      </c>
    </row>
    <row r="15" spans="1:256" ht="20.25" customHeight="1" x14ac:dyDescent="0.2">
      <c r="A15" s="21">
        <v>6</v>
      </c>
      <c r="B15" s="46" t="s">
        <v>53</v>
      </c>
      <c r="C15" s="48">
        <v>34</v>
      </c>
      <c r="D15" s="49">
        <v>16</v>
      </c>
      <c r="E15" s="44">
        <f t="shared" si="2"/>
        <v>50</v>
      </c>
      <c r="F15" s="42">
        <f>E15/E52</f>
        <v>9.6190842631781459E-3</v>
      </c>
    </row>
    <row r="16" spans="1:256" ht="20.25" customHeight="1" x14ac:dyDescent="0.2">
      <c r="A16" s="21">
        <v>7</v>
      </c>
      <c r="B16" s="46" t="s">
        <v>90</v>
      </c>
      <c r="C16" s="48">
        <v>0</v>
      </c>
      <c r="D16" s="49">
        <v>1</v>
      </c>
      <c r="E16" s="44">
        <f t="shared" si="2"/>
        <v>1</v>
      </c>
      <c r="F16" s="42">
        <f>E16/E52</f>
        <v>1.9238168526356292E-4</v>
      </c>
    </row>
    <row r="17" spans="1:6" ht="21" customHeight="1" x14ac:dyDescent="0.2">
      <c r="A17" s="21">
        <v>8</v>
      </c>
      <c r="B17" s="46" t="s">
        <v>7</v>
      </c>
      <c r="C17" s="48">
        <v>88</v>
      </c>
      <c r="D17" s="49">
        <v>120</v>
      </c>
      <c r="E17" s="44">
        <f t="shared" si="2"/>
        <v>208</v>
      </c>
      <c r="F17" s="42">
        <f>E17/E52</f>
        <v>4.0015390534821088E-2</v>
      </c>
    </row>
    <row r="18" spans="1:6" ht="18.75" customHeight="1" x14ac:dyDescent="0.2">
      <c r="A18" s="21">
        <v>9</v>
      </c>
      <c r="B18" s="46" t="s">
        <v>8</v>
      </c>
      <c r="C18" s="48">
        <v>150</v>
      </c>
      <c r="D18" s="49">
        <v>395</v>
      </c>
      <c r="E18" s="44">
        <f t="shared" si="2"/>
        <v>545</v>
      </c>
      <c r="F18" s="42">
        <f>E18/E52</f>
        <v>0.10484801846864178</v>
      </c>
    </row>
    <row r="19" spans="1:6" ht="18.75" customHeight="1" x14ac:dyDescent="0.2">
      <c r="A19" s="21">
        <v>10</v>
      </c>
      <c r="B19" s="46" t="s">
        <v>9</v>
      </c>
      <c r="C19" s="48">
        <v>83</v>
      </c>
      <c r="D19" s="49">
        <v>563</v>
      </c>
      <c r="E19" s="44">
        <f t="shared" si="2"/>
        <v>646</v>
      </c>
      <c r="F19" s="42">
        <f>E19/E52</f>
        <v>0.12427856868026164</v>
      </c>
    </row>
    <row r="20" spans="1:6" ht="18.75" customHeight="1" x14ac:dyDescent="0.2">
      <c r="A20" s="21">
        <v>11</v>
      </c>
      <c r="B20" s="46" t="s">
        <v>56</v>
      </c>
      <c r="C20" s="48">
        <v>6</v>
      </c>
      <c r="D20" s="49">
        <v>0</v>
      </c>
      <c r="E20" s="44">
        <f t="shared" si="2"/>
        <v>6</v>
      </c>
      <c r="F20" s="42">
        <f>E20/E52</f>
        <v>1.1542901115813775E-3</v>
      </c>
    </row>
    <row r="21" spans="1:6" ht="18.75" customHeight="1" x14ac:dyDescent="0.2">
      <c r="A21" s="21">
        <v>12</v>
      </c>
      <c r="B21" s="46" t="s">
        <v>47</v>
      </c>
      <c r="C21" s="48">
        <v>10</v>
      </c>
      <c r="D21" s="49">
        <v>0</v>
      </c>
      <c r="E21" s="44">
        <f t="shared" si="2"/>
        <v>10</v>
      </c>
      <c r="F21" s="43">
        <f>E21/E52</f>
        <v>1.9238168526356291E-3</v>
      </c>
    </row>
    <row r="22" spans="1:6" ht="31.5" customHeight="1" x14ac:dyDescent="0.2">
      <c r="A22" s="53">
        <v>13</v>
      </c>
      <c r="B22" s="54" t="s">
        <v>20</v>
      </c>
      <c r="C22" s="55">
        <v>21</v>
      </c>
      <c r="D22" s="56">
        <v>162</v>
      </c>
      <c r="E22" s="57">
        <f t="shared" si="2"/>
        <v>183</v>
      </c>
      <c r="F22" s="59">
        <f>E22/E52</f>
        <v>3.5205848403232015E-2</v>
      </c>
    </row>
    <row r="23" spans="1:6" ht="31.5" hidden="1" customHeight="1" x14ac:dyDescent="0.2">
      <c r="A23" s="53">
        <v>17</v>
      </c>
      <c r="B23" s="54" t="s">
        <v>73</v>
      </c>
      <c r="C23" s="55"/>
      <c r="D23" s="56"/>
      <c r="E23" s="57">
        <f t="shared" ref="E23:E25" si="3">SUM(C23:D23)</f>
        <v>0</v>
      </c>
      <c r="F23" s="59">
        <f>E23/E52</f>
        <v>0</v>
      </c>
    </row>
    <row r="24" spans="1:6" ht="31.5" customHeight="1" x14ac:dyDescent="0.2">
      <c r="A24" s="53">
        <v>14</v>
      </c>
      <c r="B24" s="54" t="s">
        <v>74</v>
      </c>
      <c r="C24" s="55">
        <v>7</v>
      </c>
      <c r="D24" s="56">
        <v>1</v>
      </c>
      <c r="E24" s="57">
        <f t="shared" si="3"/>
        <v>8</v>
      </c>
      <c r="F24" s="59">
        <f>E24/E52</f>
        <v>1.5390534821085034E-3</v>
      </c>
    </row>
    <row r="25" spans="1:6" ht="31.5" customHeight="1" x14ac:dyDescent="0.2">
      <c r="A25" s="53">
        <v>15</v>
      </c>
      <c r="B25" s="54" t="s">
        <v>75</v>
      </c>
      <c r="C25" s="55">
        <v>3</v>
      </c>
      <c r="D25" s="56">
        <v>0</v>
      </c>
      <c r="E25" s="57">
        <f t="shared" si="3"/>
        <v>3</v>
      </c>
      <c r="F25" s="59">
        <f>E25/E52</f>
        <v>5.7714505579068874E-4</v>
      </c>
    </row>
    <row r="26" spans="1:6" ht="34.5" customHeight="1" x14ac:dyDescent="0.2">
      <c r="A26" s="21">
        <v>16</v>
      </c>
      <c r="B26" s="46" t="s">
        <v>10</v>
      </c>
      <c r="C26" s="48">
        <v>31</v>
      </c>
      <c r="D26" s="49">
        <v>609</v>
      </c>
      <c r="E26" s="44">
        <f t="shared" si="2"/>
        <v>640</v>
      </c>
      <c r="F26" s="42">
        <f>E26/E52</f>
        <v>0.12312427856868026</v>
      </c>
    </row>
    <row r="27" spans="1:6" ht="32.25" customHeight="1" x14ac:dyDescent="0.2">
      <c r="A27" s="21">
        <v>17</v>
      </c>
      <c r="B27" s="46" t="s">
        <v>11</v>
      </c>
      <c r="C27" s="48">
        <v>449</v>
      </c>
      <c r="D27" s="49">
        <v>88</v>
      </c>
      <c r="E27" s="44">
        <f t="shared" si="2"/>
        <v>537</v>
      </c>
      <c r="F27" s="42">
        <f>E27/E52</f>
        <v>0.10330896498653329</v>
      </c>
    </row>
    <row r="28" spans="1:6" ht="33.75" customHeight="1" x14ac:dyDescent="0.2">
      <c r="A28" s="21">
        <v>18</v>
      </c>
      <c r="B28" s="46" t="s">
        <v>12</v>
      </c>
      <c r="C28" s="48">
        <v>13</v>
      </c>
      <c r="D28" s="49">
        <v>644</v>
      </c>
      <c r="E28" s="44">
        <f t="shared" si="2"/>
        <v>657</v>
      </c>
      <c r="F28" s="42">
        <f>E28/E52</f>
        <v>0.12639476721816084</v>
      </c>
    </row>
    <row r="29" spans="1:6" ht="34.5" customHeight="1" x14ac:dyDescent="0.2">
      <c r="A29" s="21">
        <v>19</v>
      </c>
      <c r="B29" s="46" t="s">
        <v>13</v>
      </c>
      <c r="C29" s="48">
        <v>5</v>
      </c>
      <c r="D29" s="49">
        <v>158</v>
      </c>
      <c r="E29" s="44">
        <f t="shared" si="2"/>
        <v>163</v>
      </c>
      <c r="F29" s="42">
        <f>E29/E52</f>
        <v>3.1358214697960754E-2</v>
      </c>
    </row>
    <row r="30" spans="1:6" ht="18.75" customHeight="1" x14ac:dyDescent="0.25">
      <c r="A30" s="21">
        <v>20</v>
      </c>
      <c r="B30" s="22" t="s">
        <v>54</v>
      </c>
      <c r="C30" s="52">
        <v>9</v>
      </c>
      <c r="D30" s="49">
        <v>29</v>
      </c>
      <c r="E30" s="44">
        <f t="shared" si="2"/>
        <v>38</v>
      </c>
      <c r="F30" s="42">
        <f>E30/E52</f>
        <v>7.310504040015391E-3</v>
      </c>
    </row>
    <row r="31" spans="1:6" ht="32.25" customHeight="1" x14ac:dyDescent="0.2">
      <c r="A31" s="21">
        <v>21</v>
      </c>
      <c r="B31" s="46" t="s">
        <v>14</v>
      </c>
      <c r="C31" s="48">
        <v>5</v>
      </c>
      <c r="D31" s="49">
        <v>55</v>
      </c>
      <c r="E31" s="44">
        <f t="shared" si="2"/>
        <v>60</v>
      </c>
      <c r="F31" s="42">
        <f>E31/E52</f>
        <v>1.1542901115813775E-2</v>
      </c>
    </row>
    <row r="32" spans="1:6" ht="50.25" customHeight="1" x14ac:dyDescent="0.2">
      <c r="A32" s="21">
        <v>22</v>
      </c>
      <c r="B32" s="46" t="s">
        <v>15</v>
      </c>
      <c r="C32" s="48">
        <v>10</v>
      </c>
      <c r="D32" s="49">
        <v>72</v>
      </c>
      <c r="E32" s="44">
        <f t="shared" si="2"/>
        <v>82</v>
      </c>
      <c r="F32" s="42">
        <f>E32/E52</f>
        <v>1.5775298191612157E-2</v>
      </c>
    </row>
    <row r="33" spans="1:6" s="20" customFormat="1" ht="47.25" customHeight="1" x14ac:dyDescent="0.2">
      <c r="A33" s="53">
        <v>23</v>
      </c>
      <c r="B33" s="54" t="s">
        <v>16</v>
      </c>
      <c r="C33" s="55">
        <v>63</v>
      </c>
      <c r="D33" s="56">
        <v>353</v>
      </c>
      <c r="E33" s="57">
        <f t="shared" si="2"/>
        <v>416</v>
      </c>
      <c r="F33" s="58">
        <f>E33/E52</f>
        <v>8.0030781069642176E-2</v>
      </c>
    </row>
    <row r="34" spans="1:6" s="20" customFormat="1" ht="47.25" customHeight="1" x14ac:dyDescent="0.2">
      <c r="A34" s="53">
        <v>24</v>
      </c>
      <c r="B34" s="54" t="s">
        <v>91</v>
      </c>
      <c r="C34" s="55">
        <v>0</v>
      </c>
      <c r="D34" s="56">
        <v>1</v>
      </c>
      <c r="E34" s="57">
        <f t="shared" ref="E34" si="4">SUM(C34:D34)</f>
        <v>1</v>
      </c>
      <c r="F34" s="58">
        <f>E34/E52</f>
        <v>1.9238168526356292E-4</v>
      </c>
    </row>
    <row r="35" spans="1:6" s="20" customFormat="1" ht="36" customHeight="1" x14ac:dyDescent="0.2">
      <c r="A35" s="53">
        <v>25</v>
      </c>
      <c r="B35" s="54" t="s">
        <v>76</v>
      </c>
      <c r="C35" s="55">
        <v>2</v>
      </c>
      <c r="D35" s="56">
        <v>0</v>
      </c>
      <c r="E35" s="57">
        <f t="shared" ref="E35" si="5">SUM(C35:D35)</f>
        <v>2</v>
      </c>
      <c r="F35" s="58">
        <f>E35/E52</f>
        <v>3.8476337052712584E-4</v>
      </c>
    </row>
    <row r="36" spans="1:6" s="20" customFormat="1" ht="48.75" customHeight="1" x14ac:dyDescent="0.2">
      <c r="A36" s="53">
        <v>26</v>
      </c>
      <c r="B36" s="54" t="s">
        <v>77</v>
      </c>
      <c r="C36" s="55">
        <v>63</v>
      </c>
      <c r="D36" s="56">
        <v>1</v>
      </c>
      <c r="E36" s="57">
        <f t="shared" ref="E36" si="6">SUM(C36:D36)</f>
        <v>64</v>
      </c>
      <c r="F36" s="58">
        <f>E36/E52</f>
        <v>1.2312427856868027E-2</v>
      </c>
    </row>
    <row r="37" spans="1:6" ht="20.25" customHeight="1" x14ac:dyDescent="0.2">
      <c r="A37" s="21">
        <v>27</v>
      </c>
      <c r="B37" s="46" t="s">
        <v>17</v>
      </c>
      <c r="C37" s="48">
        <v>12</v>
      </c>
      <c r="D37" s="49">
        <v>0</v>
      </c>
      <c r="E37" s="44">
        <f t="shared" si="2"/>
        <v>12</v>
      </c>
      <c r="F37" s="42">
        <f>E37/E52</f>
        <v>2.3085802231627549E-3</v>
      </c>
    </row>
    <row r="38" spans="1:6" ht="36.75" customHeight="1" x14ac:dyDescent="0.2">
      <c r="A38" s="53">
        <v>28</v>
      </c>
      <c r="B38" s="60" t="s">
        <v>45</v>
      </c>
      <c r="C38" s="55">
        <v>291</v>
      </c>
      <c r="D38" s="56">
        <v>1</v>
      </c>
      <c r="E38" s="57">
        <f t="shared" si="2"/>
        <v>292</v>
      </c>
      <c r="F38" s="61">
        <f>E38/E52</f>
        <v>5.6175452096960371E-2</v>
      </c>
    </row>
    <row r="39" spans="1:6" ht="36.75" customHeight="1" x14ac:dyDescent="0.2">
      <c r="A39" s="53">
        <v>29</v>
      </c>
      <c r="B39" s="60" t="s">
        <v>89</v>
      </c>
      <c r="C39" s="55">
        <v>1</v>
      </c>
      <c r="D39" s="56">
        <v>0</v>
      </c>
      <c r="E39" s="57">
        <f t="shared" ref="E39" si="7">SUM(C39:D39)</f>
        <v>1</v>
      </c>
      <c r="F39" s="61">
        <f>E39/E52</f>
        <v>1.9238168526356292E-4</v>
      </c>
    </row>
    <row r="40" spans="1:6" ht="36.75" hidden="1" customHeight="1" x14ac:dyDescent="0.2">
      <c r="A40" s="53">
        <v>32</v>
      </c>
      <c r="B40" s="60" t="s">
        <v>81</v>
      </c>
      <c r="C40" s="55"/>
      <c r="D40" s="56"/>
      <c r="E40" s="57">
        <f t="shared" ref="E40" si="8">SUM(C40:D40)</f>
        <v>0</v>
      </c>
      <c r="F40" s="61">
        <f>E40/E52</f>
        <v>0</v>
      </c>
    </row>
    <row r="41" spans="1:6" ht="45.75" customHeight="1" x14ac:dyDescent="0.2">
      <c r="A41" s="21">
        <v>30</v>
      </c>
      <c r="B41" s="46" t="s">
        <v>21</v>
      </c>
      <c r="C41" s="48">
        <v>43</v>
      </c>
      <c r="D41" s="49">
        <v>0</v>
      </c>
      <c r="E41" s="44">
        <f t="shared" si="2"/>
        <v>43</v>
      </c>
      <c r="F41" s="42">
        <f>E41/E52</f>
        <v>8.2724124663332045E-3</v>
      </c>
    </row>
    <row r="42" spans="1:6" ht="65.25" customHeight="1" x14ac:dyDescent="0.2">
      <c r="A42" s="21">
        <v>31</v>
      </c>
      <c r="B42" s="46" t="s">
        <v>18</v>
      </c>
      <c r="C42" s="48">
        <v>22</v>
      </c>
      <c r="D42" s="49">
        <v>0</v>
      </c>
      <c r="E42" s="44">
        <f t="shared" si="2"/>
        <v>22</v>
      </c>
      <c r="F42" s="42">
        <f>E42/E52</f>
        <v>4.2323970757983838E-3</v>
      </c>
    </row>
    <row r="43" spans="1:6" ht="34.5" hidden="1" customHeight="1" x14ac:dyDescent="0.2">
      <c r="A43" s="21">
        <v>35</v>
      </c>
      <c r="B43" s="46" t="s">
        <v>48</v>
      </c>
      <c r="C43" s="48"/>
      <c r="D43" s="49"/>
      <c r="E43" s="44">
        <f t="shared" si="2"/>
        <v>0</v>
      </c>
      <c r="F43" s="42">
        <f>E43/E52</f>
        <v>0</v>
      </c>
    </row>
    <row r="44" spans="1:6" ht="48" customHeight="1" x14ac:dyDescent="0.2">
      <c r="A44" s="53">
        <v>32</v>
      </c>
      <c r="B44" s="54" t="s">
        <v>19</v>
      </c>
      <c r="C44" s="55">
        <v>5</v>
      </c>
      <c r="D44" s="56">
        <v>0</v>
      </c>
      <c r="E44" s="57">
        <f t="shared" si="2"/>
        <v>5</v>
      </c>
      <c r="F44" s="58">
        <f>E44/E52</f>
        <v>9.6190842631781453E-4</v>
      </c>
    </row>
    <row r="45" spans="1:6" ht="31.5" customHeight="1" x14ac:dyDescent="0.2">
      <c r="A45" s="53">
        <v>33</v>
      </c>
      <c r="B45" s="54" t="s">
        <v>79</v>
      </c>
      <c r="C45" s="55">
        <v>1</v>
      </c>
      <c r="D45" s="56">
        <v>0</v>
      </c>
      <c r="E45" s="57">
        <f t="shared" ref="E45" si="9">SUM(C45:D45)</f>
        <v>1</v>
      </c>
      <c r="F45" s="58">
        <f>E45/E52</f>
        <v>1.9238168526356292E-4</v>
      </c>
    </row>
    <row r="46" spans="1:6" ht="37.5" customHeight="1" x14ac:dyDescent="0.2">
      <c r="A46" s="53">
        <v>34</v>
      </c>
      <c r="B46" s="54" t="s">
        <v>78</v>
      </c>
      <c r="C46" s="55">
        <v>0</v>
      </c>
      <c r="D46" s="56">
        <v>27</v>
      </c>
      <c r="E46" s="57">
        <f t="shared" ref="E46" si="10">SUM(C46:D46)</f>
        <v>27</v>
      </c>
      <c r="F46" s="58">
        <f>E46/E52</f>
        <v>5.1943055021161982E-3</v>
      </c>
    </row>
    <row r="47" spans="1:6" ht="85.5" customHeight="1" x14ac:dyDescent="0.2">
      <c r="A47" s="21">
        <v>35</v>
      </c>
      <c r="B47" s="47" t="s">
        <v>46</v>
      </c>
      <c r="C47" s="48">
        <v>2</v>
      </c>
      <c r="D47" s="49">
        <v>2</v>
      </c>
      <c r="E47" s="44">
        <f t="shared" si="2"/>
        <v>4</v>
      </c>
      <c r="F47" s="39">
        <f>E47/E52</f>
        <v>7.6952674105425169E-4</v>
      </c>
    </row>
    <row r="48" spans="1:6" ht="19.5" hidden="1" customHeight="1" x14ac:dyDescent="0.2">
      <c r="A48" s="21">
        <v>40</v>
      </c>
      <c r="B48" s="47" t="s">
        <v>72</v>
      </c>
      <c r="C48" s="48"/>
      <c r="D48" s="49"/>
      <c r="E48" s="44">
        <f t="shared" ref="E48" si="11">SUM(C48:D48)</f>
        <v>0</v>
      </c>
      <c r="F48" s="39">
        <f>E48/E52</f>
        <v>0</v>
      </c>
    </row>
    <row r="49" spans="1:6" ht="19.5" customHeight="1" thickBot="1" x14ac:dyDescent="0.25">
      <c r="A49" s="21">
        <v>36</v>
      </c>
      <c r="B49" s="47" t="s">
        <v>92</v>
      </c>
      <c r="C49" s="48">
        <v>0</v>
      </c>
      <c r="D49" s="49">
        <v>2</v>
      </c>
      <c r="E49" s="44">
        <f t="shared" ref="E49" si="12">SUM(C49:D49)</f>
        <v>2</v>
      </c>
      <c r="F49" s="39">
        <f>E49/E52</f>
        <v>3.8476337052712584E-4</v>
      </c>
    </row>
    <row r="50" spans="1:6" ht="66" hidden="1" customHeight="1" x14ac:dyDescent="0.2">
      <c r="A50" s="21">
        <v>41</v>
      </c>
      <c r="B50" s="47" t="s">
        <v>82</v>
      </c>
      <c r="C50" s="48"/>
      <c r="D50" s="49"/>
      <c r="E50" s="44">
        <f t="shared" ref="E50" si="13">SUM(C50:D50)</f>
        <v>0</v>
      </c>
      <c r="F50" s="39">
        <f>E50/E52</f>
        <v>0</v>
      </c>
    </row>
    <row r="51" spans="1:6" ht="34.5" hidden="1" customHeight="1" thickBot="1" x14ac:dyDescent="0.3">
      <c r="A51" s="21">
        <v>42</v>
      </c>
      <c r="B51" s="22" t="s">
        <v>70</v>
      </c>
      <c r="C51" s="78"/>
      <c r="D51" s="79"/>
      <c r="E51" s="44">
        <f t="shared" ref="E51" si="14">SUM(C51:D51)</f>
        <v>0</v>
      </c>
      <c r="F51" s="39">
        <f>E51/E52</f>
        <v>0</v>
      </c>
    </row>
    <row r="52" spans="1:6" ht="20.25" customHeight="1" thickBot="1" x14ac:dyDescent="0.3">
      <c r="A52" s="127" t="s">
        <v>71</v>
      </c>
      <c r="B52" s="128"/>
      <c r="C52" s="76">
        <f>SUM(C6:C51)</f>
        <v>1582</v>
      </c>
      <c r="D52" s="77">
        <f>SUM(D6:D51)</f>
        <v>3616</v>
      </c>
      <c r="E52" s="70">
        <f>SUM(E6:E51)</f>
        <v>5198</v>
      </c>
      <c r="F52" s="45">
        <f>SUM(F6:F51)</f>
        <v>1.0000000000000002</v>
      </c>
    </row>
    <row r="53" spans="1:6" ht="37.9" customHeight="1" x14ac:dyDescent="0.3">
      <c r="A53" s="10"/>
      <c r="B53" s="11"/>
      <c r="C53" s="11"/>
      <c r="D53" s="11"/>
      <c r="E53" s="9"/>
      <c r="F53" s="12"/>
    </row>
    <row r="54" spans="1:6" ht="56.25" customHeight="1" x14ac:dyDescent="0.3">
      <c r="A54" s="10"/>
      <c r="E54" s="9"/>
      <c r="F54" s="12"/>
    </row>
    <row r="55" spans="1:6" ht="57" customHeight="1" x14ac:dyDescent="0.3">
      <c r="A55" s="10"/>
      <c r="B55" s="11"/>
      <c r="C55" s="11"/>
      <c r="D55" s="11"/>
      <c r="E55" s="9"/>
      <c r="F55" s="12"/>
    </row>
    <row r="56" spans="1:6" ht="45" customHeight="1" x14ac:dyDescent="0.3">
      <c r="A56" s="10"/>
      <c r="B56" s="11"/>
      <c r="C56" s="11"/>
      <c r="D56" s="11"/>
      <c r="E56" s="9"/>
      <c r="F56" s="12"/>
    </row>
    <row r="57" spans="1:6" ht="18.75" x14ac:dyDescent="0.3">
      <c r="A57" s="126"/>
      <c r="B57" s="126"/>
      <c r="C57" s="28"/>
      <c r="D57" s="28"/>
      <c r="E57" s="13"/>
      <c r="F57" s="14"/>
    </row>
    <row r="58" spans="1:6" ht="15.75" x14ac:dyDescent="0.25">
      <c r="E58" s="4"/>
      <c r="F58" s="3"/>
    </row>
    <row r="59" spans="1:6" ht="18.75" x14ac:dyDescent="0.3">
      <c r="E59" s="9"/>
      <c r="F59" s="3"/>
    </row>
  </sheetData>
  <mergeCells count="134"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A57:B57"/>
    <mergeCell ref="A52:B52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5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zoomScaleSheetLayoutView="100" workbookViewId="0">
      <selection activeCell="I21" sqref="I21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44" t="s">
        <v>87</v>
      </c>
      <c r="H1" s="144"/>
      <c r="I1" s="144"/>
      <c r="J1" s="144"/>
    </row>
    <row r="2" spans="1:11" ht="27" customHeight="1" x14ac:dyDescent="0.25">
      <c r="A2" s="143" t="s">
        <v>88</v>
      </c>
      <c r="B2" s="143"/>
      <c r="C2" s="143"/>
      <c r="D2" s="143"/>
      <c r="E2" s="143"/>
      <c r="F2" s="143"/>
      <c r="G2" s="143"/>
      <c r="H2" s="143"/>
      <c r="I2" s="143"/>
      <c r="J2" s="143"/>
      <c r="K2" s="32"/>
    </row>
    <row r="3" spans="1:11" ht="34.5" customHeight="1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32"/>
    </row>
    <row r="4" spans="1:11" ht="57" hidden="1" customHeight="1" x14ac:dyDescent="0.2">
      <c r="A4" s="15"/>
    </row>
    <row r="5" spans="1:11" ht="46.5" customHeight="1" x14ac:dyDescent="0.2">
      <c r="A5" s="149" t="s">
        <v>26</v>
      </c>
      <c r="B5" s="149" t="s">
        <v>3</v>
      </c>
      <c r="C5" s="149" t="s">
        <v>35</v>
      </c>
      <c r="D5" s="149" t="s">
        <v>36</v>
      </c>
      <c r="E5" s="145" t="s">
        <v>38</v>
      </c>
      <c r="F5" s="146"/>
      <c r="G5" s="145" t="s">
        <v>34</v>
      </c>
      <c r="H5" s="156"/>
      <c r="I5" s="149" t="s">
        <v>37</v>
      </c>
      <c r="J5" s="149" t="s">
        <v>39</v>
      </c>
    </row>
    <row r="6" spans="1:11" ht="18" customHeight="1" x14ac:dyDescent="0.2">
      <c r="A6" s="150"/>
      <c r="B6" s="150"/>
      <c r="C6" s="154"/>
      <c r="D6" s="154"/>
      <c r="E6" s="147" t="s">
        <v>4</v>
      </c>
      <c r="F6" s="26" t="s">
        <v>22</v>
      </c>
      <c r="G6" s="147" t="s">
        <v>4</v>
      </c>
      <c r="H6" s="16" t="s">
        <v>40</v>
      </c>
      <c r="I6" s="154"/>
      <c r="J6" s="152"/>
    </row>
    <row r="7" spans="1:11" ht="48" customHeight="1" x14ac:dyDescent="0.2">
      <c r="A7" s="151"/>
      <c r="B7" s="151"/>
      <c r="C7" s="155"/>
      <c r="D7" s="155"/>
      <c r="E7" s="148"/>
      <c r="F7" s="17" t="s">
        <v>41</v>
      </c>
      <c r="G7" s="153"/>
      <c r="H7" s="17" t="s">
        <v>57</v>
      </c>
      <c r="I7" s="155"/>
      <c r="J7" s="153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7">
        <v>9</v>
      </c>
      <c r="J8" s="18">
        <v>10</v>
      </c>
    </row>
    <row r="9" spans="1:11" ht="33" customHeight="1" thickBot="1" x14ac:dyDescent="0.25">
      <c r="A9" s="30">
        <v>1</v>
      </c>
      <c r="B9" s="31" t="s">
        <v>66</v>
      </c>
      <c r="C9" s="71">
        <v>5198</v>
      </c>
      <c r="D9" s="71">
        <v>5077</v>
      </c>
      <c r="E9" s="71">
        <v>4773</v>
      </c>
      <c r="F9" s="71">
        <v>0</v>
      </c>
      <c r="G9" s="71">
        <v>104</v>
      </c>
      <c r="H9" s="71">
        <v>1</v>
      </c>
      <c r="I9" s="71">
        <v>11</v>
      </c>
      <c r="J9" s="157">
        <v>0</v>
      </c>
    </row>
    <row r="10" spans="1:11" ht="21.75" customHeight="1" thickBot="1" x14ac:dyDescent="0.25">
      <c r="A10" s="96" t="s">
        <v>67</v>
      </c>
      <c r="B10" s="97"/>
      <c r="C10" s="72">
        <f>C9</f>
        <v>5198</v>
      </c>
      <c r="D10" s="72">
        <f t="shared" ref="D10:I10" si="0">D9</f>
        <v>5077</v>
      </c>
      <c r="E10" s="72">
        <f t="shared" si="0"/>
        <v>4773</v>
      </c>
      <c r="F10" s="72">
        <f t="shared" si="0"/>
        <v>0</v>
      </c>
      <c r="G10" s="72">
        <f t="shared" si="0"/>
        <v>104</v>
      </c>
      <c r="H10" s="72">
        <f t="shared" si="0"/>
        <v>1</v>
      </c>
      <c r="I10" s="72">
        <f t="shared" si="0"/>
        <v>11</v>
      </c>
      <c r="J10" s="72">
        <f>J9</f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2025-11-20T09:42:22Z</cp:lastPrinted>
  <dcterms:created xsi:type="dcterms:W3CDTF">2004-05-21T10:07:22Z</dcterms:created>
  <dcterms:modified xsi:type="dcterms:W3CDTF">2025-11-20T09:49:15Z</dcterms:modified>
</cp:coreProperties>
</file>