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5\обращения_Ноябрь_2025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'!$A$1:$F$55</definedName>
  </definedNames>
  <calcPr calcId="152511"/>
</workbook>
</file>

<file path=xl/calcChain.xml><?xml version="1.0" encoding="utf-8"?>
<calcChain xmlns="http://schemas.openxmlformats.org/spreadsheetml/2006/main">
  <c r="E43" i="3" l="1"/>
  <c r="E9" i="3"/>
  <c r="I11" i="1"/>
  <c r="E27" i="3" l="1"/>
  <c r="E52" i="3" l="1"/>
  <c r="E36" i="3"/>
  <c r="E17" i="3"/>
  <c r="E41" i="3" l="1"/>
  <c r="E53" i="3" l="1"/>
  <c r="E42" i="3" l="1"/>
  <c r="E8" i="3"/>
  <c r="D55" i="3" l="1"/>
  <c r="D11" i="1" l="1"/>
  <c r="C11" i="1" l="1"/>
  <c r="C55" i="3"/>
  <c r="E48" i="3" l="1"/>
  <c r="E49" i="3" l="1"/>
  <c r="E38" i="3"/>
  <c r="E37" i="3"/>
  <c r="E24" i="3"/>
  <c r="E25" i="3"/>
  <c r="E26" i="3"/>
  <c r="J10" i="4" l="1"/>
  <c r="J12" i="1"/>
  <c r="E51" i="3" l="1"/>
  <c r="I12" i="1" l="1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50" i="3" l="1"/>
  <c r="E6" i="3" l="1"/>
  <c r="E7" i="3"/>
  <c r="E10" i="3"/>
  <c r="E11" i="3"/>
  <c r="E12" i="3"/>
  <c r="E13" i="3"/>
  <c r="E14" i="3"/>
  <c r="E15" i="3"/>
  <c r="E16" i="3"/>
  <c r="E18" i="3"/>
  <c r="E19" i="3"/>
  <c r="E20" i="3"/>
  <c r="E21" i="3"/>
  <c r="E22" i="3"/>
  <c r="E23" i="3"/>
  <c r="E28" i="3"/>
  <c r="E29" i="3"/>
  <c r="E30" i="3"/>
  <c r="E31" i="3"/>
  <c r="E32" i="3"/>
  <c r="E33" i="3"/>
  <c r="E34" i="3"/>
  <c r="E35" i="3"/>
  <c r="E39" i="3"/>
  <c r="E40" i="3"/>
  <c r="E44" i="3"/>
  <c r="E45" i="3"/>
  <c r="E46" i="3"/>
  <c r="E47" i="3"/>
  <c r="E54" i="3"/>
  <c r="E55" i="3" l="1"/>
  <c r="F9" i="3" l="1"/>
  <c r="F43" i="3"/>
  <c r="F52" i="3"/>
  <c r="F28" i="3"/>
  <c r="F27" i="3"/>
  <c r="F17" i="3"/>
  <c r="F36" i="3"/>
  <c r="F53" i="3"/>
  <c r="F41" i="3"/>
  <c r="F51" i="3"/>
  <c r="F49" i="3"/>
  <c r="F24" i="3"/>
  <c r="F48" i="3"/>
  <c r="F25" i="3"/>
  <c r="F26" i="3"/>
  <c r="F38" i="3"/>
  <c r="F7" i="3"/>
  <c r="F37" i="3"/>
  <c r="F42" i="3"/>
  <c r="F8" i="3"/>
  <c r="C12" i="1"/>
  <c r="D12" i="1"/>
  <c r="F54" i="3"/>
  <c r="F11" i="3" l="1"/>
  <c r="F32" i="3"/>
  <c r="F16" i="3"/>
  <c r="F21" i="3"/>
  <c r="F14" i="3"/>
  <c r="F50" i="3"/>
  <c r="F10" i="3"/>
  <c r="F6" i="3"/>
  <c r="F12" i="3"/>
  <c r="F46" i="3"/>
  <c r="F22" i="3"/>
  <c r="F40" i="3"/>
  <c r="F47" i="3" l="1"/>
  <c r="F33" i="3"/>
  <c r="F45" i="3"/>
  <c r="F34" i="3"/>
  <c r="F44" i="3"/>
  <c r="F20" i="3"/>
  <c r="F30" i="3"/>
  <c r="F39" i="3"/>
  <c r="F29" i="3"/>
  <c r="F19" i="3"/>
  <c r="F15" i="3"/>
  <c r="F31" i="3"/>
  <c r="F13" i="3"/>
  <c r="F23" i="3"/>
  <c r="F35" i="3"/>
  <c r="F18" i="3"/>
  <c r="F55" i="3" l="1"/>
</calcChain>
</file>

<file path=xl/sharedStrings.xml><?xml version="1.0" encoding="utf-8"?>
<sst xmlns="http://schemas.openxmlformats.org/spreadsheetml/2006/main" count="105" uniqueCount="96">
  <si>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</si>
  <si>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</si>
  <si>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</si>
  <si>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</si>
  <si>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</si>
  <si>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</si>
  <si>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</si>
  <si>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</si>
  <si>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</si>
  <si>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</si>
  <si>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</si>
  <si>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</si>
  <si>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</si>
  <si>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</si>
  <si>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</si>
  <si>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</si>
  <si>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</si>
  <si>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</si>
  <si>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</si>
  <si>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</si>
  <si>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</si>
  <si>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</si>
  <si>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</si>
  <si>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</si>
  <si>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</si>
  <si>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</si>
  <si>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</si>
  <si>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</si>
  <si>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</si>
  <si>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</si>
  <si>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</si>
  <si>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</si>
  <si>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</si>
  <si>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</si>
  <si>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</si>
  <si>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</si>
  <si>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</si>
  <si>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</si>
  <si>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</si>
  <si>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</si>
  <si>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</si>
  <si>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</si>
  <si>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</si>
  <si>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</si>
  <si>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</si>
  <si>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</si>
  <si>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</si>
  <si>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</si>
  <si>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</si>
  <si>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</si>
  <si>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</si>
  <si>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</si>
  <si>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0001.0002.0027.0133 Истребование дополнительных документов и материалов, в том числе в электронной форме</t>
  </si>
  <si>
    <t>0003.0008.0086.0541 Налог на добавленную стоимость</t>
  </si>
  <si>
    <t>0003.0008.0086.0555 Налоговая отчетность</t>
  </si>
  <si>
    <t>0003.0008.0086.0539 Водный налог</t>
  </si>
  <si>
    <t>0003.0008.0086.0546 Налог на прибыль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</si>
  <si>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</si>
  <si>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</si>
  <si>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</si>
  <si>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</si>
  <si>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</si>
  <si>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</si>
  <si>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</si>
  <si>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</si>
  <si>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</si>
  <si>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</si>
  <si>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</si>
  <si>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</si>
  <si>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0001.0003.0030.0471 Проблемы предпринимателей‚ работающих без образования юридического лица</t>
  </si>
  <si>
    <t xml:space="preserve">0003.0012.0132.0877 Оказание услуг в электронном виде </t>
  </si>
  <si>
    <t>ИТОГО:</t>
  </si>
  <si>
    <t>0003.0008.0089.0622 Валютное регулирование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</si>
  <si>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</si>
  <si>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</si>
  <si>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</si>
  <si>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0003.0008.0086.0558.0098 Учет уплаченных налогов, сборов и иных платежей (розыск платежа)</t>
  </si>
  <si>
    <t>0003.0008.0086.0558.0107 Задолженностт по налогам, сборам и взносам перед бюджетом  российской Федерации. Взыскания задолженности.</t>
  </si>
  <si>
    <t>0003.0008.0086.0568.0092 Контроль и надзор в сфере применения контрольно-кассовой техники</t>
  </si>
  <si>
    <t>0003.0008.0086.0568.0091 Регистрация контрольно-кассовой техники</t>
  </si>
  <si>
    <t>0001.0002.0027.0142 Личный прием руководителями федеральных органов исполнительной власти</t>
  </si>
  <si>
    <t xml:space="preserve">0003.0008.0086.0562.0084 Оказание услуг в электронной форме. </t>
  </si>
  <si>
    <t>0003.0008.0098.0723 Государственный земельный надзор в отношении земель сельскохозяйственного назначения. Информация о нарушениях земельного законодательства.</t>
  </si>
  <si>
    <t>0003.0008.0086.0562.0083 Оказание услуг в электронной форме.</t>
  </si>
  <si>
    <t>0003.0008.0086.0542 Налог на добычу полезных ископаемых</t>
  </si>
  <si>
    <t>0003.0008.0086.0558.0096 Задолженности ФЛ, ИП, ЮЛ по налогам, сборам и взносам перед бюджетом иностранного государства</t>
  </si>
  <si>
    <t>0003.0008.0089.0624 Валютный контроль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</si>
  <si>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ноябре 2025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</si>
  <si>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01.11.2025 по 30.11.2025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</si>
  <si>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ноябре 2025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</si>
  <si>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01.11.2025 по 30.11.2025</t>
  </si>
  <si>
    <t>Приложение № 3 
к Справке о работе с обращениями граждан и запросами пользователей информацией в налоговых органах Тверской области в ноябре 2025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</si>
  <si>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01.11.2025  по 30.11.2025</t>
  </si>
  <si>
    <t>0003.0008.0086.0549 Юридические вопросы по налогам и сборам</t>
  </si>
  <si>
    <t>0001.0002.0027.0149 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</si>
  <si>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0003.0008.0086.0562.0087 Предоставление сведений из ЕГР ЗАГС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</si>
</sst>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10" fontId="4" fillId="0" borderId="50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top" wrapText="1"/>
    </xf>
    <xf numFmtId="0" fontId="4" fillId="0" borderId="49" xfId="0" applyFont="1" applyFill="1" applyBorder="1" applyAlignment="1">
      <alignment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10" fontId="4" fillId="4" borderId="18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 wrapText="1"/>
    </xf>
    <xf numFmtId="10" fontId="4" fillId="4" borderId="34" xfId="0" applyNumberFormat="1" applyFont="1" applyFill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20" fillId="0" borderId="12" xfId="0" applyNumberFormat="1" applyFont="1" applyBorder="1" applyAlignment="1">
      <alignment horizontal="center" vertical="center"/>
    </xf>
    <xf numFmtId="3" fontId="20" fillId="0" borderId="38" xfId="0" applyNumberFormat="1" applyFont="1" applyBorder="1" applyAlignment="1">
      <alignment horizontal="center" vertical="center"/>
    </xf>
    <xf numFmtId="3" fontId="21" fillId="0" borderId="47" xfId="0" applyNumberFormat="1" applyFont="1" applyBorder="1" applyAlignment="1">
      <alignment horizontal="center" vertical="center"/>
    </xf>
    <xf numFmtId="3" fontId="9" fillId="0" borderId="53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 readingOrder="1"/>
    </xf>
    <xf numFmtId="3" fontId="9" fillId="0" borderId="26" xfId="0" applyNumberFormat="1" applyFont="1" applyBorder="1" applyAlignment="1">
      <alignment horizontal="center" vertical="center"/>
    </xf>
    <xf numFmtId="3" fontId="17" fillId="0" borderId="46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/>
    </xf>
    <xf numFmtId="3" fontId="9" fillId="0" borderId="54" xfId="0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 readingOrder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1" applyFont="1" applyFill="1" applyBorder="1" applyAlignment="1">
      <alignment horizontal="center" vertical="center" textRotation="90" wrapText="1"/>
    </xf>
    <xf numFmtId="44" fontId="15" fillId="2" borderId="14" xfId="1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L12" sqref="L12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83" t="s">
        <v>87</v>
      </c>
      <c r="L1" s="83"/>
      <c r="M1" s="83"/>
      <c r="N1" s="84"/>
      <c r="O1" s="84"/>
    </row>
    <row r="2" spans="1:18" ht="57.75" customHeight="1" thickBot="1" x14ac:dyDescent="0.3">
      <c r="A2" s="85" t="s">
        <v>88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  <c r="O2" s="86"/>
    </row>
    <row r="3" spans="1:18" ht="30" customHeight="1" x14ac:dyDescent="0.2">
      <c r="A3" s="87" t="s">
        <v>26</v>
      </c>
      <c r="B3" s="89" t="s">
        <v>27</v>
      </c>
      <c r="C3" s="91" t="s">
        <v>28</v>
      </c>
      <c r="D3" s="92"/>
      <c r="E3" s="92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  <c r="Q3" s="116" t="s">
        <v>0</v>
      </c>
    </row>
    <row r="4" spans="1:18" ht="21" customHeight="1" x14ac:dyDescent="0.2">
      <c r="A4" s="88"/>
      <c r="B4" s="90"/>
      <c r="C4" s="95" t="s">
        <v>58</v>
      </c>
      <c r="D4" s="98" t="s">
        <v>29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117"/>
    </row>
    <row r="5" spans="1:18" ht="57.75" customHeight="1" thickBot="1" x14ac:dyDescent="0.25">
      <c r="A5" s="88"/>
      <c r="B5" s="90"/>
      <c r="C5" s="95"/>
      <c r="D5" s="100" t="s">
        <v>30</v>
      </c>
      <c r="E5" s="101"/>
      <c r="F5" s="101"/>
      <c r="G5" s="99"/>
      <c r="H5" s="99"/>
      <c r="I5" s="101"/>
      <c r="J5" s="101"/>
      <c r="K5" s="101"/>
      <c r="L5" s="102" t="s">
        <v>31</v>
      </c>
      <c r="M5" s="102" t="s">
        <v>65</v>
      </c>
      <c r="N5" s="102" t="s">
        <v>23</v>
      </c>
      <c r="O5" s="102" t="s">
        <v>42</v>
      </c>
      <c r="P5" s="100" t="s">
        <v>24</v>
      </c>
      <c r="Q5" s="117"/>
    </row>
    <row r="6" spans="1:18" ht="57.75" customHeight="1" thickBot="1" x14ac:dyDescent="0.25">
      <c r="A6" s="88"/>
      <c r="B6" s="90"/>
      <c r="C6" s="96"/>
      <c r="D6" s="107" t="s">
        <v>25</v>
      </c>
      <c r="E6" s="108"/>
      <c r="F6" s="109"/>
      <c r="G6" s="110" t="s">
        <v>59</v>
      </c>
      <c r="H6" s="112" t="s">
        <v>32</v>
      </c>
      <c r="I6" s="107" t="s">
        <v>33</v>
      </c>
      <c r="J6" s="114"/>
      <c r="K6" s="115"/>
      <c r="L6" s="103"/>
      <c r="M6" s="104"/>
      <c r="N6" s="104"/>
      <c r="O6" s="104"/>
      <c r="P6" s="106"/>
      <c r="Q6" s="117"/>
    </row>
    <row r="7" spans="1:18" ht="57.75" customHeight="1" x14ac:dyDescent="0.2">
      <c r="A7" s="88"/>
      <c r="B7" s="90"/>
      <c r="C7" s="97"/>
      <c r="D7" s="118" t="s">
        <v>4</v>
      </c>
      <c r="E7" s="120" t="s">
        <v>60</v>
      </c>
      <c r="F7" s="121"/>
      <c r="G7" s="111"/>
      <c r="H7" s="113"/>
      <c r="I7" s="118" t="s">
        <v>4</v>
      </c>
      <c r="J7" s="120" t="s">
        <v>29</v>
      </c>
      <c r="K7" s="121"/>
      <c r="L7" s="103"/>
      <c r="M7" s="104"/>
      <c r="N7" s="104"/>
      <c r="O7" s="104"/>
      <c r="P7" s="106"/>
      <c r="Q7" s="117"/>
    </row>
    <row r="8" spans="1:18" ht="57.75" customHeight="1" x14ac:dyDescent="0.2">
      <c r="A8" s="88"/>
      <c r="B8" s="90"/>
      <c r="C8" s="97"/>
      <c r="D8" s="119"/>
      <c r="E8" s="110" t="s">
        <v>61</v>
      </c>
      <c r="F8" s="122" t="s">
        <v>62</v>
      </c>
      <c r="G8" s="111"/>
      <c r="H8" s="113"/>
      <c r="I8" s="119"/>
      <c r="J8" s="124" t="s">
        <v>61</v>
      </c>
      <c r="K8" s="122" t="s">
        <v>62</v>
      </c>
      <c r="L8" s="103"/>
      <c r="M8" s="104"/>
      <c r="N8" s="104"/>
      <c r="O8" s="104"/>
      <c r="P8" s="106"/>
      <c r="Q8" s="117"/>
    </row>
    <row r="9" spans="1:18" ht="25.5" customHeight="1" thickBot="1" x14ac:dyDescent="0.25">
      <c r="A9" s="88"/>
      <c r="B9" s="90"/>
      <c r="C9" s="97"/>
      <c r="D9" s="119"/>
      <c r="E9" s="111"/>
      <c r="F9" s="123"/>
      <c r="G9" s="111"/>
      <c r="H9" s="113"/>
      <c r="I9" s="119"/>
      <c r="J9" s="110"/>
      <c r="K9" s="123"/>
      <c r="L9" s="103"/>
      <c r="M9" s="104"/>
      <c r="N9" s="105"/>
      <c r="O9" s="105"/>
      <c r="P9" s="106"/>
      <c r="Q9" s="117"/>
    </row>
    <row r="10" spans="1:18" s="1" customFormat="1" ht="19.5" customHeight="1" thickBot="1" x14ac:dyDescent="0.3">
      <c r="A10" s="23">
        <v>1</v>
      </c>
      <c r="B10" s="24">
        <v>2</v>
      </c>
      <c r="C10" s="35">
        <v>3</v>
      </c>
      <c r="D10" s="29">
        <v>4</v>
      </c>
      <c r="E10" s="36">
        <v>5</v>
      </c>
      <c r="F10" s="40">
        <v>6</v>
      </c>
      <c r="G10" s="36">
        <v>7</v>
      </c>
      <c r="H10" s="35">
        <v>8</v>
      </c>
      <c r="I10" s="29">
        <v>9</v>
      </c>
      <c r="J10" s="36">
        <v>10</v>
      </c>
      <c r="K10" s="40">
        <v>11</v>
      </c>
      <c r="L10" s="36">
        <v>12</v>
      </c>
      <c r="M10" s="24">
        <v>13</v>
      </c>
      <c r="N10" s="25">
        <v>14</v>
      </c>
      <c r="O10" s="25">
        <v>15</v>
      </c>
      <c r="P10" s="37">
        <v>16</v>
      </c>
      <c r="Q10" s="38">
        <v>17</v>
      </c>
    </row>
    <row r="11" spans="1:18" s="1" customFormat="1" ht="36.75" customHeight="1" thickBot="1" x14ac:dyDescent="0.25">
      <c r="A11" s="33">
        <v>1</v>
      </c>
      <c r="B11" s="34" t="s">
        <v>66</v>
      </c>
      <c r="C11" s="62">
        <f>D11+G11+H11+I11+L11+M11+N11+O11+P11</f>
        <v>5423</v>
      </c>
      <c r="D11" s="63">
        <f>E11+F11</f>
        <v>275</v>
      </c>
      <c r="E11" s="64">
        <v>28</v>
      </c>
      <c r="F11" s="65">
        <v>247</v>
      </c>
      <c r="G11" s="64">
        <v>28</v>
      </c>
      <c r="H11" s="62">
        <v>1</v>
      </c>
      <c r="I11" s="63">
        <f>J11+K11</f>
        <v>4313</v>
      </c>
      <c r="J11" s="64">
        <v>421</v>
      </c>
      <c r="K11" s="65">
        <v>3892</v>
      </c>
      <c r="L11" s="64">
        <v>710</v>
      </c>
      <c r="M11" s="66">
        <v>76</v>
      </c>
      <c r="N11" s="67">
        <v>1</v>
      </c>
      <c r="O11" s="67">
        <v>19</v>
      </c>
      <c r="P11" s="68">
        <v>0</v>
      </c>
      <c r="Q11" s="69">
        <v>0</v>
      </c>
    </row>
    <row r="12" spans="1:18" ht="23.25" customHeight="1" thickBot="1" x14ac:dyDescent="0.3">
      <c r="A12" s="81" t="s">
        <v>67</v>
      </c>
      <c r="B12" s="82"/>
      <c r="C12" s="73">
        <f>C11</f>
        <v>5423</v>
      </c>
      <c r="D12" s="73">
        <f t="shared" ref="D12:Q12" si="0">D11</f>
        <v>275</v>
      </c>
      <c r="E12" s="73">
        <f t="shared" si="0"/>
        <v>28</v>
      </c>
      <c r="F12" s="73">
        <f t="shared" si="0"/>
        <v>247</v>
      </c>
      <c r="G12" s="73">
        <f t="shared" si="0"/>
        <v>28</v>
      </c>
      <c r="H12" s="73">
        <f t="shared" si="0"/>
        <v>1</v>
      </c>
      <c r="I12" s="73">
        <f t="shared" si="0"/>
        <v>4313</v>
      </c>
      <c r="J12" s="73">
        <f t="shared" si="0"/>
        <v>421</v>
      </c>
      <c r="K12" s="73">
        <f t="shared" si="0"/>
        <v>3892</v>
      </c>
      <c r="L12" s="73">
        <f t="shared" si="0"/>
        <v>710</v>
      </c>
      <c r="M12" s="73">
        <f t="shared" si="0"/>
        <v>76</v>
      </c>
      <c r="N12" s="73">
        <f t="shared" si="0"/>
        <v>1</v>
      </c>
      <c r="O12" s="73">
        <f t="shared" si="0"/>
        <v>19</v>
      </c>
      <c r="P12" s="73">
        <f t="shared" si="0"/>
        <v>0</v>
      </c>
      <c r="Q12" s="73">
        <f t="shared" si="0"/>
        <v>0</v>
      </c>
      <c r="R12" s="1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2"/>
  <sheetViews>
    <sheetView view="pageBreakPreview" topLeftCell="A29" zoomScaleNormal="100" zoomScaleSheetLayoutView="100" workbookViewId="0">
      <selection activeCell="A27" sqref="A27:F27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35" t="s">
        <v>89</v>
      </c>
      <c r="F1" s="84"/>
      <c r="G1" s="6"/>
      <c r="H1" s="6"/>
      <c r="I1" s="134"/>
      <c r="J1" s="134"/>
      <c r="K1" s="134"/>
      <c r="L1" s="134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</row>
    <row r="2" spans="1:256" ht="0.75" hidden="1" customHeight="1" x14ac:dyDescent="0.3">
      <c r="A2" s="127"/>
      <c r="B2" s="127"/>
      <c r="C2" s="127"/>
      <c r="D2" s="127"/>
      <c r="E2" s="127"/>
      <c r="F2" s="127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85" t="s">
        <v>90</v>
      </c>
      <c r="B3" s="85"/>
      <c r="C3" s="85"/>
      <c r="D3" s="85"/>
      <c r="E3" s="85"/>
      <c r="F3" s="85"/>
      <c r="G3" s="8"/>
      <c r="H3" s="8"/>
      <c r="I3" s="130"/>
      <c r="J3" s="130"/>
      <c r="K3" s="130"/>
      <c r="L3" s="130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  <c r="IT3" s="128"/>
      <c r="IU3" s="128"/>
      <c r="IV3" s="128"/>
    </row>
    <row r="4" spans="1:256" ht="21" customHeight="1" x14ac:dyDescent="0.25">
      <c r="A4" s="136" t="s">
        <v>1</v>
      </c>
      <c r="B4" s="138" t="s">
        <v>2</v>
      </c>
      <c r="C4" s="125" t="s">
        <v>68</v>
      </c>
      <c r="D4" s="126"/>
      <c r="E4" s="140" t="s">
        <v>43</v>
      </c>
      <c r="F4" s="142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37"/>
      <c r="B5" s="139"/>
      <c r="C5" s="74" t="s">
        <v>63</v>
      </c>
      <c r="D5" s="75" t="s">
        <v>64</v>
      </c>
      <c r="E5" s="141"/>
      <c r="F5" s="143"/>
    </row>
    <row r="6" spans="1:256" ht="32.25" customHeight="1" x14ac:dyDescent="0.25">
      <c r="A6" s="21">
        <v>1</v>
      </c>
      <c r="B6" s="41" t="s">
        <v>51</v>
      </c>
      <c r="C6" s="50">
        <v>0</v>
      </c>
      <c r="D6" s="51">
        <v>6</v>
      </c>
      <c r="E6" s="44">
        <f t="shared" ref="E6:E14" si="0">SUM(C6:D6)</f>
        <v>6</v>
      </c>
      <c r="F6" s="42">
        <f>E6/E55</f>
        <v>1.1063986723215931E-3</v>
      </c>
    </row>
    <row r="7" spans="1:256" ht="47.25" customHeight="1" x14ac:dyDescent="0.25">
      <c r="A7" s="21">
        <v>2</v>
      </c>
      <c r="B7" s="22" t="s">
        <v>52</v>
      </c>
      <c r="C7" s="48">
        <v>0</v>
      </c>
      <c r="D7" s="49">
        <v>3</v>
      </c>
      <c r="E7" s="44">
        <f t="shared" si="0"/>
        <v>3</v>
      </c>
      <c r="F7" s="42">
        <f>E7/E55</f>
        <v>5.5319933616079656E-4</v>
      </c>
    </row>
    <row r="8" spans="1:256" ht="33" hidden="1" customHeight="1" x14ac:dyDescent="0.25">
      <c r="A8" s="21">
        <v>3</v>
      </c>
      <c r="B8" s="22" t="s">
        <v>80</v>
      </c>
      <c r="C8" s="48"/>
      <c r="D8" s="49"/>
      <c r="E8" s="44">
        <f t="shared" ref="E8" si="1">SUM(C8:D8)</f>
        <v>0</v>
      </c>
      <c r="F8" s="42">
        <f>E8/E55</f>
        <v>0</v>
      </c>
    </row>
    <row r="9" spans="1:256" ht="64.5" customHeight="1" x14ac:dyDescent="0.25">
      <c r="A9" s="21">
        <v>3</v>
      </c>
      <c r="B9" s="22" t="s">
        <v>94</v>
      </c>
      <c r="C9" s="48">
        <v>0</v>
      </c>
      <c r="D9" s="49">
        <v>1</v>
      </c>
      <c r="E9" s="44">
        <f t="shared" ref="E9" si="2">SUM(C9:D9)</f>
        <v>1</v>
      </c>
      <c r="F9" s="42">
        <f>E9/E55</f>
        <v>1.8439977872026554E-4</v>
      </c>
    </row>
    <row r="10" spans="1:256" ht="64.5" customHeight="1" x14ac:dyDescent="0.25">
      <c r="A10" s="21">
        <v>4</v>
      </c>
      <c r="B10" s="41" t="s">
        <v>49</v>
      </c>
      <c r="C10" s="48">
        <v>0</v>
      </c>
      <c r="D10" s="49">
        <v>16</v>
      </c>
      <c r="E10" s="44">
        <f t="shared" si="0"/>
        <v>16</v>
      </c>
      <c r="F10" s="42">
        <f>E10/E55</f>
        <v>2.9503964595242486E-3</v>
      </c>
    </row>
    <row r="11" spans="1:256" ht="32.25" hidden="1" customHeight="1" x14ac:dyDescent="0.25">
      <c r="A11" s="21">
        <v>5</v>
      </c>
      <c r="B11" s="41" t="s">
        <v>69</v>
      </c>
      <c r="C11" s="48"/>
      <c r="D11" s="49"/>
      <c r="E11" s="44">
        <f t="shared" si="0"/>
        <v>0</v>
      </c>
      <c r="F11" s="42">
        <f>E11/E55</f>
        <v>0</v>
      </c>
    </row>
    <row r="12" spans="1:256" ht="50.25" customHeight="1" x14ac:dyDescent="0.25">
      <c r="A12" s="21">
        <v>5</v>
      </c>
      <c r="B12" s="41" t="s">
        <v>50</v>
      </c>
      <c r="C12" s="48">
        <v>0</v>
      </c>
      <c r="D12" s="49">
        <v>29</v>
      </c>
      <c r="E12" s="44">
        <f t="shared" si="0"/>
        <v>29</v>
      </c>
      <c r="F12" s="42">
        <f>E12/E55</f>
        <v>5.3475935828877002E-3</v>
      </c>
    </row>
    <row r="13" spans="1:256" ht="33.75" customHeight="1" x14ac:dyDescent="0.2">
      <c r="A13" s="21">
        <v>6</v>
      </c>
      <c r="B13" s="46" t="s">
        <v>5</v>
      </c>
      <c r="C13" s="48">
        <v>11</v>
      </c>
      <c r="D13" s="49">
        <v>94</v>
      </c>
      <c r="E13" s="44">
        <f t="shared" si="0"/>
        <v>105</v>
      </c>
      <c r="F13" s="42">
        <f>E13/E55</f>
        <v>1.936197676562788E-2</v>
      </c>
    </row>
    <row r="14" spans="1:256" ht="21.75" hidden="1" customHeight="1" x14ac:dyDescent="0.2">
      <c r="A14" s="21">
        <v>4</v>
      </c>
      <c r="B14" s="46" t="s">
        <v>55</v>
      </c>
      <c r="C14" s="48"/>
      <c r="D14" s="49"/>
      <c r="E14" s="44">
        <f t="shared" si="0"/>
        <v>0</v>
      </c>
      <c r="F14" s="42">
        <f>E14/E55</f>
        <v>0</v>
      </c>
    </row>
    <row r="15" spans="1:256" ht="20.25" customHeight="1" x14ac:dyDescent="0.2">
      <c r="A15" s="21">
        <v>7</v>
      </c>
      <c r="B15" s="46" t="s">
        <v>6</v>
      </c>
      <c r="C15" s="48">
        <v>123</v>
      </c>
      <c r="D15" s="49">
        <v>130</v>
      </c>
      <c r="E15" s="44">
        <f t="shared" ref="E15:E50" si="3">SUM(C15:D15)</f>
        <v>253</v>
      </c>
      <c r="F15" s="42">
        <f>E15/E55</f>
        <v>4.665314401622718E-2</v>
      </c>
    </row>
    <row r="16" spans="1:256" ht="20.25" customHeight="1" x14ac:dyDescent="0.2">
      <c r="A16" s="21">
        <v>8</v>
      </c>
      <c r="B16" s="46" t="s">
        <v>53</v>
      </c>
      <c r="C16" s="48">
        <v>19</v>
      </c>
      <c r="D16" s="49">
        <v>8</v>
      </c>
      <c r="E16" s="44">
        <f t="shared" si="3"/>
        <v>27</v>
      </c>
      <c r="F16" s="42">
        <f>E16/E55</f>
        <v>4.9787940254471695E-3</v>
      </c>
    </row>
    <row r="17" spans="1:6" ht="20.25" hidden="1" customHeight="1" x14ac:dyDescent="0.2">
      <c r="A17" s="21">
        <v>7</v>
      </c>
      <c r="B17" s="46" t="s">
        <v>84</v>
      </c>
      <c r="C17" s="48"/>
      <c r="D17" s="49"/>
      <c r="E17" s="44">
        <f t="shared" si="3"/>
        <v>0</v>
      </c>
      <c r="F17" s="42">
        <f>E17/E55</f>
        <v>0</v>
      </c>
    </row>
    <row r="18" spans="1:6" ht="21" customHeight="1" x14ac:dyDescent="0.2">
      <c r="A18" s="21">
        <v>9</v>
      </c>
      <c r="B18" s="46" t="s">
        <v>7</v>
      </c>
      <c r="C18" s="48">
        <v>106</v>
      </c>
      <c r="D18" s="49">
        <v>136</v>
      </c>
      <c r="E18" s="44">
        <f t="shared" si="3"/>
        <v>242</v>
      </c>
      <c r="F18" s="42">
        <f>E18/E55</f>
        <v>4.4624746450304259E-2</v>
      </c>
    </row>
    <row r="19" spans="1:6" ht="18.75" customHeight="1" x14ac:dyDescent="0.2">
      <c r="A19" s="21">
        <v>10</v>
      </c>
      <c r="B19" s="46" t="s">
        <v>8</v>
      </c>
      <c r="C19" s="48">
        <v>172</v>
      </c>
      <c r="D19" s="49">
        <v>434</v>
      </c>
      <c r="E19" s="44">
        <f t="shared" si="3"/>
        <v>606</v>
      </c>
      <c r="F19" s="42">
        <f>E19/E55</f>
        <v>0.11174626590448092</v>
      </c>
    </row>
    <row r="20" spans="1:6" ht="18.75" customHeight="1" x14ac:dyDescent="0.2">
      <c r="A20" s="21">
        <v>11</v>
      </c>
      <c r="B20" s="46" t="s">
        <v>9</v>
      </c>
      <c r="C20" s="48">
        <v>49</v>
      </c>
      <c r="D20" s="49">
        <v>422</v>
      </c>
      <c r="E20" s="44">
        <f t="shared" si="3"/>
        <v>471</v>
      </c>
      <c r="F20" s="42">
        <f>E20/E55</f>
        <v>8.685229577724507E-2</v>
      </c>
    </row>
    <row r="21" spans="1:6" ht="18.75" customHeight="1" x14ac:dyDescent="0.2">
      <c r="A21" s="21">
        <v>12</v>
      </c>
      <c r="B21" s="46" t="s">
        <v>56</v>
      </c>
      <c r="C21" s="48">
        <v>20</v>
      </c>
      <c r="D21" s="49">
        <v>2</v>
      </c>
      <c r="E21" s="44">
        <f t="shared" si="3"/>
        <v>22</v>
      </c>
      <c r="F21" s="42">
        <f>E21/E55</f>
        <v>4.0567951318458417E-3</v>
      </c>
    </row>
    <row r="22" spans="1:6" ht="18.75" customHeight="1" x14ac:dyDescent="0.2">
      <c r="A22" s="21">
        <v>13</v>
      </c>
      <c r="B22" s="46" t="s">
        <v>47</v>
      </c>
      <c r="C22" s="48">
        <v>8</v>
      </c>
      <c r="D22" s="49">
        <v>1</v>
      </c>
      <c r="E22" s="44">
        <f t="shared" si="3"/>
        <v>9</v>
      </c>
      <c r="F22" s="43">
        <f>E22/E55</f>
        <v>1.6595980084823899E-3</v>
      </c>
    </row>
    <row r="23" spans="1:6" ht="31.5" customHeight="1" x14ac:dyDescent="0.2">
      <c r="A23" s="53">
        <v>14</v>
      </c>
      <c r="B23" s="54" t="s">
        <v>20</v>
      </c>
      <c r="C23" s="55">
        <v>21</v>
      </c>
      <c r="D23" s="56">
        <v>133</v>
      </c>
      <c r="E23" s="57">
        <f t="shared" si="3"/>
        <v>154</v>
      </c>
      <c r="F23" s="59">
        <f>E23/E55</f>
        <v>2.8397565922920892E-2</v>
      </c>
    </row>
    <row r="24" spans="1:6" ht="31.5" customHeight="1" x14ac:dyDescent="0.2">
      <c r="A24" s="53">
        <v>15</v>
      </c>
      <c r="B24" s="54" t="s">
        <v>73</v>
      </c>
      <c r="C24" s="55">
        <v>3</v>
      </c>
      <c r="D24" s="56">
        <v>28</v>
      </c>
      <c r="E24" s="57">
        <f t="shared" ref="E24:E26" si="4">SUM(C24:D24)</f>
        <v>31</v>
      </c>
      <c r="F24" s="59">
        <f>E24/E55</f>
        <v>5.7163931403282318E-3</v>
      </c>
    </row>
    <row r="25" spans="1:6" ht="31.5" customHeight="1" x14ac:dyDescent="0.2">
      <c r="A25" s="53">
        <v>16</v>
      </c>
      <c r="B25" s="54" t="s">
        <v>74</v>
      </c>
      <c r="C25" s="55">
        <v>3</v>
      </c>
      <c r="D25" s="56">
        <v>0</v>
      </c>
      <c r="E25" s="57">
        <f t="shared" si="4"/>
        <v>3</v>
      </c>
      <c r="F25" s="59">
        <f>E25/E55</f>
        <v>5.5319933616079656E-4</v>
      </c>
    </row>
    <row r="26" spans="1:6" ht="31.5" customHeight="1" x14ac:dyDescent="0.2">
      <c r="A26" s="53">
        <v>17</v>
      </c>
      <c r="B26" s="54" t="s">
        <v>75</v>
      </c>
      <c r="C26" s="55">
        <v>3</v>
      </c>
      <c r="D26" s="56">
        <v>0</v>
      </c>
      <c r="E26" s="57">
        <f t="shared" si="4"/>
        <v>3</v>
      </c>
      <c r="F26" s="59">
        <f>E26/E55</f>
        <v>5.5319933616079656E-4</v>
      </c>
    </row>
    <row r="27" spans="1:6" ht="31.5" customHeight="1" x14ac:dyDescent="0.2">
      <c r="A27" s="21">
        <v>18</v>
      </c>
      <c r="B27" s="46" t="s">
        <v>93</v>
      </c>
      <c r="C27" s="48">
        <v>1</v>
      </c>
      <c r="D27" s="49">
        <v>0</v>
      </c>
      <c r="E27" s="44">
        <f t="shared" ref="E27" si="5">SUM(C27:D27)</f>
        <v>1</v>
      </c>
      <c r="F27" s="43">
        <f>E27/E55</f>
        <v>1.8439977872026554E-4</v>
      </c>
    </row>
    <row r="28" spans="1:6" ht="34.5" customHeight="1" x14ac:dyDescent="0.2">
      <c r="A28" s="21">
        <v>19</v>
      </c>
      <c r="B28" s="46" t="s">
        <v>10</v>
      </c>
      <c r="C28" s="48">
        <v>25</v>
      </c>
      <c r="D28" s="49">
        <v>581</v>
      </c>
      <c r="E28" s="44">
        <f t="shared" si="3"/>
        <v>606</v>
      </c>
      <c r="F28" s="42">
        <f>E28/E55</f>
        <v>0.11174626590448092</v>
      </c>
    </row>
    <row r="29" spans="1:6" ht="32.25" customHeight="1" x14ac:dyDescent="0.2">
      <c r="A29" s="21">
        <v>20</v>
      </c>
      <c r="B29" s="46" t="s">
        <v>11</v>
      </c>
      <c r="C29" s="48">
        <v>232</v>
      </c>
      <c r="D29" s="49">
        <v>90</v>
      </c>
      <c r="E29" s="44">
        <f t="shared" si="3"/>
        <v>322</v>
      </c>
      <c r="F29" s="42">
        <f>E29/E55</f>
        <v>5.9376728747925503E-2</v>
      </c>
    </row>
    <row r="30" spans="1:6" ht="33.75" customHeight="1" x14ac:dyDescent="0.2">
      <c r="A30" s="21">
        <v>21</v>
      </c>
      <c r="B30" s="46" t="s">
        <v>12</v>
      </c>
      <c r="C30" s="48">
        <v>13</v>
      </c>
      <c r="D30" s="49">
        <v>672</v>
      </c>
      <c r="E30" s="44">
        <f t="shared" si="3"/>
        <v>685</v>
      </c>
      <c r="F30" s="42">
        <f>E30/E55</f>
        <v>0.12631384842338189</v>
      </c>
    </row>
    <row r="31" spans="1:6" ht="34.5" customHeight="1" x14ac:dyDescent="0.2">
      <c r="A31" s="21">
        <v>22</v>
      </c>
      <c r="B31" s="46" t="s">
        <v>13</v>
      </c>
      <c r="C31" s="48">
        <v>3</v>
      </c>
      <c r="D31" s="49">
        <v>217</v>
      </c>
      <c r="E31" s="44">
        <f t="shared" si="3"/>
        <v>220</v>
      </c>
      <c r="F31" s="42">
        <f>E31/E55</f>
        <v>4.0567951318458417E-2</v>
      </c>
    </row>
    <row r="32" spans="1:6" ht="18.75" customHeight="1" x14ac:dyDescent="0.25">
      <c r="A32" s="21">
        <v>23</v>
      </c>
      <c r="B32" s="22" t="s">
        <v>54</v>
      </c>
      <c r="C32" s="52">
        <v>2</v>
      </c>
      <c r="D32" s="49">
        <v>25</v>
      </c>
      <c r="E32" s="44">
        <f t="shared" si="3"/>
        <v>27</v>
      </c>
      <c r="F32" s="42">
        <f>E32/E55</f>
        <v>4.9787940254471695E-3</v>
      </c>
    </row>
    <row r="33" spans="1:6" ht="32.25" customHeight="1" x14ac:dyDescent="0.2">
      <c r="A33" s="21">
        <v>24</v>
      </c>
      <c r="B33" s="46" t="s">
        <v>14</v>
      </c>
      <c r="C33" s="48">
        <v>9</v>
      </c>
      <c r="D33" s="49">
        <v>62</v>
      </c>
      <c r="E33" s="44">
        <f t="shared" si="3"/>
        <v>71</v>
      </c>
      <c r="F33" s="42">
        <f>E33/E55</f>
        <v>1.3092384289138854E-2</v>
      </c>
    </row>
    <row r="34" spans="1:6" ht="50.25" customHeight="1" x14ac:dyDescent="0.2">
      <c r="A34" s="21">
        <v>25</v>
      </c>
      <c r="B34" s="46" t="s">
        <v>15</v>
      </c>
      <c r="C34" s="48">
        <v>7</v>
      </c>
      <c r="D34" s="49">
        <v>61</v>
      </c>
      <c r="E34" s="44">
        <f t="shared" si="3"/>
        <v>68</v>
      </c>
      <c r="F34" s="42">
        <f>E34/E55</f>
        <v>1.2539184952978056E-2</v>
      </c>
    </row>
    <row r="35" spans="1:6" s="20" customFormat="1" ht="47.25" customHeight="1" x14ac:dyDescent="0.2">
      <c r="A35" s="53">
        <v>26</v>
      </c>
      <c r="B35" s="54" t="s">
        <v>16</v>
      </c>
      <c r="C35" s="55">
        <v>37</v>
      </c>
      <c r="D35" s="56">
        <v>786</v>
      </c>
      <c r="E35" s="57">
        <f t="shared" si="3"/>
        <v>823</v>
      </c>
      <c r="F35" s="58">
        <f>E35/E55</f>
        <v>0.15176101788677854</v>
      </c>
    </row>
    <row r="36" spans="1:6" s="20" customFormat="1" ht="47.25" customHeight="1" x14ac:dyDescent="0.2">
      <c r="A36" s="53">
        <v>27</v>
      </c>
      <c r="B36" s="54" t="s">
        <v>85</v>
      </c>
      <c r="C36" s="55">
        <v>0</v>
      </c>
      <c r="D36" s="56">
        <v>2</v>
      </c>
      <c r="E36" s="57">
        <f t="shared" ref="E36" si="6">SUM(C36:D36)</f>
        <v>2</v>
      </c>
      <c r="F36" s="58">
        <f>E36/E55</f>
        <v>3.6879955744053108E-4</v>
      </c>
    </row>
    <row r="37" spans="1:6" s="20" customFormat="1" ht="36" hidden="1" customHeight="1" x14ac:dyDescent="0.2">
      <c r="A37" s="53">
        <v>25</v>
      </c>
      <c r="B37" s="54" t="s">
        <v>76</v>
      </c>
      <c r="C37" s="55"/>
      <c r="D37" s="56"/>
      <c r="E37" s="57">
        <f t="shared" ref="E37" si="7">SUM(C37:D37)</f>
        <v>0</v>
      </c>
      <c r="F37" s="58">
        <f>E37/E55</f>
        <v>0</v>
      </c>
    </row>
    <row r="38" spans="1:6" s="20" customFormat="1" ht="48.75" customHeight="1" x14ac:dyDescent="0.2">
      <c r="A38" s="53">
        <v>28</v>
      </c>
      <c r="B38" s="54" t="s">
        <v>77</v>
      </c>
      <c r="C38" s="55">
        <v>45</v>
      </c>
      <c r="D38" s="56">
        <v>177</v>
      </c>
      <c r="E38" s="57">
        <f t="shared" ref="E38" si="8">SUM(C38:D38)</f>
        <v>222</v>
      </c>
      <c r="F38" s="58">
        <f>E38/E55</f>
        <v>4.0936750875898952E-2</v>
      </c>
    </row>
    <row r="39" spans="1:6" ht="20.25" customHeight="1" x14ac:dyDescent="0.2">
      <c r="A39" s="21">
        <v>29</v>
      </c>
      <c r="B39" s="46" t="s">
        <v>17</v>
      </c>
      <c r="C39" s="48">
        <v>4</v>
      </c>
      <c r="D39" s="49">
        <v>0</v>
      </c>
      <c r="E39" s="44">
        <f t="shared" si="3"/>
        <v>4</v>
      </c>
      <c r="F39" s="42">
        <f>E39/E55</f>
        <v>7.3759911488106215E-4</v>
      </c>
    </row>
    <row r="40" spans="1:6" ht="36.75" customHeight="1" x14ac:dyDescent="0.2">
      <c r="A40" s="53">
        <v>30</v>
      </c>
      <c r="B40" s="60" t="s">
        <v>45</v>
      </c>
      <c r="C40" s="55">
        <v>267</v>
      </c>
      <c r="D40" s="56">
        <v>4</v>
      </c>
      <c r="E40" s="57">
        <f t="shared" si="3"/>
        <v>271</v>
      </c>
      <c r="F40" s="61">
        <f>E40/E55</f>
        <v>4.997234003319196E-2</v>
      </c>
    </row>
    <row r="41" spans="1:6" ht="36.75" customHeight="1" x14ac:dyDescent="0.2">
      <c r="A41" s="53">
        <v>31</v>
      </c>
      <c r="B41" s="60" t="s">
        <v>83</v>
      </c>
      <c r="C41" s="55">
        <v>0</v>
      </c>
      <c r="D41" s="56">
        <v>1</v>
      </c>
      <c r="E41" s="57">
        <f t="shared" ref="E41" si="9">SUM(C41:D41)</f>
        <v>1</v>
      </c>
      <c r="F41" s="61">
        <f>E41/E55</f>
        <v>1.8439977872026554E-4</v>
      </c>
    </row>
    <row r="42" spans="1:6" ht="36.75" hidden="1" customHeight="1" x14ac:dyDescent="0.2">
      <c r="A42" s="53">
        <v>32</v>
      </c>
      <c r="B42" s="60" t="s">
        <v>81</v>
      </c>
      <c r="C42" s="55"/>
      <c r="D42" s="56"/>
      <c r="E42" s="57">
        <f t="shared" ref="E42" si="10">SUM(C42:D42)</f>
        <v>0</v>
      </c>
      <c r="F42" s="61">
        <f>E42/E55</f>
        <v>0</v>
      </c>
    </row>
    <row r="43" spans="1:6" ht="32.25" customHeight="1" x14ac:dyDescent="0.2">
      <c r="A43" s="53">
        <v>32</v>
      </c>
      <c r="B43" s="60" t="s">
        <v>95</v>
      </c>
      <c r="C43" s="55">
        <v>0</v>
      </c>
      <c r="D43" s="56">
        <v>1</v>
      </c>
      <c r="E43" s="57">
        <f t="shared" ref="E43" si="11">SUM(C43:D43)</f>
        <v>1</v>
      </c>
      <c r="F43" s="61">
        <f>E43/E55</f>
        <v>1.8439977872026554E-4</v>
      </c>
    </row>
    <row r="44" spans="1:6" ht="45.75" customHeight="1" x14ac:dyDescent="0.2">
      <c r="A44" s="21">
        <v>33</v>
      </c>
      <c r="B44" s="46" t="s">
        <v>21</v>
      </c>
      <c r="C44" s="48">
        <v>34</v>
      </c>
      <c r="D44" s="49">
        <v>1</v>
      </c>
      <c r="E44" s="44">
        <f t="shared" si="3"/>
        <v>35</v>
      </c>
      <c r="F44" s="42">
        <f>E44/E55</f>
        <v>6.4539922552092933E-3</v>
      </c>
    </row>
    <row r="45" spans="1:6" ht="65.25" customHeight="1" x14ac:dyDescent="0.2">
      <c r="A45" s="21">
        <v>34</v>
      </c>
      <c r="B45" s="46" t="s">
        <v>18</v>
      </c>
      <c r="C45" s="48">
        <v>33</v>
      </c>
      <c r="D45" s="49">
        <v>1</v>
      </c>
      <c r="E45" s="44">
        <f t="shared" si="3"/>
        <v>34</v>
      </c>
      <c r="F45" s="42">
        <f>E45/E55</f>
        <v>6.269592476489028E-3</v>
      </c>
    </row>
    <row r="46" spans="1:6" ht="34.5" customHeight="1" x14ac:dyDescent="0.2">
      <c r="A46" s="21">
        <v>35</v>
      </c>
      <c r="B46" s="46" t="s">
        <v>48</v>
      </c>
      <c r="C46" s="48">
        <v>3</v>
      </c>
      <c r="D46" s="49">
        <v>4</v>
      </c>
      <c r="E46" s="44">
        <f t="shared" si="3"/>
        <v>7</v>
      </c>
      <c r="F46" s="42">
        <f>E46/E55</f>
        <v>1.2907984510418587E-3</v>
      </c>
    </row>
    <row r="47" spans="1:6" ht="48" customHeight="1" x14ac:dyDescent="0.2">
      <c r="A47" s="53">
        <v>36</v>
      </c>
      <c r="B47" s="54" t="s">
        <v>19</v>
      </c>
      <c r="C47" s="55">
        <v>8</v>
      </c>
      <c r="D47" s="56">
        <v>3</v>
      </c>
      <c r="E47" s="57">
        <f t="shared" si="3"/>
        <v>11</v>
      </c>
      <c r="F47" s="58">
        <f>E47/E55</f>
        <v>2.0283975659229209E-3</v>
      </c>
    </row>
    <row r="48" spans="1:6" ht="31.5" hidden="1" customHeight="1" x14ac:dyDescent="0.2">
      <c r="A48" s="53">
        <v>33</v>
      </c>
      <c r="B48" s="54" t="s">
        <v>79</v>
      </c>
      <c r="C48" s="55"/>
      <c r="D48" s="56"/>
      <c r="E48" s="57">
        <f t="shared" ref="E48" si="12">SUM(C48:D48)</f>
        <v>0</v>
      </c>
      <c r="F48" s="58">
        <f>E48/E55</f>
        <v>0</v>
      </c>
    </row>
    <row r="49" spans="1:6" ht="37.5" customHeight="1" x14ac:dyDescent="0.2">
      <c r="A49" s="53">
        <v>37</v>
      </c>
      <c r="B49" s="54" t="s">
        <v>78</v>
      </c>
      <c r="C49" s="55">
        <v>0</v>
      </c>
      <c r="D49" s="56">
        <v>17</v>
      </c>
      <c r="E49" s="57">
        <f t="shared" ref="E49" si="13">SUM(C49:D49)</f>
        <v>17</v>
      </c>
      <c r="F49" s="58">
        <f>E49/E55</f>
        <v>3.134796238244514E-3</v>
      </c>
    </row>
    <row r="50" spans="1:6" ht="85.5" customHeight="1" x14ac:dyDescent="0.2">
      <c r="A50" s="21">
        <v>38</v>
      </c>
      <c r="B50" s="47" t="s">
        <v>46</v>
      </c>
      <c r="C50" s="48">
        <v>10</v>
      </c>
      <c r="D50" s="49">
        <v>1</v>
      </c>
      <c r="E50" s="44">
        <f t="shared" si="3"/>
        <v>11</v>
      </c>
      <c r="F50" s="39">
        <f>E50/E55</f>
        <v>2.0283975659229209E-3</v>
      </c>
    </row>
    <row r="51" spans="1:6" ht="19.5" hidden="1" customHeight="1" x14ac:dyDescent="0.2">
      <c r="A51" s="21">
        <v>40</v>
      </c>
      <c r="B51" s="47" t="s">
        <v>72</v>
      </c>
      <c r="C51" s="48"/>
      <c r="D51" s="49"/>
      <c r="E51" s="44">
        <f t="shared" ref="E51" si="14">SUM(C51:D51)</f>
        <v>0</v>
      </c>
      <c r="F51" s="39">
        <f>E51/E55</f>
        <v>0</v>
      </c>
    </row>
    <row r="52" spans="1:6" ht="19.5" customHeight="1" x14ac:dyDescent="0.2">
      <c r="A52" s="21">
        <v>39</v>
      </c>
      <c r="B52" s="47" t="s">
        <v>86</v>
      </c>
      <c r="C52" s="48">
        <v>0</v>
      </c>
      <c r="D52" s="49">
        <v>2</v>
      </c>
      <c r="E52" s="44">
        <f t="shared" ref="E52" si="15">SUM(C52:D52)</f>
        <v>2</v>
      </c>
      <c r="F52" s="39">
        <f>E52/E55</f>
        <v>3.6879955744053108E-4</v>
      </c>
    </row>
    <row r="53" spans="1:6" ht="66" hidden="1" customHeight="1" x14ac:dyDescent="0.2">
      <c r="A53" s="21">
        <v>41</v>
      </c>
      <c r="B53" s="47" t="s">
        <v>82</v>
      </c>
      <c r="C53" s="48"/>
      <c r="D53" s="49"/>
      <c r="E53" s="44">
        <f t="shared" ref="E53" si="16">SUM(C53:D53)</f>
        <v>0</v>
      </c>
      <c r="F53" s="39">
        <f>E53/E55</f>
        <v>0</v>
      </c>
    </row>
    <row r="54" spans="1:6" ht="34.5" customHeight="1" thickBot="1" x14ac:dyDescent="0.3">
      <c r="A54" s="21">
        <v>40</v>
      </c>
      <c r="B54" s="22" t="s">
        <v>70</v>
      </c>
      <c r="C54" s="78">
        <v>0</v>
      </c>
      <c r="D54" s="79">
        <v>1</v>
      </c>
      <c r="E54" s="44">
        <f t="shared" ref="E54" si="17">SUM(C54:D54)</f>
        <v>1</v>
      </c>
      <c r="F54" s="39">
        <f>E54/E55</f>
        <v>1.8439977872026554E-4</v>
      </c>
    </row>
    <row r="55" spans="1:6" ht="20.25" customHeight="1" thickBot="1" x14ac:dyDescent="0.3">
      <c r="A55" s="132" t="s">
        <v>71</v>
      </c>
      <c r="B55" s="133"/>
      <c r="C55" s="76">
        <f>SUM(C6:C54)</f>
        <v>1271</v>
      </c>
      <c r="D55" s="77">
        <f>SUM(D6:D54)</f>
        <v>4152</v>
      </c>
      <c r="E55" s="70">
        <f>SUM(E6:E54)</f>
        <v>5423</v>
      </c>
      <c r="F55" s="45">
        <f>SUM(F6:F54)</f>
        <v>1</v>
      </c>
    </row>
    <row r="56" spans="1:6" ht="37.9" customHeight="1" x14ac:dyDescent="0.3">
      <c r="A56" s="10"/>
      <c r="B56" s="11"/>
      <c r="C56" s="11"/>
      <c r="D56" s="11"/>
      <c r="E56" s="9"/>
      <c r="F56" s="12"/>
    </row>
    <row r="57" spans="1:6" ht="56.25" customHeight="1" x14ac:dyDescent="0.3">
      <c r="A57" s="10"/>
      <c r="E57" s="9"/>
      <c r="F57" s="12"/>
    </row>
    <row r="58" spans="1:6" ht="57" customHeight="1" x14ac:dyDescent="0.3">
      <c r="A58" s="10"/>
      <c r="B58" s="11"/>
      <c r="C58" s="11"/>
      <c r="D58" s="11"/>
      <c r="E58" s="9"/>
      <c r="F58" s="12"/>
    </row>
    <row r="59" spans="1:6" ht="45" customHeight="1" x14ac:dyDescent="0.3">
      <c r="A59" s="10"/>
      <c r="B59" s="11"/>
      <c r="C59" s="11"/>
      <c r="D59" s="11"/>
      <c r="E59" s="9"/>
      <c r="F59" s="12"/>
    </row>
    <row r="60" spans="1:6" ht="18.75" x14ac:dyDescent="0.3">
      <c r="A60" s="131"/>
      <c r="B60" s="131"/>
      <c r="C60" s="28"/>
      <c r="D60" s="28"/>
      <c r="E60" s="13"/>
      <c r="F60" s="14"/>
    </row>
    <row r="61" spans="1:6" ht="15.75" x14ac:dyDescent="0.25">
      <c r="E61" s="4"/>
      <c r="F61" s="3"/>
    </row>
    <row r="62" spans="1:6" ht="18.75" x14ac:dyDescent="0.3">
      <c r="E62" s="9"/>
      <c r="F62" s="3"/>
    </row>
  </sheetData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60:B60"/>
    <mergeCell ref="A55:B55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I10" sqref="I1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45" t="s">
        <v>91</v>
      </c>
      <c r="H1" s="145"/>
      <c r="I1" s="145"/>
      <c r="J1" s="145"/>
    </row>
    <row r="2" spans="1:11" ht="27" customHeight="1" x14ac:dyDescent="0.25">
      <c r="A2" s="144" t="s">
        <v>92</v>
      </c>
      <c r="B2" s="144"/>
      <c r="C2" s="144"/>
      <c r="D2" s="144"/>
      <c r="E2" s="144"/>
      <c r="F2" s="144"/>
      <c r="G2" s="144"/>
      <c r="H2" s="144"/>
      <c r="I2" s="144"/>
      <c r="J2" s="144"/>
      <c r="K2" s="32"/>
    </row>
    <row r="3" spans="1:11" ht="34.5" customHeight="1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32"/>
    </row>
    <row r="4" spans="1:11" ht="57" hidden="1" customHeight="1" x14ac:dyDescent="0.2">
      <c r="A4" s="15"/>
    </row>
    <row r="5" spans="1:11" ht="46.5" customHeight="1" x14ac:dyDescent="0.2">
      <c r="A5" s="150" t="s">
        <v>26</v>
      </c>
      <c r="B5" s="150" t="s">
        <v>3</v>
      </c>
      <c r="C5" s="150" t="s">
        <v>35</v>
      </c>
      <c r="D5" s="150" t="s">
        <v>36</v>
      </c>
      <c r="E5" s="146" t="s">
        <v>38</v>
      </c>
      <c r="F5" s="147"/>
      <c r="G5" s="146" t="s">
        <v>34</v>
      </c>
      <c r="H5" s="157"/>
      <c r="I5" s="150" t="s">
        <v>37</v>
      </c>
      <c r="J5" s="150" t="s">
        <v>39</v>
      </c>
    </row>
    <row r="6" spans="1:11" ht="18" customHeight="1" x14ac:dyDescent="0.2">
      <c r="A6" s="151"/>
      <c r="B6" s="151"/>
      <c r="C6" s="155"/>
      <c r="D6" s="155"/>
      <c r="E6" s="148" t="s">
        <v>4</v>
      </c>
      <c r="F6" s="26" t="s">
        <v>22</v>
      </c>
      <c r="G6" s="148" t="s">
        <v>4</v>
      </c>
      <c r="H6" s="16" t="s">
        <v>40</v>
      </c>
      <c r="I6" s="155"/>
      <c r="J6" s="153"/>
    </row>
    <row r="7" spans="1:11" ht="48" customHeight="1" x14ac:dyDescent="0.2">
      <c r="A7" s="152"/>
      <c r="B7" s="152"/>
      <c r="C7" s="156"/>
      <c r="D7" s="156"/>
      <c r="E7" s="149"/>
      <c r="F7" s="17" t="s">
        <v>41</v>
      </c>
      <c r="G7" s="154"/>
      <c r="H7" s="17" t="s">
        <v>57</v>
      </c>
      <c r="I7" s="156"/>
      <c r="J7" s="154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7">
        <v>9</v>
      </c>
      <c r="J8" s="18">
        <v>10</v>
      </c>
    </row>
    <row r="9" spans="1:11" ht="33" customHeight="1" thickBot="1" x14ac:dyDescent="0.25">
      <c r="A9" s="30">
        <v>1</v>
      </c>
      <c r="B9" s="31" t="s">
        <v>66</v>
      </c>
      <c r="C9" s="71">
        <v>5243</v>
      </c>
      <c r="D9" s="71">
        <v>5197</v>
      </c>
      <c r="E9" s="71">
        <v>4197</v>
      </c>
      <c r="F9" s="71">
        <v>0</v>
      </c>
      <c r="G9" s="71">
        <v>78</v>
      </c>
      <c r="H9" s="71">
        <v>3</v>
      </c>
      <c r="I9" s="71">
        <v>7</v>
      </c>
      <c r="J9" s="80">
        <v>0</v>
      </c>
    </row>
    <row r="10" spans="1:11" ht="21.75" customHeight="1" thickBot="1" x14ac:dyDescent="0.25">
      <c r="A10" s="81" t="s">
        <v>67</v>
      </c>
      <c r="B10" s="82"/>
      <c r="C10" s="72">
        <f>C9</f>
        <v>5243</v>
      </c>
      <c r="D10" s="72">
        <f t="shared" ref="D10:I10" si="0">D9</f>
        <v>5197</v>
      </c>
      <c r="E10" s="72">
        <f t="shared" si="0"/>
        <v>4197</v>
      </c>
      <c r="F10" s="72">
        <f t="shared" si="0"/>
        <v>0</v>
      </c>
      <c r="G10" s="72">
        <f t="shared" si="0"/>
        <v>78</v>
      </c>
      <c r="H10" s="72">
        <f t="shared" si="0"/>
        <v>3</v>
      </c>
      <c r="I10" s="72">
        <f t="shared" si="0"/>
        <v>7</v>
      </c>
      <c r="J10" s="72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2025-12-03T08:50:11Z</cp:lastPrinted>
  <dcterms:created xsi:type="dcterms:W3CDTF">2004-05-21T10:07:22Z</dcterms:created>
  <dcterms:modified xsi:type="dcterms:W3CDTF">2025-12-03T09:04:02Z</dcterms:modified>
</cp:coreProperties>
</file>