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5\обращения_Декабрь_2025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'!$A$1:$F$61</definedName>
  </definedNames>
  <calcPr calcId="152511"/>
</workbook>
</file>

<file path=xl/calcChain.xml><?xml version="1.0" encoding="utf-8"?>
<calcChain xmlns="http://schemas.openxmlformats.org/spreadsheetml/2006/main">
  <c r="E14" i="3" l="1"/>
  <c r="C61" i="3"/>
  <c r="E44" i="3"/>
  <c r="E17" i="3"/>
  <c r="E15" i="3" l="1"/>
  <c r="E9" i="3"/>
  <c r="D61" i="3"/>
  <c r="E6" i="3"/>
  <c r="E49" i="3" l="1"/>
  <c r="E11" i="3"/>
  <c r="I11" i="1"/>
  <c r="E32" i="3" l="1"/>
  <c r="E58" i="3" l="1"/>
  <c r="E41" i="3"/>
  <c r="E22" i="3"/>
  <c r="E47" i="3" l="1"/>
  <c r="E59" i="3" l="1"/>
  <c r="E48" i="3" l="1"/>
  <c r="E10" i="3"/>
  <c r="D11" i="1" l="1"/>
  <c r="C11" i="1" l="1"/>
  <c r="E54" i="3" l="1"/>
  <c r="E55" i="3" l="1"/>
  <c r="E43" i="3"/>
  <c r="E42" i="3"/>
  <c r="E29" i="3"/>
  <c r="E30" i="3"/>
  <c r="E31" i="3"/>
  <c r="J10" i="4" l="1"/>
  <c r="J12" i="1"/>
  <c r="E57" i="3" l="1"/>
  <c r="I12" i="1" l="1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56" i="3" l="1"/>
  <c r="E7" i="3" l="1"/>
  <c r="E8" i="3"/>
  <c r="E12" i="3"/>
  <c r="E13" i="3"/>
  <c r="E16" i="3"/>
  <c r="E18" i="3"/>
  <c r="E19" i="3"/>
  <c r="E20" i="3"/>
  <c r="E21" i="3"/>
  <c r="E23" i="3"/>
  <c r="E24" i="3"/>
  <c r="E25" i="3"/>
  <c r="E26" i="3"/>
  <c r="E27" i="3"/>
  <c r="E28" i="3"/>
  <c r="E33" i="3"/>
  <c r="E34" i="3"/>
  <c r="E35" i="3"/>
  <c r="E36" i="3"/>
  <c r="E37" i="3"/>
  <c r="E38" i="3"/>
  <c r="E39" i="3"/>
  <c r="E40" i="3"/>
  <c r="E45" i="3"/>
  <c r="E46" i="3"/>
  <c r="E50" i="3"/>
  <c r="E51" i="3"/>
  <c r="E52" i="3"/>
  <c r="E53" i="3"/>
  <c r="E60" i="3"/>
  <c r="E61" i="3" l="1"/>
  <c r="F14" i="3" s="1"/>
  <c r="C12" i="1"/>
  <c r="D12" i="1"/>
  <c r="F17" i="3" l="1"/>
  <c r="F44" i="3"/>
  <c r="F42" i="3"/>
  <c r="F15" i="3"/>
  <c r="F60" i="3"/>
  <c r="F10" i="3"/>
  <c r="F48" i="3"/>
  <c r="F6" i="3"/>
  <c r="F9" i="3"/>
  <c r="F8" i="3"/>
  <c r="F31" i="3"/>
  <c r="F30" i="3"/>
  <c r="F54" i="3"/>
  <c r="F55" i="3"/>
  <c r="F29" i="3"/>
  <c r="F57" i="3"/>
  <c r="F47" i="3"/>
  <c r="F43" i="3"/>
  <c r="F59" i="3"/>
  <c r="F41" i="3"/>
  <c r="F22" i="3"/>
  <c r="F32" i="3"/>
  <c r="F33" i="3"/>
  <c r="F58" i="3"/>
  <c r="F49" i="3"/>
  <c r="F11" i="3"/>
  <c r="F13" i="3"/>
  <c r="F37" i="3"/>
  <c r="F21" i="3"/>
  <c r="F26" i="3"/>
  <c r="F19" i="3"/>
  <c r="F56" i="3"/>
  <c r="F12" i="3"/>
  <c r="F7" i="3"/>
  <c r="F16" i="3"/>
  <c r="F52" i="3"/>
  <c r="F27" i="3"/>
  <c r="F46" i="3"/>
  <c r="F53" i="3" l="1"/>
  <c r="F38" i="3"/>
  <c r="F51" i="3"/>
  <c r="F39" i="3"/>
  <c r="F50" i="3"/>
  <c r="F25" i="3"/>
  <c r="F35" i="3"/>
  <c r="F45" i="3"/>
  <c r="F34" i="3"/>
  <c r="F24" i="3"/>
  <c r="F20" i="3"/>
  <c r="F36" i="3"/>
  <c r="F18" i="3"/>
  <c r="F28" i="3"/>
  <c r="F40" i="3"/>
  <c r="F23" i="3"/>
  <c r="F61" i="3" l="1"/>
</calcChain>
</file>

<file path=xl/sharedStrings.xml><?xml version="1.0" encoding="utf-8"?>
<sst xmlns="http://schemas.openxmlformats.org/spreadsheetml/2006/main" count="111" uniqueCount="102">
  <si>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</si>
  <si>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</si>
  <si>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</si>
  <si>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</si>
  <si>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</si>
  <si>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</si>
  <si>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</si>
  <si>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</si>
  <si>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</si>
  <si>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</si>
  <si>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</si>
  <si>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</si>
  <si>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</si>
  <si>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</si>
  <si>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</si>
  <si>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</si>
  <si>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</si>
  <si>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</si>
  <si>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</si>
  <si>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</si>
  <si>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</si>
  <si>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</si>
  <si>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</si>
  <si>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</si>
  <si>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</si>
  <si>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</si>
  <si>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</si>
  <si>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</si>
  <si>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</si>
  <si>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</si>
  <si>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</si>
  <si>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</si>
  <si>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</si>
  <si>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</si>
  <si>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</si>
  <si>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</si>
  <si>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</si>
  <si>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</si>
  <si>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</si>
  <si>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</si>
  <si>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</si>
  <si>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</si>
  <si>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</si>
  <si>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</si>
  <si>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</si>
  <si>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</si>
  <si>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</si>
  <si>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</si>
  <si>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</si>
  <si>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</si>
  <si>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</si>
  <si>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</si>
  <si>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0001.0002.0027.0133 Истребование дополнительных документов и материалов, в том числе в электронной форме</t>
  </si>
  <si>
    <t>0003.0008.0086.0541 Налог на добавленную стоимость</t>
  </si>
  <si>
    <t>0003.0008.0086.0555 Налоговая отчетность</t>
  </si>
  <si>
    <t>0003.0008.0086.0539 Водный налог</t>
  </si>
  <si>
    <t>0003.0008.0086.0546 Налог на прибыль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</si>
  <si>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</si>
  <si>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</si>
  <si>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</si>
  <si>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</si>
  <si>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</si>
  <si>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</si>
  <si>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</si>
  <si>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</si>
  <si>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</si>
  <si>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</si>
  <si>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</si>
  <si>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</si>
  <si>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0001.0003.0030.0471 Проблемы предпринимателей‚ работающих без образования юридического лица</t>
  </si>
  <si>
    <t xml:space="preserve">0003.0012.0132.0877 Оказание услуг в электронном виде </t>
  </si>
  <si>
    <t>ИТОГО:</t>
  </si>
  <si>
    <t>0003.0008.0089.0622 Валютное регулирование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</si>
  <si>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</si>
  <si>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</si>
  <si>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</si>
  <si>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</si>
  <si>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</si>
  <si>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0003.0008.0086.0568.0092 Контроль и надзор в сфере применения контрольно-кассовой техники</t>
  </si>
  <si>
    <t>0003.0008.0086.0568.0091 Регистрация контрольно-кассовой техники</t>
  </si>
  <si>
    <t>0001.0002.0027.0142 Личный прием руководителями федеральных органов исполнительной власти</t>
  </si>
  <si>
    <t xml:space="preserve">0003.0008.0086.0562.0084 Оказание услуг в электронной форме. </t>
  </si>
  <si>
    <t>0003.0008.0098.0723 Государственный земельный надзор в отношении земель сельскохозяйственного назначения. Информация о нарушениях земельного законодательства.</t>
  </si>
  <si>
    <t>0003.0008.0086.0562.0083 Оказание услуг в электронной форме.</t>
  </si>
  <si>
    <t>0003.0008.0086.0542 Налог на добычу полезных ископаемых</t>
  </si>
  <si>
    <t>0003.0008.0086.0558.0096 Задолженности ФЛ, ИП, ЮЛ по налогам, сборам и взносам перед бюджетом иностранного государства</t>
  </si>
  <si>
    <t>0003.0008.0089.0624 Валютный контроль</t>
  </si>
  <si>
    <t>0003.0008.0086.0549 Юридические вопросы по налогам и сборам</t>
  </si>
  <si>
    <t>0001.0002.0027.0149 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</si>
  <si>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0003.0008.0086.0562.0087 Предоставление сведений из ЕГР ЗАГС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</si>
  <si>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декабре 2025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</si>
  <si>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01.12.2025 по 31.12.2025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</si>
  <si>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декабре 2025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</si>
  <si>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01.12.2025 по 31.12.2025</t>
  </si>
  <si>
    <t>Приложение № 3 
к Справке о работе с обращениями граждан и запросами пользователей информацией в налоговых органах Тверской области в декабре 2025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</si>
  <si>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01.12.2025  по 31.12.2025</t>
  </si>
  <si>
    <t>0001.0002.0024.0078 Соблюдение служебной дисциплины на гражданской службе</t>
  </si>
  <si>
    <t>0001.0002.0027.0134 Ознакомление с документами и материалами, касающимися рассмотрения обращений</t>
  </si>
  <si>
    <t>0002.0006.0065.0257 Выплата заработной платы</t>
  </si>
  <si>
    <t>0003.0008.0086.0537 Государственная политика в налоговой сфере</t>
  </si>
  <si>
    <t>0003.0008.0086.0559 Предоставление отсрочки или рассрочки по уплате налога, сбора, пени, штрафа</t>
  </si>
  <si>
    <t>0001.0003.0031.0203 Регистрация, перерегистрация юридических лиц всех форм собственности и видов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</si>
</sst>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0" fontId="4" fillId="0" borderId="48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3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top" wrapText="1"/>
    </xf>
    <xf numFmtId="0" fontId="4" fillId="0" borderId="47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/>
    </xf>
    <xf numFmtId="10" fontId="4" fillId="4" borderId="33" xfId="0" applyNumberFormat="1" applyFont="1" applyFill="1" applyBorder="1" applyAlignment="1">
      <alignment horizontal="center" vertical="center"/>
    </xf>
    <xf numFmtId="10" fontId="4" fillId="4" borderId="1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 wrapText="1"/>
    </xf>
    <xf numFmtId="10" fontId="4" fillId="4" borderId="33" xfId="0" applyNumberFormat="1" applyFont="1" applyFill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7" xfId="0" applyNumberFormat="1" applyFont="1" applyBorder="1" applyAlignment="1">
      <alignment horizontal="center" vertical="center"/>
    </xf>
    <xf numFmtId="3" fontId="21" fillId="0" borderId="46" xfId="0" applyNumberFormat="1" applyFont="1" applyBorder="1" applyAlignment="1">
      <alignment horizontal="center" vertical="center"/>
    </xf>
    <xf numFmtId="3" fontId="9" fillId="0" borderId="5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5" xfId="0" applyNumberFormat="1" applyFont="1" applyBorder="1" applyAlignment="1">
      <alignment horizontal="center" vertical="center"/>
    </xf>
    <xf numFmtId="3" fontId="17" fillId="0" borderId="45" xfId="0" applyNumberFormat="1" applyFont="1" applyBorder="1" applyAlignment="1">
      <alignment horizont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 readingOrder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left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9" fillId="0" borderId="2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10" fontId="4" fillId="2" borderId="33" xfId="0" applyNumberFormat="1" applyFont="1" applyFill="1" applyBorder="1" applyAlignment="1">
      <alignment horizontal="center" vertical="center"/>
    </xf>
    <xf numFmtId="3" fontId="9" fillId="0" borderId="5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1" applyFont="1" applyFill="1" applyBorder="1" applyAlignment="1">
      <alignment horizontal="center" vertical="center" textRotation="90" wrapText="1"/>
    </xf>
    <xf numFmtId="44" fontId="15" fillId="2" borderId="14" xfId="1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4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45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top" wrapText="1"/>
    </xf>
    <xf numFmtId="10" fontId="4" fillId="0" borderId="33" xfId="0" applyNumberFormat="1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06" t="s">
        <v>90</v>
      </c>
      <c r="L1" s="106"/>
      <c r="M1" s="106"/>
      <c r="N1" s="107"/>
      <c r="O1" s="107"/>
    </row>
    <row r="2" spans="1:18" ht="57.75" customHeight="1" thickBot="1" x14ac:dyDescent="0.3">
      <c r="A2" s="108" t="s">
        <v>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  <c r="O2" s="109"/>
    </row>
    <row r="3" spans="1:18" ht="30" customHeight="1" x14ac:dyDescent="0.2">
      <c r="A3" s="110" t="s">
        <v>26</v>
      </c>
      <c r="B3" s="112" t="s">
        <v>27</v>
      </c>
      <c r="C3" s="114" t="s">
        <v>28</v>
      </c>
      <c r="D3" s="115"/>
      <c r="E3" s="115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7"/>
      <c r="Q3" s="93" t="s">
        <v>0</v>
      </c>
    </row>
    <row r="4" spans="1:18" ht="21" customHeight="1" x14ac:dyDescent="0.2">
      <c r="A4" s="111"/>
      <c r="B4" s="113"/>
      <c r="C4" s="118" t="s">
        <v>58</v>
      </c>
      <c r="D4" s="121" t="s">
        <v>29</v>
      </c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94"/>
    </row>
    <row r="5" spans="1:18" ht="57.75" customHeight="1" thickBot="1" x14ac:dyDescent="0.25">
      <c r="A5" s="111"/>
      <c r="B5" s="113"/>
      <c r="C5" s="118"/>
      <c r="D5" s="123" t="s">
        <v>30</v>
      </c>
      <c r="E5" s="124"/>
      <c r="F5" s="124"/>
      <c r="G5" s="122"/>
      <c r="H5" s="122"/>
      <c r="I5" s="124"/>
      <c r="J5" s="124"/>
      <c r="K5" s="124"/>
      <c r="L5" s="125" t="s">
        <v>31</v>
      </c>
      <c r="M5" s="125" t="s">
        <v>65</v>
      </c>
      <c r="N5" s="125" t="s">
        <v>23</v>
      </c>
      <c r="O5" s="125" t="s">
        <v>42</v>
      </c>
      <c r="P5" s="123" t="s">
        <v>24</v>
      </c>
      <c r="Q5" s="94"/>
    </row>
    <row r="6" spans="1:18" ht="57.75" customHeight="1" thickBot="1" x14ac:dyDescent="0.25">
      <c r="A6" s="111"/>
      <c r="B6" s="113"/>
      <c r="C6" s="119"/>
      <c r="D6" s="90" t="s">
        <v>25</v>
      </c>
      <c r="E6" s="130"/>
      <c r="F6" s="131"/>
      <c r="G6" s="99" t="s">
        <v>59</v>
      </c>
      <c r="H6" s="88" t="s">
        <v>32</v>
      </c>
      <c r="I6" s="90" t="s">
        <v>33</v>
      </c>
      <c r="J6" s="91"/>
      <c r="K6" s="92"/>
      <c r="L6" s="126"/>
      <c r="M6" s="127"/>
      <c r="N6" s="127"/>
      <c r="O6" s="127"/>
      <c r="P6" s="129"/>
      <c r="Q6" s="94"/>
    </row>
    <row r="7" spans="1:18" ht="57.75" customHeight="1" x14ac:dyDescent="0.2">
      <c r="A7" s="111"/>
      <c r="B7" s="113"/>
      <c r="C7" s="120"/>
      <c r="D7" s="95" t="s">
        <v>4</v>
      </c>
      <c r="E7" s="97" t="s">
        <v>60</v>
      </c>
      <c r="F7" s="98"/>
      <c r="G7" s="100"/>
      <c r="H7" s="89"/>
      <c r="I7" s="95" t="s">
        <v>4</v>
      </c>
      <c r="J7" s="97" t="s">
        <v>29</v>
      </c>
      <c r="K7" s="98"/>
      <c r="L7" s="126"/>
      <c r="M7" s="127"/>
      <c r="N7" s="127"/>
      <c r="O7" s="127"/>
      <c r="P7" s="129"/>
      <c r="Q7" s="94"/>
    </row>
    <row r="8" spans="1:18" ht="57.75" customHeight="1" x14ac:dyDescent="0.2">
      <c r="A8" s="111"/>
      <c r="B8" s="113"/>
      <c r="C8" s="120"/>
      <c r="D8" s="96"/>
      <c r="E8" s="99" t="s">
        <v>61</v>
      </c>
      <c r="F8" s="101" t="s">
        <v>62</v>
      </c>
      <c r="G8" s="100"/>
      <c r="H8" s="89"/>
      <c r="I8" s="96"/>
      <c r="J8" s="103" t="s">
        <v>61</v>
      </c>
      <c r="K8" s="101" t="s">
        <v>62</v>
      </c>
      <c r="L8" s="126"/>
      <c r="M8" s="127"/>
      <c r="N8" s="127"/>
      <c r="O8" s="127"/>
      <c r="P8" s="129"/>
      <c r="Q8" s="94"/>
    </row>
    <row r="9" spans="1:18" ht="25.5" customHeight="1" thickBot="1" x14ac:dyDescent="0.25">
      <c r="A9" s="111"/>
      <c r="B9" s="113"/>
      <c r="C9" s="120"/>
      <c r="D9" s="96"/>
      <c r="E9" s="100"/>
      <c r="F9" s="102"/>
      <c r="G9" s="100"/>
      <c r="H9" s="89"/>
      <c r="I9" s="96"/>
      <c r="J9" s="99"/>
      <c r="K9" s="102"/>
      <c r="L9" s="126"/>
      <c r="M9" s="127"/>
      <c r="N9" s="128"/>
      <c r="O9" s="128"/>
      <c r="P9" s="129"/>
      <c r="Q9" s="94"/>
    </row>
    <row r="10" spans="1:18" s="1" customFormat="1" ht="19.5" customHeight="1" thickBot="1" x14ac:dyDescent="0.3">
      <c r="A10" s="23">
        <v>1</v>
      </c>
      <c r="B10" s="24">
        <v>2</v>
      </c>
      <c r="C10" s="35">
        <v>3</v>
      </c>
      <c r="D10" s="29">
        <v>4</v>
      </c>
      <c r="E10" s="36">
        <v>5</v>
      </c>
      <c r="F10" s="40">
        <v>6</v>
      </c>
      <c r="G10" s="36">
        <v>7</v>
      </c>
      <c r="H10" s="35">
        <v>8</v>
      </c>
      <c r="I10" s="29">
        <v>9</v>
      </c>
      <c r="J10" s="36">
        <v>10</v>
      </c>
      <c r="K10" s="40">
        <v>11</v>
      </c>
      <c r="L10" s="36">
        <v>12</v>
      </c>
      <c r="M10" s="24">
        <v>13</v>
      </c>
      <c r="N10" s="25">
        <v>14</v>
      </c>
      <c r="O10" s="25">
        <v>15</v>
      </c>
      <c r="P10" s="37">
        <v>16</v>
      </c>
      <c r="Q10" s="38">
        <v>17</v>
      </c>
    </row>
    <row r="11" spans="1:18" s="1" customFormat="1" ht="36.75" customHeight="1" thickBot="1" x14ac:dyDescent="0.25">
      <c r="A11" s="33">
        <v>1</v>
      </c>
      <c r="B11" s="34" t="s">
        <v>66</v>
      </c>
      <c r="C11" s="60">
        <f>D11+G11+H11+I11+L11+M11+N11+O11+P11</f>
        <v>4719</v>
      </c>
      <c r="D11" s="61">
        <f>E11+F11</f>
        <v>113</v>
      </c>
      <c r="E11" s="62">
        <v>21</v>
      </c>
      <c r="F11" s="63">
        <v>92</v>
      </c>
      <c r="G11" s="62">
        <v>14</v>
      </c>
      <c r="H11" s="60">
        <v>1</v>
      </c>
      <c r="I11" s="61">
        <f>J11+K11</f>
        <v>3890</v>
      </c>
      <c r="J11" s="62">
        <v>519</v>
      </c>
      <c r="K11" s="63">
        <v>3371</v>
      </c>
      <c r="L11" s="62">
        <v>621</v>
      </c>
      <c r="M11" s="64">
        <v>63</v>
      </c>
      <c r="N11" s="65">
        <v>1</v>
      </c>
      <c r="O11" s="65">
        <v>16</v>
      </c>
      <c r="P11" s="66">
        <v>0</v>
      </c>
      <c r="Q11" s="67">
        <v>1</v>
      </c>
    </row>
    <row r="12" spans="1:18" ht="23.25" customHeight="1" thickBot="1" x14ac:dyDescent="0.3">
      <c r="A12" s="104" t="s">
        <v>67</v>
      </c>
      <c r="B12" s="105"/>
      <c r="C12" s="71">
        <f>C11</f>
        <v>4719</v>
      </c>
      <c r="D12" s="71">
        <f t="shared" ref="D12:Q12" si="0">D11</f>
        <v>113</v>
      </c>
      <c r="E12" s="71">
        <f t="shared" si="0"/>
        <v>21</v>
      </c>
      <c r="F12" s="71">
        <f t="shared" si="0"/>
        <v>92</v>
      </c>
      <c r="G12" s="71">
        <f t="shared" si="0"/>
        <v>14</v>
      </c>
      <c r="H12" s="71">
        <f t="shared" si="0"/>
        <v>1</v>
      </c>
      <c r="I12" s="71">
        <f t="shared" si="0"/>
        <v>3890</v>
      </c>
      <c r="J12" s="71">
        <f t="shared" si="0"/>
        <v>519</v>
      </c>
      <c r="K12" s="71">
        <f t="shared" si="0"/>
        <v>3371</v>
      </c>
      <c r="L12" s="71">
        <f t="shared" si="0"/>
        <v>621</v>
      </c>
      <c r="M12" s="71">
        <f t="shared" si="0"/>
        <v>63</v>
      </c>
      <c r="N12" s="71">
        <f t="shared" si="0"/>
        <v>1</v>
      </c>
      <c r="O12" s="71">
        <f t="shared" si="0"/>
        <v>16</v>
      </c>
      <c r="P12" s="71">
        <f t="shared" si="0"/>
        <v>0</v>
      </c>
      <c r="Q12" s="71">
        <f t="shared" si="0"/>
        <v>1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8"/>
  <sheetViews>
    <sheetView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38" t="s">
        <v>92</v>
      </c>
      <c r="F1" s="107"/>
      <c r="G1" s="6"/>
      <c r="H1" s="6"/>
      <c r="I1" s="137"/>
      <c r="J1" s="137"/>
      <c r="K1" s="137"/>
      <c r="L1" s="137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spans="1:256" ht="0.75" hidden="1" customHeight="1" x14ac:dyDescent="0.3">
      <c r="A2" s="148"/>
      <c r="B2" s="148"/>
      <c r="C2" s="148"/>
      <c r="D2" s="148"/>
      <c r="E2" s="148"/>
      <c r="F2" s="148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08" t="s">
        <v>93</v>
      </c>
      <c r="B3" s="108"/>
      <c r="C3" s="108"/>
      <c r="D3" s="108"/>
      <c r="E3" s="108"/>
      <c r="F3" s="108"/>
      <c r="G3" s="8"/>
      <c r="H3" s="8"/>
      <c r="I3" s="145"/>
      <c r="J3" s="145"/>
      <c r="K3" s="145"/>
      <c r="L3" s="145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  <c r="IT3" s="133"/>
      <c r="IU3" s="133"/>
      <c r="IV3" s="133"/>
    </row>
    <row r="4" spans="1:256" ht="21" customHeight="1" x14ac:dyDescent="0.25">
      <c r="A4" s="139" t="s">
        <v>1</v>
      </c>
      <c r="B4" s="139" t="s">
        <v>2</v>
      </c>
      <c r="C4" s="146" t="s">
        <v>68</v>
      </c>
      <c r="D4" s="147"/>
      <c r="E4" s="141" t="s">
        <v>43</v>
      </c>
      <c r="F4" s="143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40"/>
      <c r="B5" s="140"/>
      <c r="C5" s="75" t="s">
        <v>63</v>
      </c>
      <c r="D5" s="76" t="s">
        <v>64</v>
      </c>
      <c r="E5" s="142"/>
      <c r="F5" s="144"/>
    </row>
    <row r="6" spans="1:256" ht="30.75" customHeight="1" thickBot="1" x14ac:dyDescent="0.3">
      <c r="A6" s="167">
        <v>1</v>
      </c>
      <c r="B6" s="77" t="s">
        <v>96</v>
      </c>
      <c r="C6" s="165">
        <v>1</v>
      </c>
      <c r="D6" s="166">
        <v>0</v>
      </c>
      <c r="E6" s="79">
        <f t="shared" ref="E6:E19" si="0">SUM(C6:D6)</f>
        <v>1</v>
      </c>
      <c r="F6" s="42">
        <f>E6/E61</f>
        <v>2.1190930281839374E-4</v>
      </c>
    </row>
    <row r="7" spans="1:256" ht="32.25" customHeight="1" x14ac:dyDescent="0.25">
      <c r="A7" s="21">
        <v>2</v>
      </c>
      <c r="B7" s="41" t="s">
        <v>51</v>
      </c>
      <c r="C7" s="49">
        <v>2</v>
      </c>
      <c r="D7" s="78">
        <v>1</v>
      </c>
      <c r="E7" s="79">
        <f t="shared" si="0"/>
        <v>3</v>
      </c>
      <c r="F7" s="42">
        <f>E7/E61</f>
        <v>6.3572790845518119E-4</v>
      </c>
    </row>
    <row r="8" spans="1:256" ht="47.25" customHeight="1" x14ac:dyDescent="0.25">
      <c r="A8" s="21">
        <v>3</v>
      </c>
      <c r="B8" s="22" t="s">
        <v>52</v>
      </c>
      <c r="C8" s="47">
        <v>0</v>
      </c>
      <c r="D8" s="48">
        <v>1</v>
      </c>
      <c r="E8" s="44">
        <f t="shared" si="0"/>
        <v>1</v>
      </c>
      <c r="F8" s="42">
        <f>E8/E61</f>
        <v>2.1190930281839374E-4</v>
      </c>
    </row>
    <row r="9" spans="1:256" ht="34.5" customHeight="1" x14ac:dyDescent="0.25">
      <c r="A9" s="21">
        <v>4</v>
      </c>
      <c r="B9" s="22" t="s">
        <v>97</v>
      </c>
      <c r="C9" s="47">
        <v>1</v>
      </c>
      <c r="D9" s="48">
        <v>0</v>
      </c>
      <c r="E9" s="44">
        <f t="shared" ref="E9" si="1">SUM(C9:D9)</f>
        <v>1</v>
      </c>
      <c r="F9" s="42">
        <f>E9/E61</f>
        <v>2.1190930281839374E-4</v>
      </c>
    </row>
    <row r="10" spans="1:256" ht="33" hidden="1" customHeight="1" x14ac:dyDescent="0.25">
      <c r="A10" s="21">
        <v>3</v>
      </c>
      <c r="B10" s="22" t="s">
        <v>80</v>
      </c>
      <c r="C10" s="47"/>
      <c r="D10" s="48"/>
      <c r="E10" s="44">
        <f t="shared" ref="E10" si="2">SUM(C10:D10)</f>
        <v>0</v>
      </c>
      <c r="F10" s="42">
        <f>E10/E61</f>
        <v>0</v>
      </c>
    </row>
    <row r="11" spans="1:256" ht="64.5" hidden="1" customHeight="1" x14ac:dyDescent="0.25">
      <c r="A11" s="21">
        <v>3</v>
      </c>
      <c r="B11" s="22" t="s">
        <v>88</v>
      </c>
      <c r="C11" s="47"/>
      <c r="D11" s="48"/>
      <c r="E11" s="44">
        <f t="shared" ref="E11" si="3">SUM(C11:D11)</f>
        <v>0</v>
      </c>
      <c r="F11" s="42">
        <f>E11/E61</f>
        <v>0</v>
      </c>
    </row>
    <row r="12" spans="1:256" ht="64.5" customHeight="1" x14ac:dyDescent="0.25">
      <c r="A12" s="21">
        <v>5</v>
      </c>
      <c r="B12" s="41" t="s">
        <v>49</v>
      </c>
      <c r="C12" s="47">
        <v>0</v>
      </c>
      <c r="D12" s="48">
        <v>37</v>
      </c>
      <c r="E12" s="44">
        <f t="shared" si="0"/>
        <v>37</v>
      </c>
      <c r="F12" s="42">
        <f>E12/E61</f>
        <v>7.8406442042805672E-3</v>
      </c>
    </row>
    <row r="13" spans="1:256" ht="32.25" hidden="1" customHeight="1" x14ac:dyDescent="0.25">
      <c r="A13" s="21">
        <v>5</v>
      </c>
      <c r="B13" s="41" t="s">
        <v>69</v>
      </c>
      <c r="C13" s="47"/>
      <c r="D13" s="48"/>
      <c r="E13" s="44">
        <f t="shared" si="0"/>
        <v>0</v>
      </c>
      <c r="F13" s="42">
        <f>E13/E61</f>
        <v>0</v>
      </c>
    </row>
    <row r="14" spans="1:256" ht="47.25" customHeight="1" x14ac:dyDescent="0.25">
      <c r="A14" s="21">
        <v>6</v>
      </c>
      <c r="B14" s="41" t="s">
        <v>101</v>
      </c>
      <c r="C14" s="47">
        <v>0</v>
      </c>
      <c r="D14" s="48">
        <v>1</v>
      </c>
      <c r="E14" s="44">
        <f t="shared" ref="E14" si="4">SUM(C14:D14)</f>
        <v>1</v>
      </c>
      <c r="F14" s="42">
        <f>E14/E61</f>
        <v>2.1190930281839374E-4</v>
      </c>
    </row>
    <row r="15" spans="1:256" ht="32.25" customHeight="1" x14ac:dyDescent="0.2">
      <c r="A15" s="21">
        <v>7</v>
      </c>
      <c r="B15" s="87" t="s">
        <v>98</v>
      </c>
      <c r="C15" s="47">
        <v>1</v>
      </c>
      <c r="D15" s="48">
        <v>0</v>
      </c>
      <c r="E15" s="44">
        <f t="shared" ref="E15" si="5">SUM(C15:D15)</f>
        <v>1</v>
      </c>
      <c r="F15" s="42">
        <f>E15/E61</f>
        <v>2.1190930281839374E-4</v>
      </c>
    </row>
    <row r="16" spans="1:256" ht="50.25" customHeight="1" x14ac:dyDescent="0.25">
      <c r="A16" s="21">
        <v>8</v>
      </c>
      <c r="B16" s="41" t="s">
        <v>50</v>
      </c>
      <c r="C16" s="47">
        <v>1</v>
      </c>
      <c r="D16" s="48">
        <v>41</v>
      </c>
      <c r="E16" s="44">
        <f t="shared" si="0"/>
        <v>42</v>
      </c>
      <c r="F16" s="42">
        <f>E16/E61</f>
        <v>8.9001907183725373E-3</v>
      </c>
    </row>
    <row r="17" spans="1:6" ht="32.25" customHeight="1" x14ac:dyDescent="0.2">
      <c r="A17" s="21">
        <v>9</v>
      </c>
      <c r="B17" s="45" t="s">
        <v>99</v>
      </c>
      <c r="C17" s="47">
        <v>2</v>
      </c>
      <c r="D17" s="48">
        <v>0</v>
      </c>
      <c r="E17" s="44">
        <f t="shared" ref="E17" si="6">SUM(C17:D17)</f>
        <v>2</v>
      </c>
      <c r="F17" s="42">
        <f>E17/E61</f>
        <v>4.2381860563678748E-4</v>
      </c>
    </row>
    <row r="18" spans="1:6" ht="33.75" customHeight="1" x14ac:dyDescent="0.2">
      <c r="A18" s="21">
        <v>10</v>
      </c>
      <c r="B18" s="45" t="s">
        <v>5</v>
      </c>
      <c r="C18" s="47">
        <v>12</v>
      </c>
      <c r="D18" s="48">
        <v>64</v>
      </c>
      <c r="E18" s="44">
        <f t="shared" si="0"/>
        <v>76</v>
      </c>
      <c r="F18" s="42">
        <f>E18/E61</f>
        <v>1.6105107014197925E-2</v>
      </c>
    </row>
    <row r="19" spans="1:6" ht="21.75" hidden="1" customHeight="1" x14ac:dyDescent="0.2">
      <c r="A19" s="21">
        <v>4</v>
      </c>
      <c r="B19" s="45" t="s">
        <v>55</v>
      </c>
      <c r="C19" s="47"/>
      <c r="D19" s="48"/>
      <c r="E19" s="44">
        <f t="shared" si="0"/>
        <v>0</v>
      </c>
      <c r="F19" s="42">
        <f>E19/E61</f>
        <v>0</v>
      </c>
    </row>
    <row r="20" spans="1:6" ht="20.25" customHeight="1" x14ac:dyDescent="0.2">
      <c r="A20" s="21">
        <v>11</v>
      </c>
      <c r="B20" s="45" t="s">
        <v>6</v>
      </c>
      <c r="C20" s="47">
        <v>56</v>
      </c>
      <c r="D20" s="48">
        <v>65</v>
      </c>
      <c r="E20" s="44">
        <f t="shared" ref="E20:E56" si="7">SUM(C20:D20)</f>
        <v>121</v>
      </c>
      <c r="F20" s="42">
        <f>E20/E61</f>
        <v>2.564102564102564E-2</v>
      </c>
    </row>
    <row r="21" spans="1:6" ht="20.25" customHeight="1" x14ac:dyDescent="0.2">
      <c r="A21" s="21">
        <v>12</v>
      </c>
      <c r="B21" s="45" t="s">
        <v>53</v>
      </c>
      <c r="C21" s="47">
        <v>43</v>
      </c>
      <c r="D21" s="48">
        <v>10</v>
      </c>
      <c r="E21" s="44">
        <f t="shared" si="7"/>
        <v>53</v>
      </c>
      <c r="F21" s="42">
        <f>E21/E61</f>
        <v>1.1231193049374867E-2</v>
      </c>
    </row>
    <row r="22" spans="1:6" ht="20.25" customHeight="1" x14ac:dyDescent="0.2">
      <c r="A22" s="21">
        <v>13</v>
      </c>
      <c r="B22" s="45" t="s">
        <v>84</v>
      </c>
      <c r="C22" s="47">
        <v>1</v>
      </c>
      <c r="D22" s="48">
        <v>0</v>
      </c>
      <c r="E22" s="44">
        <f t="shared" si="7"/>
        <v>1</v>
      </c>
      <c r="F22" s="42">
        <f>E22/E61</f>
        <v>2.1190930281839374E-4</v>
      </c>
    </row>
    <row r="23" spans="1:6" ht="21" customHeight="1" x14ac:dyDescent="0.2">
      <c r="A23" s="21">
        <v>14</v>
      </c>
      <c r="B23" s="45" t="s">
        <v>7</v>
      </c>
      <c r="C23" s="47">
        <v>78</v>
      </c>
      <c r="D23" s="48">
        <v>106</v>
      </c>
      <c r="E23" s="44">
        <f t="shared" si="7"/>
        <v>184</v>
      </c>
      <c r="F23" s="42">
        <f>E23/E61</f>
        <v>3.8991311718584443E-2</v>
      </c>
    </row>
    <row r="24" spans="1:6" ht="18.75" customHeight="1" x14ac:dyDescent="0.2">
      <c r="A24" s="21">
        <v>15</v>
      </c>
      <c r="B24" s="45" t="s">
        <v>8</v>
      </c>
      <c r="C24" s="47">
        <v>104</v>
      </c>
      <c r="D24" s="48">
        <v>204</v>
      </c>
      <c r="E24" s="44">
        <f t="shared" si="7"/>
        <v>308</v>
      </c>
      <c r="F24" s="42">
        <f>E24/E61</f>
        <v>6.5268065268065265E-2</v>
      </c>
    </row>
    <row r="25" spans="1:6" ht="18.75" customHeight="1" x14ac:dyDescent="0.2">
      <c r="A25" s="21">
        <v>16</v>
      </c>
      <c r="B25" s="45" t="s">
        <v>9</v>
      </c>
      <c r="C25" s="47">
        <v>55</v>
      </c>
      <c r="D25" s="48">
        <v>410</v>
      </c>
      <c r="E25" s="44">
        <f t="shared" si="7"/>
        <v>465</v>
      </c>
      <c r="F25" s="42">
        <f>E25/E61</f>
        <v>9.8537825810553079E-2</v>
      </c>
    </row>
    <row r="26" spans="1:6" ht="18.75" customHeight="1" x14ac:dyDescent="0.2">
      <c r="A26" s="21">
        <v>17</v>
      </c>
      <c r="B26" s="45" t="s">
        <v>56</v>
      </c>
      <c r="C26" s="47">
        <v>11</v>
      </c>
      <c r="D26" s="48">
        <v>1</v>
      </c>
      <c r="E26" s="44">
        <f t="shared" si="7"/>
        <v>12</v>
      </c>
      <c r="F26" s="42">
        <f>E26/E61</f>
        <v>2.5429116338207248E-3</v>
      </c>
    </row>
    <row r="27" spans="1:6" ht="18.75" customHeight="1" x14ac:dyDescent="0.2">
      <c r="A27" s="21">
        <v>18</v>
      </c>
      <c r="B27" s="45" t="s">
        <v>47</v>
      </c>
      <c r="C27" s="47">
        <v>2</v>
      </c>
      <c r="D27" s="48">
        <v>1</v>
      </c>
      <c r="E27" s="44">
        <f t="shared" si="7"/>
        <v>3</v>
      </c>
      <c r="F27" s="43">
        <f>E27/E61</f>
        <v>6.3572790845518119E-4</v>
      </c>
    </row>
    <row r="28" spans="1:6" ht="31.5" customHeight="1" x14ac:dyDescent="0.2">
      <c r="A28" s="51">
        <v>19</v>
      </c>
      <c r="B28" s="52" t="s">
        <v>20</v>
      </c>
      <c r="C28" s="53">
        <v>60</v>
      </c>
      <c r="D28" s="54">
        <v>404</v>
      </c>
      <c r="E28" s="55">
        <f t="shared" si="7"/>
        <v>464</v>
      </c>
      <c r="F28" s="57">
        <f>E28/E61</f>
        <v>9.8325916507734687E-2</v>
      </c>
    </row>
    <row r="29" spans="1:6" ht="31.5" customHeight="1" x14ac:dyDescent="0.2">
      <c r="A29" s="51">
        <v>20</v>
      </c>
      <c r="B29" s="52" t="s">
        <v>73</v>
      </c>
      <c r="C29" s="53">
        <v>6</v>
      </c>
      <c r="D29" s="54">
        <v>7</v>
      </c>
      <c r="E29" s="55">
        <f t="shared" ref="E29:E31" si="8">SUM(C29:D29)</f>
        <v>13</v>
      </c>
      <c r="F29" s="57">
        <f>E29/E61</f>
        <v>2.7548209366391185E-3</v>
      </c>
    </row>
    <row r="30" spans="1:6" ht="31.5" hidden="1" customHeight="1" x14ac:dyDescent="0.2">
      <c r="A30" s="51">
        <v>16</v>
      </c>
      <c r="B30" s="52" t="s">
        <v>74</v>
      </c>
      <c r="C30" s="53"/>
      <c r="D30" s="54"/>
      <c r="E30" s="55">
        <f t="shared" si="8"/>
        <v>0</v>
      </c>
      <c r="F30" s="57">
        <f>E30/E61</f>
        <v>0</v>
      </c>
    </row>
    <row r="31" spans="1:6" ht="31.5" customHeight="1" x14ac:dyDescent="0.2">
      <c r="A31" s="51">
        <v>21</v>
      </c>
      <c r="B31" s="52" t="s">
        <v>75</v>
      </c>
      <c r="C31" s="53">
        <v>9</v>
      </c>
      <c r="D31" s="54">
        <v>0</v>
      </c>
      <c r="E31" s="55">
        <f t="shared" si="8"/>
        <v>9</v>
      </c>
      <c r="F31" s="57">
        <f>E31/E61</f>
        <v>1.9071837253655435E-3</v>
      </c>
    </row>
    <row r="32" spans="1:6" ht="31.5" hidden="1" customHeight="1" x14ac:dyDescent="0.2">
      <c r="A32" s="21">
        <v>18</v>
      </c>
      <c r="B32" s="45" t="s">
        <v>87</v>
      </c>
      <c r="C32" s="47"/>
      <c r="D32" s="48"/>
      <c r="E32" s="44">
        <f t="shared" ref="E32" si="9">SUM(C32:D32)</f>
        <v>0</v>
      </c>
      <c r="F32" s="43">
        <f>E32/E61</f>
        <v>0</v>
      </c>
    </row>
    <row r="33" spans="1:6" ht="34.5" customHeight="1" x14ac:dyDescent="0.2">
      <c r="A33" s="21">
        <v>22</v>
      </c>
      <c r="B33" s="45" t="s">
        <v>10</v>
      </c>
      <c r="C33" s="47">
        <v>19</v>
      </c>
      <c r="D33" s="48">
        <v>533</v>
      </c>
      <c r="E33" s="44">
        <f t="shared" si="7"/>
        <v>552</v>
      </c>
      <c r="F33" s="42">
        <f>E33/E61</f>
        <v>0.11697393515575334</v>
      </c>
    </row>
    <row r="34" spans="1:6" ht="32.25" customHeight="1" x14ac:dyDescent="0.2">
      <c r="A34" s="21">
        <v>23</v>
      </c>
      <c r="B34" s="45" t="s">
        <v>11</v>
      </c>
      <c r="C34" s="47">
        <v>251</v>
      </c>
      <c r="D34" s="48">
        <v>103</v>
      </c>
      <c r="E34" s="44">
        <f t="shared" si="7"/>
        <v>354</v>
      </c>
      <c r="F34" s="42">
        <f>E34/E61</f>
        <v>7.5015893197711375E-2</v>
      </c>
    </row>
    <row r="35" spans="1:6" ht="33.75" customHeight="1" x14ac:dyDescent="0.2">
      <c r="A35" s="21">
        <v>24</v>
      </c>
      <c r="B35" s="45" t="s">
        <v>12</v>
      </c>
      <c r="C35" s="47">
        <v>8</v>
      </c>
      <c r="D35" s="48">
        <v>375</v>
      </c>
      <c r="E35" s="44">
        <f t="shared" si="7"/>
        <v>383</v>
      </c>
      <c r="F35" s="42">
        <f>E35/E61</f>
        <v>8.1161262979444801E-2</v>
      </c>
    </row>
    <row r="36" spans="1:6" ht="34.5" customHeight="1" x14ac:dyDescent="0.2">
      <c r="A36" s="21">
        <v>25</v>
      </c>
      <c r="B36" s="45" t="s">
        <v>13</v>
      </c>
      <c r="C36" s="47">
        <v>5</v>
      </c>
      <c r="D36" s="48">
        <v>46</v>
      </c>
      <c r="E36" s="44">
        <f t="shared" si="7"/>
        <v>51</v>
      </c>
      <c r="F36" s="42">
        <f>E36/E61</f>
        <v>1.0807374443738081E-2</v>
      </c>
    </row>
    <row r="37" spans="1:6" ht="18.75" customHeight="1" x14ac:dyDescent="0.25">
      <c r="A37" s="21">
        <v>26</v>
      </c>
      <c r="B37" s="22" t="s">
        <v>54</v>
      </c>
      <c r="C37" s="50">
        <v>13</v>
      </c>
      <c r="D37" s="48">
        <v>46</v>
      </c>
      <c r="E37" s="44">
        <f t="shared" si="7"/>
        <v>59</v>
      </c>
      <c r="F37" s="42">
        <f>E37/E61</f>
        <v>1.2502648866285229E-2</v>
      </c>
    </row>
    <row r="38" spans="1:6" ht="32.25" customHeight="1" x14ac:dyDescent="0.2">
      <c r="A38" s="21">
        <v>27</v>
      </c>
      <c r="B38" s="45" t="s">
        <v>14</v>
      </c>
      <c r="C38" s="47">
        <v>12</v>
      </c>
      <c r="D38" s="48">
        <v>84</v>
      </c>
      <c r="E38" s="44">
        <f t="shared" si="7"/>
        <v>96</v>
      </c>
      <c r="F38" s="42">
        <f>E38/E61</f>
        <v>2.0343293070565798E-2</v>
      </c>
    </row>
    <row r="39" spans="1:6" ht="50.25" customHeight="1" x14ac:dyDescent="0.2">
      <c r="A39" s="21">
        <v>28</v>
      </c>
      <c r="B39" s="45" t="s">
        <v>15</v>
      </c>
      <c r="C39" s="47">
        <v>12</v>
      </c>
      <c r="D39" s="48">
        <v>93</v>
      </c>
      <c r="E39" s="44">
        <f t="shared" si="7"/>
        <v>105</v>
      </c>
      <c r="F39" s="42">
        <f>E39/E61</f>
        <v>2.225047679593134E-2</v>
      </c>
    </row>
    <row r="40" spans="1:6" s="20" customFormat="1" ht="47.25" customHeight="1" x14ac:dyDescent="0.2">
      <c r="A40" s="51">
        <v>29</v>
      </c>
      <c r="B40" s="52" t="s">
        <v>16</v>
      </c>
      <c r="C40" s="53">
        <v>79</v>
      </c>
      <c r="D40" s="54">
        <v>737</v>
      </c>
      <c r="E40" s="55">
        <f t="shared" si="7"/>
        <v>816</v>
      </c>
      <c r="F40" s="56">
        <f>E40/E61</f>
        <v>0.17291799109980929</v>
      </c>
    </row>
    <row r="41" spans="1:6" s="20" customFormat="1" ht="47.25" hidden="1" customHeight="1" x14ac:dyDescent="0.2">
      <c r="A41" s="51">
        <v>27</v>
      </c>
      <c r="B41" s="52" t="s">
        <v>85</v>
      </c>
      <c r="C41" s="53"/>
      <c r="D41" s="54"/>
      <c r="E41" s="55">
        <f t="shared" ref="E41" si="10">SUM(C41:D41)</f>
        <v>0</v>
      </c>
      <c r="F41" s="56">
        <f>E41/E61</f>
        <v>0</v>
      </c>
    </row>
    <row r="42" spans="1:6" s="20" customFormat="1" ht="36" customHeight="1" x14ac:dyDescent="0.2">
      <c r="A42" s="51">
        <v>30</v>
      </c>
      <c r="B42" s="52" t="s">
        <v>76</v>
      </c>
      <c r="C42" s="53">
        <v>8</v>
      </c>
      <c r="D42" s="54">
        <v>0</v>
      </c>
      <c r="E42" s="55">
        <f t="shared" ref="E42" si="11">SUM(C42:D42)</f>
        <v>8</v>
      </c>
      <c r="F42" s="56">
        <f>E42/E61</f>
        <v>1.6952744225471499E-3</v>
      </c>
    </row>
    <row r="43" spans="1:6" s="20" customFormat="1" ht="48.75" customHeight="1" x14ac:dyDescent="0.2">
      <c r="A43" s="51">
        <v>31</v>
      </c>
      <c r="B43" s="52" t="s">
        <v>77</v>
      </c>
      <c r="C43" s="53">
        <v>70</v>
      </c>
      <c r="D43" s="54">
        <v>69</v>
      </c>
      <c r="E43" s="55">
        <f t="shared" ref="E43" si="12">SUM(C43:D43)</f>
        <v>139</v>
      </c>
      <c r="F43" s="56">
        <f>E43/E61</f>
        <v>2.9455393091756727E-2</v>
      </c>
    </row>
    <row r="44" spans="1:6" s="20" customFormat="1" ht="30.75" customHeight="1" x14ac:dyDescent="0.2">
      <c r="A44" s="81">
        <v>32</v>
      </c>
      <c r="B44" s="45" t="s">
        <v>100</v>
      </c>
      <c r="C44" s="82">
        <v>3</v>
      </c>
      <c r="D44" s="83">
        <v>0</v>
      </c>
      <c r="E44" s="84">
        <f t="shared" ref="E44" si="13">SUM(C44:D44)</f>
        <v>3</v>
      </c>
      <c r="F44" s="85">
        <f>E44/E61</f>
        <v>6.3572790845518119E-4</v>
      </c>
    </row>
    <row r="45" spans="1:6" ht="20.25" customHeight="1" x14ac:dyDescent="0.2">
      <c r="A45" s="21">
        <v>33</v>
      </c>
      <c r="B45" s="45" t="s">
        <v>17</v>
      </c>
      <c r="C45" s="47">
        <v>5</v>
      </c>
      <c r="D45" s="48">
        <v>0</v>
      </c>
      <c r="E45" s="44">
        <f t="shared" si="7"/>
        <v>5</v>
      </c>
      <c r="F45" s="42">
        <f>E45/E61</f>
        <v>1.0595465140919686E-3</v>
      </c>
    </row>
    <row r="46" spans="1:6" ht="36.75" customHeight="1" x14ac:dyDescent="0.2">
      <c r="A46" s="21">
        <v>34</v>
      </c>
      <c r="B46" s="163" t="s">
        <v>45</v>
      </c>
      <c r="C46" s="47">
        <v>206</v>
      </c>
      <c r="D46" s="48">
        <v>4</v>
      </c>
      <c r="E46" s="44">
        <f t="shared" si="7"/>
        <v>210</v>
      </c>
      <c r="F46" s="164">
        <f>E46/E61</f>
        <v>4.450095359186268E-2</v>
      </c>
    </row>
    <row r="47" spans="1:6" ht="36.75" hidden="1" customHeight="1" x14ac:dyDescent="0.2">
      <c r="A47" s="51">
        <v>31</v>
      </c>
      <c r="B47" s="58" t="s">
        <v>83</v>
      </c>
      <c r="C47" s="53"/>
      <c r="D47" s="54"/>
      <c r="E47" s="55">
        <f t="shared" ref="E47" si="14">SUM(C47:D47)</f>
        <v>0</v>
      </c>
      <c r="F47" s="59">
        <f>E47/E61</f>
        <v>0</v>
      </c>
    </row>
    <row r="48" spans="1:6" ht="36.75" hidden="1" customHeight="1" x14ac:dyDescent="0.2">
      <c r="A48" s="51">
        <v>32</v>
      </c>
      <c r="B48" s="58" t="s">
        <v>81</v>
      </c>
      <c r="C48" s="53"/>
      <c r="D48" s="54"/>
      <c r="E48" s="55">
        <f t="shared" ref="E48" si="15">SUM(C48:D48)</f>
        <v>0</v>
      </c>
      <c r="F48" s="59">
        <f>E48/E61</f>
        <v>0</v>
      </c>
    </row>
    <row r="49" spans="1:6" ht="32.25" hidden="1" customHeight="1" x14ac:dyDescent="0.2">
      <c r="A49" s="51">
        <v>32</v>
      </c>
      <c r="B49" s="58" t="s">
        <v>89</v>
      </c>
      <c r="C49" s="53"/>
      <c r="D49" s="54"/>
      <c r="E49" s="55">
        <f t="shared" ref="E49" si="16">SUM(C49:D49)</f>
        <v>0</v>
      </c>
      <c r="F49" s="59">
        <f>E49/E61</f>
        <v>0</v>
      </c>
    </row>
    <row r="50" spans="1:6" ht="45.75" customHeight="1" x14ac:dyDescent="0.2">
      <c r="A50" s="21">
        <v>35</v>
      </c>
      <c r="B50" s="45" t="s">
        <v>21</v>
      </c>
      <c r="C50" s="47">
        <v>33</v>
      </c>
      <c r="D50" s="48">
        <v>0</v>
      </c>
      <c r="E50" s="44">
        <f t="shared" si="7"/>
        <v>33</v>
      </c>
      <c r="F50" s="42">
        <f>E50/E61</f>
        <v>6.993006993006993E-3</v>
      </c>
    </row>
    <row r="51" spans="1:6" ht="65.25" customHeight="1" x14ac:dyDescent="0.2">
      <c r="A51" s="21">
        <v>36</v>
      </c>
      <c r="B51" s="45" t="s">
        <v>18</v>
      </c>
      <c r="C51" s="47">
        <v>38</v>
      </c>
      <c r="D51" s="48">
        <v>0</v>
      </c>
      <c r="E51" s="44">
        <f t="shared" si="7"/>
        <v>38</v>
      </c>
      <c r="F51" s="42">
        <f>E51/E61</f>
        <v>8.0525535070989623E-3</v>
      </c>
    </row>
    <row r="52" spans="1:6" ht="34.5" customHeight="1" x14ac:dyDescent="0.2">
      <c r="A52" s="21">
        <v>37</v>
      </c>
      <c r="B52" s="45" t="s">
        <v>48</v>
      </c>
      <c r="C52" s="47">
        <v>1</v>
      </c>
      <c r="D52" s="48">
        <v>1</v>
      </c>
      <c r="E52" s="44">
        <f t="shared" si="7"/>
        <v>2</v>
      </c>
      <c r="F52" s="42">
        <f>E52/E61</f>
        <v>4.2381860563678748E-4</v>
      </c>
    </row>
    <row r="53" spans="1:6" ht="48" customHeight="1" x14ac:dyDescent="0.2">
      <c r="A53" s="51">
        <v>38</v>
      </c>
      <c r="B53" s="52" t="s">
        <v>19</v>
      </c>
      <c r="C53" s="53">
        <v>10</v>
      </c>
      <c r="D53" s="54">
        <v>2</v>
      </c>
      <c r="E53" s="55">
        <f t="shared" si="7"/>
        <v>12</v>
      </c>
      <c r="F53" s="56">
        <f>E53/E61</f>
        <v>2.5429116338207248E-3</v>
      </c>
    </row>
    <row r="54" spans="1:6" ht="31.5" customHeight="1" x14ac:dyDescent="0.2">
      <c r="A54" s="51">
        <v>39</v>
      </c>
      <c r="B54" s="52" t="s">
        <v>79</v>
      </c>
      <c r="C54" s="53">
        <v>0</v>
      </c>
      <c r="D54" s="54">
        <v>1</v>
      </c>
      <c r="E54" s="55">
        <f t="shared" ref="E54" si="17">SUM(C54:D54)</f>
        <v>1</v>
      </c>
      <c r="F54" s="56">
        <f>E54/E61</f>
        <v>2.1190930281839374E-4</v>
      </c>
    </row>
    <row r="55" spans="1:6" ht="37.5" customHeight="1" x14ac:dyDescent="0.2">
      <c r="A55" s="51">
        <v>40</v>
      </c>
      <c r="B55" s="52" t="s">
        <v>78</v>
      </c>
      <c r="C55" s="53">
        <v>4</v>
      </c>
      <c r="D55" s="54">
        <v>29</v>
      </c>
      <c r="E55" s="55">
        <f t="shared" ref="E55" si="18">SUM(C55:D55)</f>
        <v>33</v>
      </c>
      <c r="F55" s="56">
        <f>E55/E61</f>
        <v>6.993006993006993E-3</v>
      </c>
    </row>
    <row r="56" spans="1:6" ht="85.5" customHeight="1" x14ac:dyDescent="0.2">
      <c r="A56" s="21">
        <v>41</v>
      </c>
      <c r="B56" s="46" t="s">
        <v>46</v>
      </c>
      <c r="C56" s="47">
        <v>13</v>
      </c>
      <c r="D56" s="48">
        <v>2</v>
      </c>
      <c r="E56" s="44">
        <f t="shared" si="7"/>
        <v>15</v>
      </c>
      <c r="F56" s="39">
        <f>E56/E61</f>
        <v>3.1786395422759061E-3</v>
      </c>
    </row>
    <row r="57" spans="1:6" ht="19.5" hidden="1" customHeight="1" x14ac:dyDescent="0.2">
      <c r="A57" s="21">
        <v>40</v>
      </c>
      <c r="B57" s="46" t="s">
        <v>72</v>
      </c>
      <c r="C57" s="47"/>
      <c r="D57" s="48"/>
      <c r="E57" s="44">
        <f t="shared" ref="E57" si="19">SUM(C57:D57)</f>
        <v>0</v>
      </c>
      <c r="F57" s="39">
        <f>E57/E61</f>
        <v>0</v>
      </c>
    </row>
    <row r="58" spans="1:6" ht="19.5" customHeight="1" thickBot="1" x14ac:dyDescent="0.25">
      <c r="A58" s="21">
        <v>42</v>
      </c>
      <c r="B58" s="46" t="s">
        <v>86</v>
      </c>
      <c r="C58" s="47">
        <v>0</v>
      </c>
      <c r="D58" s="48">
        <v>6</v>
      </c>
      <c r="E58" s="44">
        <f t="shared" ref="E58" si="20">SUM(C58:D58)</f>
        <v>6</v>
      </c>
      <c r="F58" s="39">
        <f>E58/E61</f>
        <v>1.2714558169103624E-3</v>
      </c>
    </row>
    <row r="59" spans="1:6" ht="66" hidden="1" customHeight="1" x14ac:dyDescent="0.2">
      <c r="A59" s="21">
        <v>41</v>
      </c>
      <c r="B59" s="46" t="s">
        <v>82</v>
      </c>
      <c r="C59" s="47"/>
      <c r="D59" s="48"/>
      <c r="E59" s="44">
        <f t="shared" ref="E59" si="21">SUM(C59:D59)</f>
        <v>0</v>
      </c>
      <c r="F59" s="39">
        <f>E59/E61</f>
        <v>0</v>
      </c>
    </row>
    <row r="60" spans="1:6" ht="34.5" hidden="1" customHeight="1" thickBot="1" x14ac:dyDescent="0.3">
      <c r="A60" s="21">
        <v>40</v>
      </c>
      <c r="B60" s="22" t="s">
        <v>70</v>
      </c>
      <c r="C60" s="72"/>
      <c r="D60" s="73"/>
      <c r="E60" s="44">
        <f t="shared" ref="E60" si="22">SUM(C60:D60)</f>
        <v>0</v>
      </c>
      <c r="F60" s="39">
        <f>E60/E61</f>
        <v>0</v>
      </c>
    </row>
    <row r="61" spans="1:6" ht="20.25" customHeight="1" thickBot="1" x14ac:dyDescent="0.3">
      <c r="A61" s="135" t="s">
        <v>71</v>
      </c>
      <c r="B61" s="136"/>
      <c r="C61" s="86">
        <f>SUM(C6:C60)</f>
        <v>1235</v>
      </c>
      <c r="D61" s="68">
        <f>SUM(D6:D60)</f>
        <v>3484</v>
      </c>
      <c r="E61" s="68">
        <f>SUM(E6:E60)</f>
        <v>4719</v>
      </c>
      <c r="F61" s="80">
        <f>SUM(F6:F60)</f>
        <v>1.0000000000000002</v>
      </c>
    </row>
    <row r="62" spans="1:6" ht="37.9" customHeight="1" x14ac:dyDescent="0.3">
      <c r="A62" s="10"/>
      <c r="B62" s="11"/>
      <c r="C62" s="11"/>
      <c r="D62" s="11"/>
      <c r="E62" s="9"/>
      <c r="F62" s="12"/>
    </row>
    <row r="63" spans="1:6" ht="56.25" customHeight="1" x14ac:dyDescent="0.3">
      <c r="A63" s="10"/>
      <c r="E63" s="9"/>
      <c r="F63" s="12"/>
    </row>
    <row r="64" spans="1:6" ht="57" customHeight="1" x14ac:dyDescent="0.3">
      <c r="A64" s="10"/>
      <c r="B64" s="11"/>
      <c r="C64" s="11"/>
      <c r="D64" s="11"/>
      <c r="E64" s="9"/>
      <c r="F64" s="12"/>
    </row>
    <row r="65" spans="1:6" ht="45" customHeight="1" x14ac:dyDescent="0.3">
      <c r="A65" s="10"/>
      <c r="B65" s="11"/>
      <c r="C65" s="11"/>
      <c r="D65" s="11"/>
      <c r="E65" s="9"/>
      <c r="F65" s="12"/>
    </row>
    <row r="66" spans="1:6" ht="18.75" x14ac:dyDescent="0.3">
      <c r="A66" s="134"/>
      <c r="B66" s="134"/>
      <c r="C66" s="28"/>
      <c r="D66" s="28"/>
      <c r="E66" s="13"/>
      <c r="F66" s="14"/>
    </row>
    <row r="67" spans="1:6" ht="15.75" x14ac:dyDescent="0.25">
      <c r="E67" s="4"/>
      <c r="F67" s="3"/>
    </row>
    <row r="68" spans="1:6" ht="18.75" x14ac:dyDescent="0.3">
      <c r="E68" s="9"/>
      <c r="F68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66:B66"/>
    <mergeCell ref="A61:B61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50" t="s">
        <v>94</v>
      </c>
      <c r="H1" s="150"/>
      <c r="I1" s="150"/>
      <c r="J1" s="150"/>
    </row>
    <row r="2" spans="1:11" ht="27" customHeight="1" x14ac:dyDescent="0.25">
      <c r="A2" s="149" t="s">
        <v>95</v>
      </c>
      <c r="B2" s="149"/>
      <c r="C2" s="149"/>
      <c r="D2" s="149"/>
      <c r="E2" s="149"/>
      <c r="F2" s="149"/>
      <c r="G2" s="149"/>
      <c r="H2" s="149"/>
      <c r="I2" s="149"/>
      <c r="J2" s="149"/>
      <c r="K2" s="32"/>
    </row>
    <row r="3" spans="1:11" ht="34.5" customHeight="1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32"/>
    </row>
    <row r="4" spans="1:11" ht="57" hidden="1" customHeight="1" x14ac:dyDescent="0.2">
      <c r="A4" s="15"/>
    </row>
    <row r="5" spans="1:11" ht="46.5" customHeight="1" x14ac:dyDescent="0.2">
      <c r="A5" s="155" t="s">
        <v>26</v>
      </c>
      <c r="B5" s="155" t="s">
        <v>3</v>
      </c>
      <c r="C5" s="155" t="s">
        <v>35</v>
      </c>
      <c r="D5" s="155" t="s">
        <v>36</v>
      </c>
      <c r="E5" s="151" t="s">
        <v>38</v>
      </c>
      <c r="F5" s="152"/>
      <c r="G5" s="151" t="s">
        <v>34</v>
      </c>
      <c r="H5" s="162"/>
      <c r="I5" s="155" t="s">
        <v>37</v>
      </c>
      <c r="J5" s="155" t="s">
        <v>39</v>
      </c>
    </row>
    <row r="6" spans="1:11" ht="18" customHeight="1" x14ac:dyDescent="0.2">
      <c r="A6" s="156"/>
      <c r="B6" s="156"/>
      <c r="C6" s="160"/>
      <c r="D6" s="160"/>
      <c r="E6" s="153" t="s">
        <v>4</v>
      </c>
      <c r="F6" s="26" t="s">
        <v>22</v>
      </c>
      <c r="G6" s="153" t="s">
        <v>4</v>
      </c>
      <c r="H6" s="16" t="s">
        <v>40</v>
      </c>
      <c r="I6" s="160"/>
      <c r="J6" s="158"/>
    </row>
    <row r="7" spans="1:11" ht="48" customHeight="1" x14ac:dyDescent="0.2">
      <c r="A7" s="157"/>
      <c r="B7" s="157"/>
      <c r="C7" s="161"/>
      <c r="D7" s="161"/>
      <c r="E7" s="154"/>
      <c r="F7" s="17" t="s">
        <v>41</v>
      </c>
      <c r="G7" s="159"/>
      <c r="H7" s="17" t="s">
        <v>57</v>
      </c>
      <c r="I7" s="161"/>
      <c r="J7" s="159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7">
        <v>9</v>
      </c>
      <c r="J8" s="18">
        <v>10</v>
      </c>
    </row>
    <row r="9" spans="1:11" ht="33" customHeight="1" thickBot="1" x14ac:dyDescent="0.25">
      <c r="A9" s="30">
        <v>1</v>
      </c>
      <c r="B9" s="31" t="s">
        <v>66</v>
      </c>
      <c r="C9" s="69">
        <v>4719</v>
      </c>
      <c r="D9" s="69">
        <v>4644</v>
      </c>
      <c r="E9" s="69">
        <v>6883</v>
      </c>
      <c r="F9" s="69">
        <v>0</v>
      </c>
      <c r="G9" s="69">
        <v>92</v>
      </c>
      <c r="H9" s="69">
        <v>3</v>
      </c>
      <c r="I9" s="69">
        <v>28</v>
      </c>
      <c r="J9" s="74">
        <v>0</v>
      </c>
    </row>
    <row r="10" spans="1:11" ht="21.75" customHeight="1" thickBot="1" x14ac:dyDescent="0.25">
      <c r="A10" s="104" t="s">
        <v>67</v>
      </c>
      <c r="B10" s="105"/>
      <c r="C10" s="70">
        <f>C9</f>
        <v>4719</v>
      </c>
      <c r="D10" s="70">
        <f t="shared" ref="D10:I10" si="0">D9</f>
        <v>4644</v>
      </c>
      <c r="E10" s="70">
        <f t="shared" si="0"/>
        <v>6883</v>
      </c>
      <c r="F10" s="70">
        <f t="shared" si="0"/>
        <v>0</v>
      </c>
      <c r="G10" s="70">
        <f t="shared" si="0"/>
        <v>92</v>
      </c>
      <c r="H10" s="70">
        <f t="shared" si="0"/>
        <v>3</v>
      </c>
      <c r="I10" s="70">
        <f t="shared" si="0"/>
        <v>28</v>
      </c>
      <c r="J10" s="70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2026-01-20T13:52:56Z</cp:lastPrinted>
  <dcterms:created xsi:type="dcterms:W3CDTF">2004-05-21T10:07:22Z</dcterms:created>
  <dcterms:modified xsi:type="dcterms:W3CDTF">2026-01-20T14:22:35Z</dcterms:modified>
</cp:coreProperties>
</file>