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5\обращения_Июль_2025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'!$A$1:$F$104</definedName>
  </definedNames>
  <calcPr calcId="152511"/>
</workbook>
</file>

<file path=xl/calcChain.xml><?xml version="1.0" encoding="utf-8"?>
<calcChain xmlns="http://schemas.openxmlformats.org/spreadsheetml/2006/main">
  <c r="E99" i="3" l="1"/>
  <c r="E82" i="3"/>
  <c r="E101" i="3" l="1"/>
  <c r="E95" i="3"/>
  <c r="E38" i="3" l="1"/>
  <c r="E33" i="3"/>
  <c r="I11" i="1" l="1"/>
  <c r="D11" i="1"/>
  <c r="C11" i="1" s="1"/>
  <c r="C104" i="3" l="1"/>
  <c r="D104" i="3"/>
  <c r="E40" i="3"/>
  <c r="E37" i="3" l="1"/>
  <c r="E89" i="3" l="1"/>
  <c r="E74" i="3"/>
  <c r="E75" i="3"/>
  <c r="E90" i="3" l="1"/>
  <c r="E77" i="3"/>
  <c r="E76" i="3"/>
  <c r="E61" i="3"/>
  <c r="E62" i="3"/>
  <c r="E63" i="3"/>
  <c r="J10" i="4" l="1"/>
  <c r="J12" i="1"/>
  <c r="E44" i="3" l="1"/>
  <c r="E48" i="3" l="1"/>
  <c r="E15" i="3" l="1"/>
  <c r="E13" i="3"/>
  <c r="E54" i="3" l="1"/>
  <c r="E7" i="3" l="1"/>
  <c r="E43" i="3"/>
  <c r="E10" i="3" l="1"/>
  <c r="E49" i="3" l="1"/>
  <c r="E97" i="3"/>
  <c r="E93" i="3"/>
  <c r="E102" i="3" l="1"/>
  <c r="I12" i="1" l="1"/>
  <c r="E47" i="3"/>
  <c r="E28" i="3"/>
  <c r="D10" i="4" l="1"/>
  <c r="E10" i="4"/>
  <c r="F10" i="4"/>
  <c r="G10" i="4"/>
  <c r="H10" i="4"/>
  <c r="I10" i="4"/>
  <c r="C10" i="4"/>
  <c r="E12" i="1"/>
  <c r="F12" i="1"/>
  <c r="G12" i="1"/>
  <c r="H12" i="1"/>
  <c r="K12" i="1"/>
  <c r="L12" i="1"/>
  <c r="M12" i="1"/>
  <c r="N12" i="1"/>
  <c r="O12" i="1"/>
  <c r="P12" i="1"/>
  <c r="Q12" i="1"/>
  <c r="E36" i="3" l="1"/>
  <c r="E41" i="3" l="1"/>
  <c r="E39" i="3"/>
  <c r="E27" i="3" l="1"/>
  <c r="E9" i="3" l="1"/>
  <c r="E24" i="3" l="1"/>
  <c r="E96" i="3" l="1"/>
  <c r="E100" i="3" l="1"/>
  <c r="E91" i="3"/>
  <c r="E92" i="3"/>
  <c r="E32" i="3"/>
  <c r="E29" i="3" l="1"/>
  <c r="E22" i="3"/>
  <c r="E12" i="3" l="1"/>
  <c r="E6" i="3"/>
  <c r="E8" i="3"/>
  <c r="E14" i="3" l="1"/>
  <c r="E16" i="3"/>
  <c r="E17" i="3"/>
  <c r="E18" i="3"/>
  <c r="E19" i="3"/>
  <c r="E20" i="3"/>
  <c r="E21" i="3"/>
  <c r="E23" i="3"/>
  <c r="E25" i="3"/>
  <c r="E26" i="3"/>
  <c r="E30" i="3"/>
  <c r="E31" i="3"/>
  <c r="E34" i="3"/>
  <c r="E35" i="3"/>
  <c r="E42" i="3"/>
  <c r="E45" i="3"/>
  <c r="E46" i="3"/>
  <c r="E50" i="3"/>
  <c r="E51" i="3"/>
  <c r="E52" i="3"/>
  <c r="E53" i="3"/>
  <c r="E55" i="3"/>
  <c r="E56" i="3"/>
  <c r="E57" i="3"/>
  <c r="E58" i="3"/>
  <c r="E59" i="3"/>
  <c r="E60" i="3"/>
  <c r="E64" i="3"/>
  <c r="E65" i="3"/>
  <c r="E66" i="3"/>
  <c r="E67" i="3"/>
  <c r="E68" i="3"/>
  <c r="E69" i="3"/>
  <c r="E70" i="3"/>
  <c r="E71" i="3"/>
  <c r="E72" i="3"/>
  <c r="E73" i="3"/>
  <c r="E78" i="3"/>
  <c r="E79" i="3"/>
  <c r="E80" i="3"/>
  <c r="E81" i="3"/>
  <c r="E83" i="3"/>
  <c r="E84" i="3"/>
  <c r="E85" i="3"/>
  <c r="E86" i="3"/>
  <c r="E87" i="3"/>
  <c r="E88" i="3"/>
  <c r="E94" i="3"/>
  <c r="E98" i="3"/>
  <c r="E103" i="3"/>
  <c r="E11" i="3"/>
  <c r="E104" i="3" l="1"/>
  <c r="F100" i="3" l="1"/>
  <c r="F99" i="3"/>
  <c r="F101" i="3"/>
  <c r="F82" i="3"/>
  <c r="F38" i="3"/>
  <c r="F95" i="3"/>
  <c r="F40" i="3"/>
  <c r="F33" i="3"/>
  <c r="F89" i="3"/>
  <c r="F37" i="3"/>
  <c r="F90" i="3"/>
  <c r="F74" i="3"/>
  <c r="F75" i="3"/>
  <c r="F76" i="3"/>
  <c r="F77" i="3"/>
  <c r="F63" i="3"/>
  <c r="F62" i="3"/>
  <c r="F61" i="3"/>
  <c r="F48" i="3"/>
  <c r="F44" i="3"/>
  <c r="F13" i="3"/>
  <c r="F15" i="3"/>
  <c r="F7" i="3"/>
  <c r="F54" i="3"/>
  <c r="F10" i="3"/>
  <c r="F43" i="3"/>
  <c r="F97" i="3"/>
  <c r="F49" i="3"/>
  <c r="F102" i="3"/>
  <c r="F93" i="3"/>
  <c r="F28" i="3"/>
  <c r="F47" i="3"/>
  <c r="F41" i="3"/>
  <c r="F36" i="3"/>
  <c r="F27" i="3"/>
  <c r="F39" i="3"/>
  <c r="F24" i="3"/>
  <c r="F9" i="3"/>
  <c r="F96" i="3"/>
  <c r="F32" i="3"/>
  <c r="F92" i="3"/>
  <c r="F29" i="3"/>
  <c r="F31" i="3"/>
  <c r="F21" i="3"/>
  <c r="F22" i="3"/>
  <c r="F6" i="3"/>
  <c r="F12" i="3"/>
  <c r="F8" i="3"/>
  <c r="C12" i="1" l="1"/>
  <c r="D12" i="1"/>
  <c r="F103" i="3"/>
  <c r="F98" i="3"/>
  <c r="F45" i="3"/>
  <c r="F30" i="3" l="1"/>
  <c r="F65" i="3"/>
  <c r="F23" i="3"/>
  <c r="F25" i="3"/>
  <c r="F70" i="3"/>
  <c r="F94" i="3"/>
  <c r="F34" i="3"/>
  <c r="F14" i="3"/>
  <c r="F53" i="3"/>
  <c r="F19" i="3"/>
  <c r="F17" i="3"/>
  <c r="F64" i="3"/>
  <c r="F58" i="3"/>
  <c r="F46" i="3"/>
  <c r="F83" i="3"/>
  <c r="F11" i="3"/>
  <c r="F18" i="3"/>
  <c r="F51" i="3"/>
  <c r="F35" i="3"/>
  <c r="F87" i="3"/>
  <c r="F91" i="3"/>
  <c r="F26" i="3"/>
  <c r="F20" i="3"/>
  <c r="F42" i="3"/>
  <c r="F16" i="3"/>
  <c r="F86" i="3"/>
  <c r="F59" i="3"/>
  <c r="F80" i="3"/>
  <c r="F78" i="3"/>
  <c r="F81" i="3"/>
  <c r="F88" i="3" l="1"/>
  <c r="F71" i="3"/>
  <c r="F85" i="3"/>
  <c r="F72" i="3"/>
  <c r="F84" i="3"/>
  <c r="F57" i="3"/>
  <c r="F68" i="3"/>
  <c r="F79" i="3"/>
  <c r="F67" i="3"/>
  <c r="F56" i="3"/>
  <c r="F52" i="3"/>
  <c r="F69" i="3"/>
  <c r="F66" i="3"/>
  <c r="F50" i="3"/>
  <c r="F60" i="3"/>
  <c r="F73" i="3"/>
  <c r="F55" i="3"/>
  <c r="F104" i="3" l="1"/>
</calcChain>
</file>

<file path=xl/sharedStrings.xml><?xml version="1.0" encoding="utf-8"?>
<sst xmlns="http://schemas.openxmlformats.org/spreadsheetml/2006/main" count="154" uniqueCount="145">
  <si>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</si>
  <si>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</si>
  <si>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</si>
  <si>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</si>
  <si>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</si>
  <si>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</si>
  <si>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</si>
  <si>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</si>
  <si>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</si>
  <si>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</si>
  <si>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</si>
  <si>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</si>
  <si>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</si>
  <si>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</si>
  <si>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</si>
  <si>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</si>
  <si>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</si>
  <si>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</si>
  <si>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</si>
  <si>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</si>
  <si>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</si>
  <si>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</si>
  <si>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</si>
  <si>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</si>
  <si>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</si>
  <si>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</si>
  <si>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</si>
  <si>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</si>
  <si>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</si>
  <si>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</si>
  <si>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</si>
  <si>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</si>
  <si>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</si>
  <si>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</si>
  <si>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</si>
  <si>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</si>
  <si>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</si>
  <si>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</si>
  <si>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</si>
  <si>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</si>
  <si>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</si>
  <si>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</si>
  <si>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</si>
  <si>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</si>
  <si>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</si>
  <si>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</si>
  <si>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</si>
  <si>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</si>
  <si>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</si>
  <si>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</si>
  <si>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</si>
  <si>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</si>
  <si>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</si>
  <si>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</si>
  <si>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</si>
  <si>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</si>
  <si>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</si>
  <si>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</si>
  <si>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</si>
  <si>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</si>
  <si>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</si>
  <si>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</si>
  <si>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</si>
  <si>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</si>
  <si>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</si>
  <si>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</si>
  <si>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</si>
  <si>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</si>
  <si>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</si>
  <si>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</si>
  <si>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</si>
  <si>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</si>
  <si>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</si>
  <si>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</si>
  <si>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</si>
  <si>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</si>
  <si>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</si>
  <si>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</si>
  <si>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</si>
  <si>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</si>
  <si>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</si>
  <si>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</si>
  <si>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</si>
  <si>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</si>
  <si>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</si>
  <si>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</si>
  <si>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</si>
  <si>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</si>
  <si>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</si>
  <si>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</si>
  <si>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</si>
  <si>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</si>
  <si>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</si>
  <si>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</si>
  <si>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</si>
  <si>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</si>
  <si>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</si>
  <si>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</si>
  <si>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</si>
  <si>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</si>
  <si>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</si>
  <si>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</si>
  <si>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0001.0002.0024.0067 Поступление на государственную службу Российской Федерации</t>
  </si>
  <si>
    <t>0001.0003.0031.0203 Регистрация, перерегистрация юридических лиц всех форм собственности и видов деятельности</t>
  </si>
  <si>
    <t>0002.0006.0065.0263 Трудовые конфликты. Решение трудовых споров</t>
  </si>
  <si>
    <t>0002.0006.0065.0264 Надзор и контроль за соблюдением трудового законодательства</t>
  </si>
  <si>
    <t>0002.0006.0065.0257 Выплата заработной платы</t>
  </si>
  <si>
    <t>0001.0003.0037.0210 Государственная регистрация прав на недвижимое имущество и сделок с ним.</t>
  </si>
  <si>
    <t>0003.0008.0077.0457 Налоговые преференции и льготы физическим лицам</t>
  </si>
  <si>
    <t>0004.0016.0162.1022 противопожарная служба, соблюдение норм противопожарной безопасности</t>
  </si>
  <si>
    <t>ИТОГО:</t>
  </si>
  <si>
    <t>0003.0008.0089.0622 Валютное регулирование</t>
  </si>
  <si>
    <t>0003.0010.0116.0791 Утилизационный сбор</t>
  </si>
  <si>
    <t>0003.0008.0086.0537 Государственная политика в налоговой сфере</t>
  </si>
  <si>
    <t>0001.0002.0024.0069 Прохождение государственной службы Российской Федерации</t>
  </si>
  <si>
    <t>0002.0007.0071.0282 Назначение пенсии</t>
  </si>
  <si>
    <t>0001.0002.0023.0063 Работа официального сайта федерального органа исполнительной власти</t>
  </si>
  <si>
    <t>0003.0008.0086.0542 Налог на добычу полезных ископаемых</t>
  </si>
  <si>
    <t>0001.0002.0025.0114 Государственная кадастровая оценка. Кадастровая стоимость объектов недвижимости.</t>
  </si>
  <si>
    <t>0001.0002.0027.0123 Принятое по обращению решение</t>
  </si>
  <si>
    <t>0003.0008.0079.0503 Игорный бизнес. Лотереи</t>
  </si>
  <si>
    <t>0002.0007.0071.0283 Перерасчет размеров пенсий</t>
  </si>
  <si>
    <t>0003.0008.0086.0548.0093 Налогообложение малого бизнеса</t>
  </si>
  <si>
    <t>0003.0008.0086.0548.0094 Налог на профессиональный доход</t>
  </si>
  <si>
    <t>0003.0008.0086.0548.0095 Иные специальные налоговые режимы</t>
  </si>
  <si>
    <t>0003.0008.0086.0558.0098 Учет уплаченных налогов, сборов и иных платежей (розыск платежа)</t>
  </si>
  <si>
    <t>0003.0008.0086.0558.0107 Задолженностт по налогам, сборам и взносам перед бюджетом  российской Федерации. Взыскания задолженности.</t>
  </si>
  <si>
    <t>0003.0008.0086.0568.0092 Контроль и надзор в сфере применения контрольно-кассовой техники</t>
  </si>
  <si>
    <t>0003.0008.0086.0558.0096 Задолженность ФЛ, ИПЮ ЮЛ по налогам, сборам и взносам перед бюджетом иностранного государства</t>
  </si>
  <si>
    <t>0003.0008.0086.0558.0097 Вопросы, касающиеся ареста имущества по ст.77 НК РФ (наличие(отсутствие) сведений об аресте имущества в реестре обеспечительных мер (РОМ))</t>
  </si>
  <si>
    <t>0003.0008.0086.0568.0091 Регистрация контрольно-кассовой техники</t>
  </si>
  <si>
    <t>0002.0006.0065.0258 Нормативное правовое регулирование в сфере труда</t>
  </si>
  <si>
    <t>0002.0006.0065.0262 Оплата листка нетрудоспособности (при временной нетрудоспособности, по беременности и родам, по уходу за больным членом семьи)</t>
  </si>
  <si>
    <t>0002.0006.0064.02469 Индексация заработной платы</t>
  </si>
  <si>
    <t>0002.0006.0065.0260 Труд, зарплата, пособия в связи с закрытием, банкротством и ликвидацией предприятий</t>
  </si>
  <si>
    <t>0003.0008.0089.0624 Валютный контроль</t>
  </si>
  <si>
    <t>0004.0016.0162.1021 Регистрация по месту жительства и пребывания</t>
  </si>
  <si>
    <t xml:space="preserve">0003.0016.0162.1005 Ответственность за нарушение законодательства </t>
  </si>
  <si>
    <t>Статистические данные по обращениям граждан, поступившим в Управление Федеральной налоговой службы по Тверской области
 за период c 01.07.2025 по 31.07.2025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</si>
  <si>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июле 2025 года  от ___________ № ___________
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</si>
  <si>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июле 2025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</si>
  <si>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
за период c 01.07.2025 по 31.07.2025</t>
  </si>
  <si>
    <t>Приложение № 3 
к Справке о работе с обращениями граждан и запросами пользователей информацией в налоговых органах Тверской области в июле 2025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</si>
  <si>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  
за период c 01.07.2025  по 31.07.2025</t>
  </si>
  <si>
    <t xml:space="preserve">0003.0008.0086.0562.0083 Оказание услуг в электронной форме.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</si>
</sst>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0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10" fontId="4" fillId="0" borderId="34" xfId="1" applyNumberFormat="1" applyFont="1" applyBorder="1" applyAlignment="1">
      <alignment horizontal="center" vertical="center"/>
    </xf>
    <xf numFmtId="10" fontId="4" fillId="0" borderId="34" xfId="1" applyNumberFormat="1" applyFont="1" applyFill="1" applyBorder="1" applyAlignment="1">
      <alignment horizontal="center" vertical="center"/>
    </xf>
    <xf numFmtId="10" fontId="4" fillId="0" borderId="5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0" fontId="4" fillId="0" borderId="52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wrapText="1"/>
    </xf>
    <xf numFmtId="10" fontId="4" fillId="0" borderId="34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10" fontId="4" fillId="0" borderId="34" xfId="0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top" wrapText="1"/>
    </xf>
    <xf numFmtId="0" fontId="4" fillId="0" borderId="49" xfId="0" applyFont="1" applyFill="1" applyBorder="1" applyAlignment="1">
      <alignment vertical="top" wrapText="1"/>
    </xf>
    <xf numFmtId="0" fontId="9" fillId="0" borderId="5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wrapText="1"/>
    </xf>
    <xf numFmtId="0" fontId="4" fillId="0" borderId="53" xfId="0" applyFont="1" applyBorder="1" applyAlignment="1">
      <alignment horizontal="center" vertical="center" wrapText="1"/>
    </xf>
    <xf numFmtId="0" fontId="10" fillId="0" borderId="19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/>
    </xf>
    <xf numFmtId="10" fontId="4" fillId="4" borderId="34" xfId="0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10" fontId="4" fillId="4" borderId="18" xfId="0" applyNumberFormat="1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top" wrapText="1"/>
    </xf>
    <xf numFmtId="10" fontId="4" fillId="4" borderId="34" xfId="0" applyNumberFormat="1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4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9966"/>
      <color rgb="FFFFFF99"/>
      <color rgb="FFFFCCCC"/>
      <color rgb="FFE8BFB2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view="pageBreakPreview" zoomScaleNormal="100" zoomScaleSheetLayoutView="100" workbookViewId="0">
      <selection activeCell="M11" sqref="M11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11" t="s">
        <v>139</v>
      </c>
      <c r="L1" s="111"/>
      <c r="M1" s="111"/>
      <c r="N1" s="112"/>
      <c r="O1" s="112"/>
    </row>
    <row r="2" spans="1:18" ht="57.75" customHeight="1" thickBot="1" x14ac:dyDescent="0.3">
      <c r="A2" s="113" t="s">
        <v>138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4"/>
      <c r="O2" s="114"/>
    </row>
    <row r="3" spans="1:18" ht="30" customHeight="1" x14ac:dyDescent="0.2">
      <c r="A3" s="115" t="s">
        <v>26</v>
      </c>
      <c r="B3" s="117" t="s">
        <v>27</v>
      </c>
      <c r="C3" s="119" t="s">
        <v>28</v>
      </c>
      <c r="D3" s="120"/>
      <c r="E3" s="120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2"/>
      <c r="Q3" s="144" t="s">
        <v>0</v>
      </c>
    </row>
    <row r="4" spans="1:18" ht="21" customHeight="1" x14ac:dyDescent="0.2">
      <c r="A4" s="116"/>
      <c r="B4" s="118"/>
      <c r="C4" s="123" t="s">
        <v>76</v>
      </c>
      <c r="D4" s="126" t="s">
        <v>29</v>
      </c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45"/>
    </row>
    <row r="5" spans="1:18" ht="57.75" customHeight="1" thickBot="1" x14ac:dyDescent="0.25">
      <c r="A5" s="116"/>
      <c r="B5" s="118"/>
      <c r="C5" s="123"/>
      <c r="D5" s="128" t="s">
        <v>30</v>
      </c>
      <c r="E5" s="129"/>
      <c r="F5" s="129"/>
      <c r="G5" s="127"/>
      <c r="H5" s="127"/>
      <c r="I5" s="129"/>
      <c r="J5" s="129"/>
      <c r="K5" s="129"/>
      <c r="L5" s="130" t="s">
        <v>31</v>
      </c>
      <c r="M5" s="130" t="s">
        <v>83</v>
      </c>
      <c r="N5" s="130" t="s">
        <v>23</v>
      </c>
      <c r="O5" s="130" t="s">
        <v>42</v>
      </c>
      <c r="P5" s="128" t="s">
        <v>24</v>
      </c>
      <c r="Q5" s="145"/>
    </row>
    <row r="6" spans="1:18" ht="57.75" customHeight="1" thickBot="1" x14ac:dyDescent="0.25">
      <c r="A6" s="116"/>
      <c r="B6" s="118"/>
      <c r="C6" s="124"/>
      <c r="D6" s="135" t="s">
        <v>25</v>
      </c>
      <c r="E6" s="136"/>
      <c r="F6" s="137"/>
      <c r="G6" s="138" t="s">
        <v>77</v>
      </c>
      <c r="H6" s="140" t="s">
        <v>32</v>
      </c>
      <c r="I6" s="135" t="s">
        <v>33</v>
      </c>
      <c r="J6" s="142"/>
      <c r="K6" s="143"/>
      <c r="L6" s="131"/>
      <c r="M6" s="132"/>
      <c r="N6" s="132"/>
      <c r="O6" s="132"/>
      <c r="P6" s="134"/>
      <c r="Q6" s="145"/>
    </row>
    <row r="7" spans="1:18" ht="57.75" customHeight="1" x14ac:dyDescent="0.2">
      <c r="A7" s="116"/>
      <c r="B7" s="118"/>
      <c r="C7" s="125"/>
      <c r="D7" s="146" t="s">
        <v>4</v>
      </c>
      <c r="E7" s="148" t="s">
        <v>78</v>
      </c>
      <c r="F7" s="149"/>
      <c r="G7" s="139"/>
      <c r="H7" s="141"/>
      <c r="I7" s="146" t="s">
        <v>4</v>
      </c>
      <c r="J7" s="148" t="s">
        <v>29</v>
      </c>
      <c r="K7" s="149"/>
      <c r="L7" s="131"/>
      <c r="M7" s="132"/>
      <c r="N7" s="132"/>
      <c r="O7" s="132"/>
      <c r="P7" s="134"/>
      <c r="Q7" s="145"/>
    </row>
    <row r="8" spans="1:18" ht="57.75" customHeight="1" x14ac:dyDescent="0.2">
      <c r="A8" s="116"/>
      <c r="B8" s="118"/>
      <c r="C8" s="125"/>
      <c r="D8" s="147"/>
      <c r="E8" s="138" t="s">
        <v>79</v>
      </c>
      <c r="F8" s="150" t="s">
        <v>80</v>
      </c>
      <c r="G8" s="139"/>
      <c r="H8" s="141"/>
      <c r="I8" s="147"/>
      <c r="J8" s="152" t="s">
        <v>79</v>
      </c>
      <c r="K8" s="150" t="s">
        <v>80</v>
      </c>
      <c r="L8" s="131"/>
      <c r="M8" s="132"/>
      <c r="N8" s="132"/>
      <c r="O8" s="132"/>
      <c r="P8" s="134"/>
      <c r="Q8" s="145"/>
    </row>
    <row r="9" spans="1:18" ht="25.5" customHeight="1" thickBot="1" x14ac:dyDescent="0.25">
      <c r="A9" s="116"/>
      <c r="B9" s="118"/>
      <c r="C9" s="125"/>
      <c r="D9" s="147"/>
      <c r="E9" s="139"/>
      <c r="F9" s="151"/>
      <c r="G9" s="139"/>
      <c r="H9" s="141"/>
      <c r="I9" s="147"/>
      <c r="J9" s="138"/>
      <c r="K9" s="151"/>
      <c r="L9" s="131"/>
      <c r="M9" s="132"/>
      <c r="N9" s="133"/>
      <c r="O9" s="133"/>
      <c r="P9" s="134"/>
      <c r="Q9" s="145"/>
    </row>
    <row r="10" spans="1:18" s="1" customFormat="1" ht="19.5" customHeight="1" thickBot="1" x14ac:dyDescent="0.3">
      <c r="A10" s="25">
        <v>1</v>
      </c>
      <c r="B10" s="26">
        <v>2</v>
      </c>
      <c r="C10" s="38">
        <v>3</v>
      </c>
      <c r="D10" s="31">
        <v>4</v>
      </c>
      <c r="E10" s="39">
        <v>5</v>
      </c>
      <c r="F10" s="57">
        <v>6</v>
      </c>
      <c r="G10" s="39">
        <v>7</v>
      </c>
      <c r="H10" s="38">
        <v>8</v>
      </c>
      <c r="I10" s="31">
        <v>9</v>
      </c>
      <c r="J10" s="39">
        <v>10</v>
      </c>
      <c r="K10" s="57">
        <v>11</v>
      </c>
      <c r="L10" s="39">
        <v>12</v>
      </c>
      <c r="M10" s="26">
        <v>13</v>
      </c>
      <c r="N10" s="27">
        <v>14</v>
      </c>
      <c r="O10" s="27">
        <v>15</v>
      </c>
      <c r="P10" s="40">
        <v>16</v>
      </c>
      <c r="Q10" s="41">
        <v>17</v>
      </c>
    </row>
    <row r="11" spans="1:18" s="1" customFormat="1" ht="36.75" customHeight="1" thickBot="1" x14ac:dyDescent="0.25">
      <c r="A11" s="36">
        <v>1</v>
      </c>
      <c r="B11" s="37" t="s">
        <v>84</v>
      </c>
      <c r="C11" s="43">
        <f>D11+G11+H11+I11+L11+M11+N11+O11+P11</f>
        <v>3518</v>
      </c>
      <c r="D11" s="50">
        <f>E11+F11</f>
        <v>158</v>
      </c>
      <c r="E11" s="46">
        <v>32</v>
      </c>
      <c r="F11" s="85">
        <v>126</v>
      </c>
      <c r="G11" s="46">
        <v>42</v>
      </c>
      <c r="H11" s="43">
        <v>0</v>
      </c>
      <c r="I11" s="50">
        <f>J11+K11</f>
        <v>2862</v>
      </c>
      <c r="J11" s="46">
        <v>1021</v>
      </c>
      <c r="K11" s="85">
        <v>1841</v>
      </c>
      <c r="L11" s="46">
        <v>355</v>
      </c>
      <c r="M11" s="44">
        <v>65</v>
      </c>
      <c r="N11" s="47">
        <v>2</v>
      </c>
      <c r="O11" s="47">
        <v>34</v>
      </c>
      <c r="P11" s="48">
        <v>0</v>
      </c>
      <c r="Q11" s="49">
        <v>2</v>
      </c>
    </row>
    <row r="12" spans="1:18" ht="23.25" customHeight="1" thickBot="1" x14ac:dyDescent="0.3">
      <c r="A12" s="109" t="s">
        <v>85</v>
      </c>
      <c r="B12" s="110"/>
      <c r="C12" s="42">
        <f>C11</f>
        <v>3518</v>
      </c>
      <c r="D12" s="42">
        <f t="shared" ref="D12:Q12" si="0">D11</f>
        <v>158</v>
      </c>
      <c r="E12" s="42">
        <f t="shared" si="0"/>
        <v>32</v>
      </c>
      <c r="F12" s="42">
        <f t="shared" si="0"/>
        <v>126</v>
      </c>
      <c r="G12" s="42">
        <f t="shared" si="0"/>
        <v>42</v>
      </c>
      <c r="H12" s="42">
        <f t="shared" si="0"/>
        <v>0</v>
      </c>
      <c r="I12" s="42">
        <f t="shared" si="0"/>
        <v>2862</v>
      </c>
      <c r="J12" s="42">
        <f t="shared" si="0"/>
        <v>1021</v>
      </c>
      <c r="K12" s="42">
        <f t="shared" si="0"/>
        <v>1841</v>
      </c>
      <c r="L12" s="42">
        <f t="shared" si="0"/>
        <v>355</v>
      </c>
      <c r="M12" s="42">
        <f t="shared" si="0"/>
        <v>65</v>
      </c>
      <c r="N12" s="42">
        <f t="shared" si="0"/>
        <v>2</v>
      </c>
      <c r="O12" s="42">
        <f t="shared" si="0"/>
        <v>34</v>
      </c>
      <c r="P12" s="42">
        <f t="shared" si="0"/>
        <v>0</v>
      </c>
      <c r="Q12" s="42">
        <f t="shared" si="0"/>
        <v>2</v>
      </c>
      <c r="R12" s="1"/>
    </row>
  </sheetData>
  <mergeCells count="27"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1"/>
  <sheetViews>
    <sheetView view="pageBreakPreview" topLeftCell="A82" zoomScaleNormal="100" zoomScaleSheetLayoutView="100" workbookViewId="0">
      <selection activeCell="C91" sqref="C91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63" t="s">
        <v>140</v>
      </c>
      <c r="F1" s="112"/>
      <c r="G1" s="6"/>
      <c r="H1" s="6"/>
      <c r="I1" s="162"/>
      <c r="J1" s="162"/>
      <c r="K1" s="162"/>
      <c r="L1" s="162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  <c r="CD1" s="157"/>
      <c r="CE1" s="157"/>
      <c r="CF1" s="157"/>
      <c r="CG1" s="157"/>
      <c r="CH1" s="157"/>
      <c r="CI1" s="157"/>
      <c r="CJ1" s="157"/>
      <c r="CK1" s="157"/>
      <c r="CL1" s="157"/>
      <c r="CM1" s="157"/>
      <c r="CN1" s="157"/>
      <c r="CO1" s="157"/>
      <c r="CP1" s="157"/>
      <c r="CQ1" s="157"/>
      <c r="CR1" s="157"/>
      <c r="CS1" s="157"/>
      <c r="CT1" s="157"/>
      <c r="CU1" s="157"/>
      <c r="CV1" s="157"/>
      <c r="CW1" s="157"/>
      <c r="CX1" s="157"/>
      <c r="CY1" s="157"/>
      <c r="CZ1" s="157"/>
      <c r="DA1" s="157"/>
      <c r="DB1" s="157"/>
      <c r="DC1" s="157"/>
      <c r="DD1" s="157"/>
      <c r="DE1" s="157"/>
      <c r="DF1" s="157"/>
      <c r="DG1" s="157"/>
      <c r="DH1" s="157"/>
      <c r="DI1" s="157"/>
      <c r="DJ1" s="157"/>
      <c r="DK1" s="157"/>
      <c r="DL1" s="157"/>
      <c r="DM1" s="157"/>
      <c r="DN1" s="157"/>
      <c r="DO1" s="157"/>
      <c r="DP1" s="157"/>
      <c r="DQ1" s="157"/>
      <c r="DR1" s="157"/>
      <c r="DS1" s="157"/>
      <c r="DT1" s="157"/>
      <c r="DU1" s="157"/>
      <c r="DV1" s="157"/>
      <c r="DW1" s="157"/>
      <c r="DX1" s="157"/>
      <c r="DY1" s="157"/>
      <c r="DZ1" s="157"/>
      <c r="EA1" s="157"/>
      <c r="EB1" s="157"/>
      <c r="EC1" s="157"/>
      <c r="ED1" s="157"/>
      <c r="EE1" s="157"/>
      <c r="EF1" s="157"/>
      <c r="EG1" s="157"/>
      <c r="EH1" s="157"/>
      <c r="EI1" s="157"/>
      <c r="EJ1" s="157"/>
      <c r="EK1" s="157"/>
      <c r="EL1" s="157"/>
      <c r="EM1" s="157"/>
      <c r="EN1" s="157"/>
      <c r="EO1" s="157"/>
      <c r="EP1" s="157"/>
      <c r="EQ1" s="157"/>
      <c r="ER1" s="157"/>
      <c r="ES1" s="157"/>
      <c r="ET1" s="157"/>
      <c r="EU1" s="157"/>
      <c r="EV1" s="157"/>
      <c r="EW1" s="157"/>
      <c r="EX1" s="157"/>
      <c r="EY1" s="157"/>
      <c r="EZ1" s="157"/>
      <c r="FA1" s="157"/>
      <c r="FB1" s="157"/>
      <c r="FC1" s="157"/>
      <c r="FD1" s="157"/>
      <c r="FE1" s="157"/>
      <c r="FF1" s="157"/>
      <c r="FG1" s="157"/>
      <c r="FH1" s="157"/>
      <c r="FI1" s="157"/>
      <c r="FJ1" s="157"/>
      <c r="FK1" s="157"/>
      <c r="FL1" s="157"/>
      <c r="FM1" s="157"/>
      <c r="FN1" s="157"/>
      <c r="FO1" s="157"/>
      <c r="FP1" s="157"/>
      <c r="FQ1" s="157"/>
      <c r="FR1" s="157"/>
      <c r="FS1" s="157"/>
      <c r="FT1" s="157"/>
      <c r="FU1" s="157"/>
      <c r="FV1" s="157"/>
      <c r="FW1" s="157"/>
      <c r="FX1" s="157"/>
      <c r="FY1" s="157"/>
      <c r="FZ1" s="157"/>
      <c r="GA1" s="157"/>
      <c r="GB1" s="157"/>
      <c r="GC1" s="157"/>
      <c r="GD1" s="157"/>
      <c r="GE1" s="157"/>
      <c r="GF1" s="157"/>
      <c r="GG1" s="157"/>
      <c r="GH1" s="157"/>
      <c r="GI1" s="157"/>
      <c r="GJ1" s="157"/>
      <c r="GK1" s="157"/>
      <c r="GL1" s="157"/>
      <c r="GM1" s="157"/>
      <c r="GN1" s="157"/>
      <c r="GO1" s="157"/>
      <c r="GP1" s="157"/>
      <c r="GQ1" s="157"/>
      <c r="GR1" s="157"/>
      <c r="GS1" s="157"/>
      <c r="GT1" s="157"/>
      <c r="GU1" s="157"/>
      <c r="GV1" s="157"/>
      <c r="GW1" s="157"/>
      <c r="GX1" s="157"/>
      <c r="GY1" s="157"/>
      <c r="GZ1" s="157"/>
      <c r="HA1" s="157"/>
      <c r="HB1" s="157"/>
      <c r="HC1" s="157"/>
      <c r="HD1" s="157"/>
      <c r="HE1" s="157"/>
      <c r="HF1" s="157"/>
      <c r="HG1" s="157"/>
      <c r="HH1" s="157"/>
      <c r="HI1" s="157"/>
      <c r="HJ1" s="157"/>
      <c r="HK1" s="157"/>
      <c r="HL1" s="157"/>
      <c r="HM1" s="157"/>
      <c r="HN1" s="157"/>
      <c r="HO1" s="157"/>
      <c r="HP1" s="157"/>
      <c r="HQ1" s="157"/>
      <c r="HR1" s="157"/>
      <c r="HS1" s="157"/>
      <c r="HT1" s="157"/>
      <c r="HU1" s="157"/>
      <c r="HV1" s="157"/>
      <c r="HW1" s="157"/>
      <c r="HX1" s="157"/>
      <c r="HY1" s="157"/>
      <c r="HZ1" s="157"/>
      <c r="IA1" s="157"/>
      <c r="IB1" s="157"/>
      <c r="IC1" s="157"/>
      <c r="ID1" s="157"/>
      <c r="IE1" s="157"/>
      <c r="IF1" s="157"/>
      <c r="IG1" s="157"/>
      <c r="IH1" s="157"/>
      <c r="II1" s="157"/>
      <c r="IJ1" s="157"/>
      <c r="IK1" s="157"/>
      <c r="IL1" s="157"/>
      <c r="IM1" s="157"/>
      <c r="IN1" s="157"/>
      <c r="IO1" s="157"/>
      <c r="IP1" s="157"/>
      <c r="IQ1" s="157"/>
      <c r="IR1" s="157"/>
      <c r="IS1" s="157"/>
      <c r="IT1" s="157"/>
      <c r="IU1" s="157"/>
      <c r="IV1" s="157"/>
    </row>
    <row r="2" spans="1:256" ht="0.75" hidden="1" customHeight="1" x14ac:dyDescent="0.3">
      <c r="A2" s="155"/>
      <c r="B2" s="155"/>
      <c r="C2" s="155"/>
      <c r="D2" s="155"/>
      <c r="E2" s="155"/>
      <c r="F2" s="155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13" t="s">
        <v>141</v>
      </c>
      <c r="B3" s="113"/>
      <c r="C3" s="113"/>
      <c r="D3" s="113"/>
      <c r="E3" s="113"/>
      <c r="F3" s="113"/>
      <c r="G3" s="8"/>
      <c r="H3" s="8"/>
      <c r="I3" s="158"/>
      <c r="J3" s="158"/>
      <c r="K3" s="158"/>
      <c r="L3" s="158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6"/>
      <c r="CU3" s="156"/>
      <c r="CV3" s="156"/>
      <c r="CW3" s="156"/>
      <c r="CX3" s="156"/>
      <c r="CY3" s="156"/>
      <c r="CZ3" s="156"/>
      <c r="DA3" s="156"/>
      <c r="DB3" s="156"/>
      <c r="DC3" s="156"/>
      <c r="DD3" s="156"/>
      <c r="DE3" s="156"/>
      <c r="DF3" s="156"/>
      <c r="DG3" s="156"/>
      <c r="DH3" s="156"/>
      <c r="DI3" s="156"/>
      <c r="DJ3" s="156"/>
      <c r="DK3" s="156"/>
      <c r="DL3" s="156"/>
      <c r="DM3" s="156"/>
      <c r="DN3" s="156"/>
      <c r="DO3" s="156"/>
      <c r="DP3" s="156"/>
      <c r="DQ3" s="156"/>
      <c r="DR3" s="156"/>
      <c r="DS3" s="156"/>
      <c r="DT3" s="156"/>
      <c r="DU3" s="156"/>
      <c r="DV3" s="156"/>
      <c r="DW3" s="156"/>
      <c r="DX3" s="156"/>
      <c r="DY3" s="156"/>
      <c r="DZ3" s="156"/>
      <c r="EA3" s="156"/>
      <c r="EB3" s="156"/>
      <c r="EC3" s="156"/>
      <c r="ED3" s="156"/>
      <c r="EE3" s="156"/>
      <c r="EF3" s="156"/>
      <c r="EG3" s="156"/>
      <c r="EH3" s="156"/>
      <c r="EI3" s="156"/>
      <c r="EJ3" s="156"/>
      <c r="EK3" s="156"/>
      <c r="EL3" s="156"/>
      <c r="EM3" s="156"/>
      <c r="EN3" s="156"/>
      <c r="EO3" s="156"/>
      <c r="EP3" s="156"/>
      <c r="EQ3" s="156"/>
      <c r="ER3" s="156"/>
      <c r="ES3" s="156"/>
      <c r="ET3" s="156"/>
      <c r="EU3" s="156"/>
      <c r="EV3" s="156"/>
      <c r="EW3" s="156"/>
      <c r="EX3" s="156"/>
      <c r="EY3" s="156"/>
      <c r="EZ3" s="156"/>
      <c r="FA3" s="156"/>
      <c r="FB3" s="156"/>
      <c r="FC3" s="156"/>
      <c r="FD3" s="156"/>
      <c r="FE3" s="156"/>
      <c r="FF3" s="156"/>
      <c r="FG3" s="156"/>
      <c r="FH3" s="156"/>
      <c r="FI3" s="156"/>
      <c r="FJ3" s="156"/>
      <c r="FK3" s="156"/>
      <c r="FL3" s="156"/>
      <c r="FM3" s="156"/>
      <c r="FN3" s="156"/>
      <c r="FO3" s="156"/>
      <c r="FP3" s="156"/>
      <c r="FQ3" s="156"/>
      <c r="FR3" s="156"/>
      <c r="FS3" s="156"/>
      <c r="FT3" s="156"/>
      <c r="FU3" s="156"/>
      <c r="FV3" s="156"/>
      <c r="FW3" s="156"/>
      <c r="FX3" s="156"/>
      <c r="FY3" s="156"/>
      <c r="FZ3" s="156"/>
      <c r="GA3" s="156"/>
      <c r="GB3" s="156"/>
      <c r="GC3" s="156"/>
      <c r="GD3" s="156"/>
      <c r="GE3" s="156"/>
      <c r="GF3" s="156"/>
      <c r="GG3" s="156"/>
      <c r="GH3" s="156"/>
      <c r="GI3" s="156"/>
      <c r="GJ3" s="156"/>
      <c r="GK3" s="156"/>
      <c r="GL3" s="156"/>
      <c r="GM3" s="156"/>
      <c r="GN3" s="156"/>
      <c r="GO3" s="156"/>
      <c r="GP3" s="156"/>
      <c r="GQ3" s="156"/>
      <c r="GR3" s="156"/>
      <c r="GS3" s="156"/>
      <c r="GT3" s="156"/>
      <c r="GU3" s="156"/>
      <c r="GV3" s="156"/>
      <c r="GW3" s="156"/>
      <c r="GX3" s="156"/>
      <c r="GY3" s="156"/>
      <c r="GZ3" s="156"/>
      <c r="HA3" s="156"/>
      <c r="HB3" s="156"/>
      <c r="HC3" s="156"/>
      <c r="HD3" s="156"/>
      <c r="HE3" s="156"/>
      <c r="HF3" s="156"/>
      <c r="HG3" s="156"/>
      <c r="HH3" s="156"/>
      <c r="HI3" s="156"/>
      <c r="HJ3" s="156"/>
      <c r="HK3" s="156"/>
      <c r="HL3" s="156"/>
      <c r="HM3" s="156"/>
      <c r="HN3" s="156"/>
      <c r="HO3" s="156"/>
      <c r="HP3" s="156"/>
      <c r="HQ3" s="156"/>
      <c r="HR3" s="156"/>
      <c r="HS3" s="156"/>
      <c r="HT3" s="156"/>
      <c r="HU3" s="156"/>
      <c r="HV3" s="156"/>
      <c r="HW3" s="156"/>
      <c r="HX3" s="156"/>
      <c r="HY3" s="156"/>
      <c r="HZ3" s="156"/>
      <c r="IA3" s="156"/>
      <c r="IB3" s="156"/>
      <c r="IC3" s="156"/>
      <c r="ID3" s="156"/>
      <c r="IE3" s="156"/>
      <c r="IF3" s="156"/>
      <c r="IG3" s="156"/>
      <c r="IH3" s="156"/>
      <c r="II3" s="156"/>
      <c r="IJ3" s="156"/>
      <c r="IK3" s="156"/>
      <c r="IL3" s="156"/>
      <c r="IM3" s="156"/>
      <c r="IN3" s="156"/>
      <c r="IO3" s="156"/>
      <c r="IP3" s="156"/>
      <c r="IQ3" s="156"/>
      <c r="IR3" s="156"/>
      <c r="IS3" s="156"/>
      <c r="IT3" s="156"/>
      <c r="IU3" s="156"/>
      <c r="IV3" s="156"/>
    </row>
    <row r="4" spans="1:256" ht="21" customHeight="1" x14ac:dyDescent="0.25">
      <c r="A4" s="164" t="s">
        <v>1</v>
      </c>
      <c r="B4" s="166" t="s">
        <v>2</v>
      </c>
      <c r="C4" s="153" t="s">
        <v>86</v>
      </c>
      <c r="D4" s="154"/>
      <c r="E4" s="168" t="s">
        <v>43</v>
      </c>
      <c r="F4" s="170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65"/>
      <c r="B5" s="167"/>
      <c r="C5" s="62" t="s">
        <v>81</v>
      </c>
      <c r="D5" s="63" t="s">
        <v>82</v>
      </c>
      <c r="E5" s="169"/>
      <c r="F5" s="171"/>
    </row>
    <row r="6" spans="1:256" ht="69" hidden="1" customHeight="1" x14ac:dyDescent="0.2">
      <c r="A6" s="46">
        <v>1</v>
      </c>
      <c r="B6" s="67" t="s">
        <v>93</v>
      </c>
      <c r="C6" s="75"/>
      <c r="D6" s="45"/>
      <c r="E6" s="64">
        <f t="shared" ref="E6:E51" si="0">SUM(C6:D6)</f>
        <v>0</v>
      </c>
      <c r="F6" s="52">
        <f>E6/E104</f>
        <v>0</v>
      </c>
    </row>
    <row r="7" spans="1:256" ht="37.5" hidden="1" customHeight="1" x14ac:dyDescent="0.2">
      <c r="A7" s="94">
        <v>1</v>
      </c>
      <c r="B7" s="68" t="s">
        <v>116</v>
      </c>
      <c r="C7" s="76"/>
      <c r="D7" s="77"/>
      <c r="E7" s="64">
        <f t="shared" ref="E7" si="1">SUM(C7:D7)</f>
        <v>0</v>
      </c>
      <c r="F7" s="52">
        <f>E7/E104</f>
        <v>0</v>
      </c>
    </row>
    <row r="8" spans="1:256" ht="52.5" hidden="1" customHeight="1" x14ac:dyDescent="0.2">
      <c r="A8" s="35">
        <v>1</v>
      </c>
      <c r="B8" s="68" t="s">
        <v>67</v>
      </c>
      <c r="C8" s="76"/>
      <c r="D8" s="77"/>
      <c r="E8" s="64">
        <f t="shared" si="0"/>
        <v>0</v>
      </c>
      <c r="F8" s="52">
        <f>E8/E104</f>
        <v>0</v>
      </c>
    </row>
    <row r="9" spans="1:256" ht="39.75" hidden="1" customHeight="1" x14ac:dyDescent="0.2">
      <c r="A9" s="35"/>
      <c r="B9" s="68" t="s">
        <v>102</v>
      </c>
      <c r="C9" s="76"/>
      <c r="D9" s="77"/>
      <c r="E9" s="64">
        <f t="shared" si="0"/>
        <v>0</v>
      </c>
      <c r="F9" s="52">
        <f>E9/E104</f>
        <v>0</v>
      </c>
    </row>
    <row r="10" spans="1:256" ht="39.75" hidden="1" customHeight="1" x14ac:dyDescent="0.2">
      <c r="A10" s="35">
        <v>1</v>
      </c>
      <c r="B10" s="68" t="s">
        <v>114</v>
      </c>
      <c r="C10" s="76"/>
      <c r="D10" s="77"/>
      <c r="E10" s="64">
        <f t="shared" ref="E10" si="2">SUM(C10:D10)</f>
        <v>0</v>
      </c>
      <c r="F10" s="52">
        <f>E10/E104</f>
        <v>0</v>
      </c>
    </row>
    <row r="11" spans="1:256" ht="45.75" hidden="1" customHeight="1" x14ac:dyDescent="0.2">
      <c r="A11" s="22">
        <v>2</v>
      </c>
      <c r="B11" s="69" t="s">
        <v>59</v>
      </c>
      <c r="C11" s="78"/>
      <c r="D11" s="79"/>
      <c r="E11" s="64">
        <f t="shared" si="0"/>
        <v>0</v>
      </c>
      <c r="F11" s="52">
        <f>E11/E104</f>
        <v>0</v>
      </c>
    </row>
    <row r="12" spans="1:256" ht="32.25" hidden="1" customHeight="1" x14ac:dyDescent="0.2">
      <c r="A12" s="22"/>
      <c r="B12" s="69" t="s">
        <v>94</v>
      </c>
      <c r="C12" s="78"/>
      <c r="D12" s="79"/>
      <c r="E12" s="64">
        <f t="shared" si="0"/>
        <v>0</v>
      </c>
      <c r="F12" s="52">
        <f>E12/E104</f>
        <v>0</v>
      </c>
    </row>
    <row r="13" spans="1:256" ht="45.75" hidden="1" customHeight="1" x14ac:dyDescent="0.2">
      <c r="A13" s="22"/>
      <c r="B13" s="69" t="s">
        <v>118</v>
      </c>
      <c r="C13" s="78"/>
      <c r="D13" s="79"/>
      <c r="E13" s="64">
        <f t="shared" ref="E13" si="3">SUM(C13:D13)</f>
        <v>0</v>
      </c>
      <c r="F13" s="52">
        <f>E13/E104</f>
        <v>0</v>
      </c>
    </row>
    <row r="14" spans="1:256" ht="21.75" hidden="1" customHeight="1" x14ac:dyDescent="0.2">
      <c r="A14" s="22">
        <v>1</v>
      </c>
      <c r="B14" s="70" t="s">
        <v>55</v>
      </c>
      <c r="C14" s="80"/>
      <c r="D14" s="81"/>
      <c r="E14" s="64">
        <f t="shared" si="0"/>
        <v>0</v>
      </c>
      <c r="F14" s="53">
        <f>E14/E104</f>
        <v>0</v>
      </c>
    </row>
    <row r="15" spans="1:256" ht="30.75" hidden="1" customHeight="1" x14ac:dyDescent="0.2">
      <c r="A15" s="22"/>
      <c r="B15" s="70" t="s">
        <v>119</v>
      </c>
      <c r="C15" s="80"/>
      <c r="D15" s="81"/>
      <c r="E15" s="64">
        <f t="shared" ref="E15" si="4">SUM(C15:D15)</f>
        <v>0</v>
      </c>
      <c r="F15" s="53">
        <f>E15/E104</f>
        <v>0</v>
      </c>
    </row>
    <row r="16" spans="1:256" ht="33.75" hidden="1" customHeight="1" x14ac:dyDescent="0.25">
      <c r="A16" s="22"/>
      <c r="B16" s="58" t="s">
        <v>51</v>
      </c>
      <c r="C16" s="80"/>
      <c r="D16" s="81"/>
      <c r="E16" s="64">
        <f t="shared" si="0"/>
        <v>0</v>
      </c>
      <c r="F16" s="53">
        <f>E16/E104</f>
        <v>0</v>
      </c>
    </row>
    <row r="17" spans="1:6" ht="18" hidden="1" customHeight="1" x14ac:dyDescent="0.25">
      <c r="A17" s="22">
        <v>3</v>
      </c>
      <c r="B17" s="24" t="s">
        <v>63</v>
      </c>
      <c r="C17" s="82"/>
      <c r="D17" s="83"/>
      <c r="E17" s="64">
        <f t="shared" si="0"/>
        <v>0</v>
      </c>
      <c r="F17" s="53">
        <f>E17/E104</f>
        <v>0</v>
      </c>
    </row>
    <row r="18" spans="1:6" ht="33" hidden="1" customHeight="1" x14ac:dyDescent="0.25">
      <c r="A18" s="22">
        <v>1</v>
      </c>
      <c r="B18" s="24" t="s">
        <v>64</v>
      </c>
      <c r="C18" s="82"/>
      <c r="D18" s="83"/>
      <c r="E18" s="64">
        <f t="shared" si="0"/>
        <v>0</v>
      </c>
      <c r="F18" s="53">
        <f>E18/E104</f>
        <v>0</v>
      </c>
    </row>
    <row r="19" spans="1:6" ht="33" hidden="1" customHeight="1" thickBot="1" x14ac:dyDescent="0.3">
      <c r="A19" s="23"/>
      <c r="B19" s="24" t="s">
        <v>71</v>
      </c>
      <c r="C19" s="82"/>
      <c r="D19" s="83"/>
      <c r="E19" s="64">
        <f t="shared" si="0"/>
        <v>0</v>
      </c>
      <c r="F19" s="53">
        <f>E19/E104</f>
        <v>0</v>
      </c>
    </row>
    <row r="20" spans="1:6" ht="32.25" customHeight="1" thickBot="1" x14ac:dyDescent="0.3">
      <c r="A20" s="23">
        <v>1</v>
      </c>
      <c r="B20" s="58" t="s">
        <v>54</v>
      </c>
      <c r="C20" s="84">
        <v>0</v>
      </c>
      <c r="D20" s="85">
        <v>3</v>
      </c>
      <c r="E20" s="64">
        <f t="shared" si="0"/>
        <v>3</v>
      </c>
      <c r="F20" s="59">
        <f>E20/E104</f>
        <v>8.5275724843661166E-4</v>
      </c>
    </row>
    <row r="21" spans="1:6" ht="47.25" customHeight="1" thickBot="1" x14ac:dyDescent="0.3">
      <c r="A21" s="23">
        <v>2</v>
      </c>
      <c r="B21" s="24" t="s">
        <v>57</v>
      </c>
      <c r="C21" s="84">
        <v>0</v>
      </c>
      <c r="D21" s="85">
        <v>5</v>
      </c>
      <c r="E21" s="64">
        <f t="shared" si="0"/>
        <v>5</v>
      </c>
      <c r="F21" s="59">
        <f>E21/E104</f>
        <v>1.4212620807276862E-3</v>
      </c>
    </row>
    <row r="22" spans="1:6" ht="36" hidden="1" customHeight="1" thickBot="1" x14ac:dyDescent="0.3">
      <c r="A22" s="23">
        <v>1</v>
      </c>
      <c r="B22" s="24" t="s">
        <v>95</v>
      </c>
      <c r="C22" s="84"/>
      <c r="D22" s="85"/>
      <c r="E22" s="64">
        <f t="shared" si="0"/>
        <v>0</v>
      </c>
      <c r="F22" s="59">
        <f>E22/E104</f>
        <v>0</v>
      </c>
    </row>
    <row r="23" spans="1:6" ht="33" hidden="1" customHeight="1" thickBot="1" x14ac:dyDescent="0.3">
      <c r="A23" s="23">
        <v>3</v>
      </c>
      <c r="B23" s="24" t="s">
        <v>87</v>
      </c>
      <c r="C23" s="84"/>
      <c r="D23" s="85"/>
      <c r="E23" s="64">
        <f t="shared" si="0"/>
        <v>0</v>
      </c>
      <c r="F23" s="59">
        <f>E23/E104</f>
        <v>0</v>
      </c>
    </row>
    <row r="24" spans="1:6" ht="66.75" hidden="1" customHeight="1" thickBot="1" x14ac:dyDescent="0.3">
      <c r="A24" s="23">
        <v>1</v>
      </c>
      <c r="B24" s="24" t="s">
        <v>101</v>
      </c>
      <c r="C24" s="84"/>
      <c r="D24" s="85"/>
      <c r="E24" s="64">
        <f t="shared" si="0"/>
        <v>0</v>
      </c>
      <c r="F24" s="59">
        <f>E24/E104</f>
        <v>0</v>
      </c>
    </row>
    <row r="25" spans="1:6" ht="48.75" hidden="1" customHeight="1" thickBot="1" x14ac:dyDescent="0.3">
      <c r="A25" s="23">
        <v>3</v>
      </c>
      <c r="B25" s="24" t="s">
        <v>68</v>
      </c>
      <c r="C25" s="84"/>
      <c r="D25" s="85"/>
      <c r="E25" s="64">
        <f t="shared" si="0"/>
        <v>0</v>
      </c>
      <c r="F25" s="59">
        <f>E25/E104</f>
        <v>0</v>
      </c>
    </row>
    <row r="26" spans="1:6" ht="64.5" customHeight="1" thickBot="1" x14ac:dyDescent="0.3">
      <c r="A26" s="23">
        <v>3</v>
      </c>
      <c r="B26" s="58" t="s">
        <v>52</v>
      </c>
      <c r="C26" s="84">
        <v>0</v>
      </c>
      <c r="D26" s="85">
        <v>22</v>
      </c>
      <c r="E26" s="64">
        <f t="shared" si="0"/>
        <v>22</v>
      </c>
      <c r="F26" s="59">
        <f>E26/E104</f>
        <v>6.2535531552018195E-3</v>
      </c>
    </row>
    <row r="27" spans="1:6" ht="55.5" customHeight="1" x14ac:dyDescent="0.25">
      <c r="A27" s="23">
        <v>4</v>
      </c>
      <c r="B27" s="58" t="s">
        <v>103</v>
      </c>
      <c r="C27" s="84">
        <v>0</v>
      </c>
      <c r="D27" s="85">
        <v>1</v>
      </c>
      <c r="E27" s="64">
        <f t="shared" si="0"/>
        <v>1</v>
      </c>
      <c r="F27" s="59">
        <f>E27/E104</f>
        <v>2.8425241614553722E-4</v>
      </c>
    </row>
    <row r="28" spans="1:6" ht="36.75" hidden="1" customHeight="1" thickBot="1" x14ac:dyDescent="0.3">
      <c r="A28" s="23">
        <v>6</v>
      </c>
      <c r="B28" s="58" t="s">
        <v>107</v>
      </c>
      <c r="C28" s="84"/>
      <c r="D28" s="85"/>
      <c r="E28" s="64">
        <f t="shared" ref="E28" si="5">SUM(C28:D28)</f>
        <v>0</v>
      </c>
      <c r="F28" s="59">
        <f>E28/E104</f>
        <v>0</v>
      </c>
    </row>
    <row r="29" spans="1:6" ht="33" hidden="1" customHeight="1" x14ac:dyDescent="0.25">
      <c r="A29" s="23"/>
      <c r="B29" s="58" t="s">
        <v>96</v>
      </c>
      <c r="C29" s="84"/>
      <c r="D29" s="85"/>
      <c r="E29" s="64">
        <f t="shared" si="0"/>
        <v>0</v>
      </c>
      <c r="F29" s="59">
        <f>E29/E104</f>
        <v>0</v>
      </c>
    </row>
    <row r="30" spans="1:6" ht="32.25" hidden="1" customHeight="1" x14ac:dyDescent="0.25">
      <c r="A30" s="23"/>
      <c r="B30" s="58" t="s">
        <v>88</v>
      </c>
      <c r="C30" s="80"/>
      <c r="D30" s="81"/>
      <c r="E30" s="64">
        <f t="shared" si="0"/>
        <v>0</v>
      </c>
      <c r="F30" s="59">
        <f>E30/E104</f>
        <v>0</v>
      </c>
    </row>
    <row r="31" spans="1:6" ht="51.75" hidden="1" customHeight="1" x14ac:dyDescent="0.25">
      <c r="A31" s="23"/>
      <c r="B31" s="58" t="s">
        <v>89</v>
      </c>
      <c r="C31" s="80"/>
      <c r="D31" s="81"/>
      <c r="E31" s="64">
        <f t="shared" si="0"/>
        <v>0</v>
      </c>
      <c r="F31" s="59">
        <f>E31/E104</f>
        <v>0</v>
      </c>
    </row>
    <row r="32" spans="1:6" ht="35.25" hidden="1" customHeight="1" x14ac:dyDescent="0.25">
      <c r="A32" s="23"/>
      <c r="B32" s="58" t="s">
        <v>97</v>
      </c>
      <c r="C32" s="86"/>
      <c r="D32" s="81"/>
      <c r="E32" s="64">
        <f t="shared" si="0"/>
        <v>0</v>
      </c>
      <c r="F32" s="59">
        <f>E32/E104</f>
        <v>0</v>
      </c>
    </row>
    <row r="33" spans="1:6" ht="35.25" hidden="1" customHeight="1" x14ac:dyDescent="0.2">
      <c r="A33" s="23">
        <v>4</v>
      </c>
      <c r="B33" s="70" t="s">
        <v>133</v>
      </c>
      <c r="C33" s="86"/>
      <c r="D33" s="81"/>
      <c r="E33" s="64">
        <f t="shared" ref="E33" si="6">SUM(C33:D33)</f>
        <v>0</v>
      </c>
      <c r="F33" s="59">
        <f>E33/E104</f>
        <v>0</v>
      </c>
    </row>
    <row r="34" spans="1:6" ht="34.5" hidden="1" customHeight="1" x14ac:dyDescent="0.25">
      <c r="A34" s="23"/>
      <c r="B34" s="58" t="s">
        <v>62</v>
      </c>
      <c r="C34" s="86"/>
      <c r="D34" s="81"/>
      <c r="E34" s="64">
        <f t="shared" si="0"/>
        <v>0</v>
      </c>
      <c r="F34" s="59">
        <f>E34/E104</f>
        <v>0</v>
      </c>
    </row>
    <row r="35" spans="1:6" ht="51" hidden="1" customHeight="1" x14ac:dyDescent="0.25">
      <c r="A35" s="23"/>
      <c r="B35" s="24" t="s">
        <v>58</v>
      </c>
      <c r="C35" s="87"/>
      <c r="D35" s="83"/>
      <c r="E35" s="64">
        <f t="shared" si="0"/>
        <v>0</v>
      </c>
      <c r="F35" s="59">
        <f>E35/E104</f>
        <v>0</v>
      </c>
    </row>
    <row r="36" spans="1:6" ht="27.75" hidden="1" customHeight="1" x14ac:dyDescent="0.2">
      <c r="A36" s="23">
        <v>3</v>
      </c>
      <c r="B36" s="71" t="s">
        <v>106</v>
      </c>
      <c r="C36" s="87"/>
      <c r="D36" s="83"/>
      <c r="E36" s="64">
        <f t="shared" si="0"/>
        <v>0</v>
      </c>
      <c r="F36" s="59">
        <f>E36/E104</f>
        <v>0</v>
      </c>
    </row>
    <row r="37" spans="1:6" ht="34.5" hidden="1" customHeight="1" x14ac:dyDescent="0.2">
      <c r="A37" s="23">
        <v>3</v>
      </c>
      <c r="B37" s="71" t="s">
        <v>131</v>
      </c>
      <c r="C37" s="87"/>
      <c r="D37" s="83"/>
      <c r="E37" s="64">
        <f t="shared" ref="E37" si="7">SUM(C37:D37)</f>
        <v>0</v>
      </c>
      <c r="F37" s="59">
        <f>E37/E104</f>
        <v>0</v>
      </c>
    </row>
    <row r="38" spans="1:6" ht="38.25" hidden="1" customHeight="1" x14ac:dyDescent="0.25">
      <c r="A38" s="23">
        <v>5</v>
      </c>
      <c r="B38" s="24" t="s">
        <v>134</v>
      </c>
      <c r="C38" s="87"/>
      <c r="D38" s="83"/>
      <c r="E38" s="64">
        <f t="shared" ref="E38" si="8">SUM(C38:D38)</f>
        <v>0</v>
      </c>
      <c r="F38" s="59">
        <f>E38/E104</f>
        <v>0</v>
      </c>
    </row>
    <row r="39" spans="1:6" ht="61.5" hidden="1" customHeight="1" x14ac:dyDescent="0.25">
      <c r="A39" s="23">
        <v>4</v>
      </c>
      <c r="B39" s="24" t="s">
        <v>132</v>
      </c>
      <c r="C39" s="87"/>
      <c r="D39" s="83"/>
      <c r="E39" s="64">
        <f t="shared" si="0"/>
        <v>0</v>
      </c>
      <c r="F39" s="59">
        <f>E39/E104</f>
        <v>0</v>
      </c>
    </row>
    <row r="40" spans="1:6" ht="34.5" hidden="1" customHeight="1" x14ac:dyDescent="0.25">
      <c r="A40" s="23"/>
      <c r="B40" s="24" t="s">
        <v>104</v>
      </c>
      <c r="C40" s="87"/>
      <c r="D40" s="83"/>
      <c r="E40" s="64">
        <f t="shared" ref="E40" si="9">SUM(C40:D40)</f>
        <v>0</v>
      </c>
      <c r="F40" s="59">
        <f>E40/E104</f>
        <v>0</v>
      </c>
    </row>
    <row r="41" spans="1:6" ht="34.5" hidden="1" customHeight="1" x14ac:dyDescent="0.25">
      <c r="A41" s="23"/>
      <c r="B41" s="24" t="s">
        <v>105</v>
      </c>
      <c r="C41" s="87"/>
      <c r="D41" s="83"/>
      <c r="E41" s="64">
        <f t="shared" si="0"/>
        <v>0</v>
      </c>
      <c r="F41" s="59">
        <f>E41/E104</f>
        <v>0</v>
      </c>
    </row>
    <row r="42" spans="1:6" ht="50.25" customHeight="1" x14ac:dyDescent="0.25">
      <c r="A42" s="23">
        <v>5</v>
      </c>
      <c r="B42" s="58" t="s">
        <v>53</v>
      </c>
      <c r="C42" s="80">
        <v>0</v>
      </c>
      <c r="D42" s="81">
        <v>42</v>
      </c>
      <c r="E42" s="64">
        <f t="shared" si="0"/>
        <v>42</v>
      </c>
      <c r="F42" s="59">
        <f>E42/E104</f>
        <v>1.1938601478112564E-2</v>
      </c>
    </row>
    <row r="43" spans="1:6" ht="33" hidden="1" customHeight="1" x14ac:dyDescent="0.2">
      <c r="A43" s="23">
        <v>7</v>
      </c>
      <c r="B43" s="70" t="s">
        <v>115</v>
      </c>
      <c r="C43" s="80"/>
      <c r="D43" s="81"/>
      <c r="E43" s="64">
        <f t="shared" ref="E43" si="10">SUM(C43:D43)</f>
        <v>0</v>
      </c>
      <c r="F43" s="59">
        <f>E43/E104</f>
        <v>0</v>
      </c>
    </row>
    <row r="44" spans="1:6" ht="33" hidden="1" customHeight="1" x14ac:dyDescent="0.2">
      <c r="A44" s="23">
        <v>8</v>
      </c>
      <c r="B44" s="70" t="s">
        <v>121</v>
      </c>
      <c r="C44" s="80"/>
      <c r="D44" s="81"/>
      <c r="E44" s="64">
        <f t="shared" ref="E44" si="11">SUM(C44:D44)</f>
        <v>0</v>
      </c>
      <c r="F44" s="59">
        <f>E44/E104</f>
        <v>0</v>
      </c>
    </row>
    <row r="45" spans="1:6" ht="35.25" customHeight="1" x14ac:dyDescent="0.25">
      <c r="A45" s="23">
        <v>6</v>
      </c>
      <c r="B45" s="58" t="s">
        <v>90</v>
      </c>
      <c r="C45" s="80">
        <v>0</v>
      </c>
      <c r="D45" s="81">
        <v>5</v>
      </c>
      <c r="E45" s="64">
        <f t="shared" si="0"/>
        <v>5</v>
      </c>
      <c r="F45" s="59">
        <f>E45/E104</f>
        <v>1.4212620807276862E-3</v>
      </c>
    </row>
    <row r="46" spans="1:6" ht="33" hidden="1" customHeight="1" x14ac:dyDescent="0.25">
      <c r="A46" s="23"/>
      <c r="B46" s="58" t="s">
        <v>74</v>
      </c>
      <c r="C46" s="86"/>
      <c r="D46" s="81"/>
      <c r="E46" s="64">
        <f t="shared" si="0"/>
        <v>0</v>
      </c>
      <c r="F46" s="59">
        <f>E46/E104</f>
        <v>0</v>
      </c>
    </row>
    <row r="47" spans="1:6" ht="33" hidden="1" customHeight="1" x14ac:dyDescent="0.2">
      <c r="A47" s="23">
        <v>8</v>
      </c>
      <c r="B47" s="72" t="s">
        <v>108</v>
      </c>
      <c r="C47" s="86"/>
      <c r="D47" s="81"/>
      <c r="E47" s="64">
        <f t="shared" ref="E47" si="12">SUM(C47:D47)</f>
        <v>0</v>
      </c>
      <c r="F47" s="59">
        <f>E47/E104</f>
        <v>0</v>
      </c>
    </row>
    <row r="48" spans="1:6" ht="23.25" hidden="1" customHeight="1" x14ac:dyDescent="0.2">
      <c r="A48" s="23">
        <v>3</v>
      </c>
      <c r="B48" s="72" t="s">
        <v>120</v>
      </c>
      <c r="C48" s="86"/>
      <c r="D48" s="81"/>
      <c r="E48" s="64">
        <f t="shared" ref="E48" si="13">SUM(C48:D48)</f>
        <v>0</v>
      </c>
      <c r="F48" s="59">
        <f>E48/E104</f>
        <v>0</v>
      </c>
    </row>
    <row r="49" spans="1:6" ht="33" hidden="1" customHeight="1" x14ac:dyDescent="0.2">
      <c r="A49" s="23">
        <v>3</v>
      </c>
      <c r="B49" s="72" t="s">
        <v>113</v>
      </c>
      <c r="C49" s="86"/>
      <c r="D49" s="81"/>
      <c r="E49" s="64">
        <f t="shared" ref="E49" si="14">SUM(C49:D49)</f>
        <v>0</v>
      </c>
      <c r="F49" s="59">
        <f>E49/E104</f>
        <v>0</v>
      </c>
    </row>
    <row r="50" spans="1:6" ht="33.75" customHeight="1" x14ac:dyDescent="0.2">
      <c r="A50" s="23">
        <v>7</v>
      </c>
      <c r="B50" s="72" t="s">
        <v>5</v>
      </c>
      <c r="C50" s="80">
        <v>2</v>
      </c>
      <c r="D50" s="81">
        <v>6</v>
      </c>
      <c r="E50" s="64">
        <f t="shared" si="0"/>
        <v>8</v>
      </c>
      <c r="F50" s="59">
        <f>E50/E104</f>
        <v>2.2740193291642978E-3</v>
      </c>
    </row>
    <row r="51" spans="1:6" ht="21.75" hidden="1" customHeight="1" x14ac:dyDescent="0.2">
      <c r="A51" s="23">
        <v>9</v>
      </c>
      <c r="B51" s="72" t="s">
        <v>69</v>
      </c>
      <c r="C51" s="80"/>
      <c r="D51" s="81"/>
      <c r="E51" s="64">
        <f t="shared" si="0"/>
        <v>0</v>
      </c>
      <c r="F51" s="59">
        <f>E51/E104</f>
        <v>0</v>
      </c>
    </row>
    <row r="52" spans="1:6" ht="20.25" customHeight="1" thickBot="1" x14ac:dyDescent="0.25">
      <c r="A52" s="23">
        <v>8</v>
      </c>
      <c r="B52" s="72" t="s">
        <v>6</v>
      </c>
      <c r="C52" s="80">
        <v>13</v>
      </c>
      <c r="D52" s="81">
        <v>13</v>
      </c>
      <c r="E52" s="64">
        <f t="shared" ref="E52:E96" si="15">SUM(C52:D52)</f>
        <v>26</v>
      </c>
      <c r="F52" s="59">
        <f>E52/E104</f>
        <v>7.390562819783968E-3</v>
      </c>
    </row>
    <row r="53" spans="1:6" ht="20.25" customHeight="1" x14ac:dyDescent="0.2">
      <c r="A53" s="23">
        <v>9</v>
      </c>
      <c r="B53" s="72" t="s">
        <v>60</v>
      </c>
      <c r="C53" s="84">
        <v>5</v>
      </c>
      <c r="D53" s="85">
        <v>10</v>
      </c>
      <c r="E53" s="64">
        <f t="shared" si="15"/>
        <v>15</v>
      </c>
      <c r="F53" s="59">
        <f>E53/E104</f>
        <v>4.2637862421830586E-3</v>
      </c>
    </row>
    <row r="54" spans="1:6" ht="20.25" hidden="1" customHeight="1" x14ac:dyDescent="0.2">
      <c r="A54" s="23">
        <v>6</v>
      </c>
      <c r="B54" s="72" t="s">
        <v>117</v>
      </c>
      <c r="C54" s="90"/>
      <c r="D54" s="91"/>
      <c r="E54" s="64">
        <f t="shared" ref="E54" si="16">SUM(C54:D54)</f>
        <v>0</v>
      </c>
      <c r="F54" s="59">
        <f>E54/E104</f>
        <v>0</v>
      </c>
    </row>
    <row r="55" spans="1:6" ht="21" customHeight="1" x14ac:dyDescent="0.2">
      <c r="A55" s="23">
        <v>10</v>
      </c>
      <c r="B55" s="72" t="s">
        <v>7</v>
      </c>
      <c r="C55" s="80">
        <v>19</v>
      </c>
      <c r="D55" s="81">
        <v>8</v>
      </c>
      <c r="E55" s="64">
        <f t="shared" si="15"/>
        <v>27</v>
      </c>
      <c r="F55" s="59">
        <f>E55/E104</f>
        <v>7.6748152359295057E-3</v>
      </c>
    </row>
    <row r="56" spans="1:6" ht="18.75" customHeight="1" x14ac:dyDescent="0.2">
      <c r="A56" s="23">
        <v>11</v>
      </c>
      <c r="B56" s="72" t="s">
        <v>8</v>
      </c>
      <c r="C56" s="80">
        <v>31</v>
      </c>
      <c r="D56" s="81">
        <v>69</v>
      </c>
      <c r="E56" s="64">
        <f t="shared" si="15"/>
        <v>100</v>
      </c>
      <c r="F56" s="59">
        <f>E56/E104</f>
        <v>2.8425241614553724E-2</v>
      </c>
    </row>
    <row r="57" spans="1:6" ht="18.75" customHeight="1" x14ac:dyDescent="0.2">
      <c r="A57" s="23">
        <v>12</v>
      </c>
      <c r="B57" s="72" t="s">
        <v>9</v>
      </c>
      <c r="C57" s="80">
        <v>44</v>
      </c>
      <c r="D57" s="81">
        <v>499</v>
      </c>
      <c r="E57" s="64">
        <f t="shared" si="15"/>
        <v>543</v>
      </c>
      <c r="F57" s="59">
        <f>E57/E104</f>
        <v>0.15434906196702672</v>
      </c>
    </row>
    <row r="58" spans="1:6" ht="18.75" customHeight="1" x14ac:dyDescent="0.2">
      <c r="A58" s="23">
        <v>13</v>
      </c>
      <c r="B58" s="72" t="s">
        <v>70</v>
      </c>
      <c r="C58" s="88">
        <v>8</v>
      </c>
      <c r="D58" s="89">
        <v>1</v>
      </c>
      <c r="E58" s="64">
        <f t="shared" si="15"/>
        <v>9</v>
      </c>
      <c r="F58" s="59">
        <f>E58/E104</f>
        <v>2.5582717453098351E-3</v>
      </c>
    </row>
    <row r="59" spans="1:6" ht="18.75" customHeight="1" x14ac:dyDescent="0.2">
      <c r="A59" s="23">
        <v>14</v>
      </c>
      <c r="B59" s="72" t="s">
        <v>49</v>
      </c>
      <c r="C59" s="88">
        <v>44</v>
      </c>
      <c r="D59" s="89"/>
      <c r="E59" s="64">
        <f t="shared" si="15"/>
        <v>44</v>
      </c>
      <c r="F59" s="60">
        <f>E59/E104</f>
        <v>1.2507106310403639E-2</v>
      </c>
    </row>
    <row r="60" spans="1:6" ht="31.5" customHeight="1" x14ac:dyDescent="0.2">
      <c r="A60" s="96">
        <v>15</v>
      </c>
      <c r="B60" s="97" t="s">
        <v>20</v>
      </c>
      <c r="C60" s="102">
        <v>19</v>
      </c>
      <c r="D60" s="103">
        <v>272</v>
      </c>
      <c r="E60" s="100">
        <f t="shared" si="15"/>
        <v>291</v>
      </c>
      <c r="F60" s="104">
        <f>E60/E104</f>
        <v>8.2717453098351337E-2</v>
      </c>
    </row>
    <row r="61" spans="1:6" ht="31.5" hidden="1" customHeight="1" x14ac:dyDescent="0.2">
      <c r="A61" s="96">
        <v>18</v>
      </c>
      <c r="B61" s="97" t="s">
        <v>122</v>
      </c>
      <c r="C61" s="102"/>
      <c r="D61" s="103"/>
      <c r="E61" s="100">
        <f t="shared" ref="E61:E63" si="17">SUM(C61:D61)</f>
        <v>0</v>
      </c>
      <c r="F61" s="104">
        <f>E61/E104</f>
        <v>0</v>
      </c>
    </row>
    <row r="62" spans="1:6" ht="31.5" customHeight="1" x14ac:dyDescent="0.2">
      <c r="A62" s="96">
        <v>16</v>
      </c>
      <c r="B62" s="97" t="s">
        <v>123</v>
      </c>
      <c r="C62" s="102">
        <v>3</v>
      </c>
      <c r="D62" s="103">
        <v>0</v>
      </c>
      <c r="E62" s="100">
        <f t="shared" si="17"/>
        <v>3</v>
      </c>
      <c r="F62" s="104">
        <f>E62/E104</f>
        <v>8.5275724843661166E-4</v>
      </c>
    </row>
    <row r="63" spans="1:6" ht="31.5" customHeight="1" x14ac:dyDescent="0.2">
      <c r="A63" s="96">
        <v>17</v>
      </c>
      <c r="B63" s="97" t="s">
        <v>124</v>
      </c>
      <c r="C63" s="102">
        <v>5</v>
      </c>
      <c r="D63" s="103">
        <v>0</v>
      </c>
      <c r="E63" s="100">
        <f t="shared" si="17"/>
        <v>5</v>
      </c>
      <c r="F63" s="104">
        <f>E63/E104</f>
        <v>1.4212620807276862E-3</v>
      </c>
    </row>
    <row r="64" spans="1:6" ht="31.5" customHeight="1" x14ac:dyDescent="0.2">
      <c r="A64" s="23">
        <v>18</v>
      </c>
      <c r="B64" s="72" t="s">
        <v>61</v>
      </c>
      <c r="C64" s="88">
        <v>1</v>
      </c>
      <c r="D64" s="89">
        <v>0</v>
      </c>
      <c r="E64" s="64">
        <f t="shared" si="15"/>
        <v>1</v>
      </c>
      <c r="F64" s="60">
        <f>E64/E104</f>
        <v>2.8425241614553722E-4</v>
      </c>
    </row>
    <row r="65" spans="1:6" ht="31.5" hidden="1" customHeight="1" x14ac:dyDescent="0.2">
      <c r="A65" s="23">
        <v>18</v>
      </c>
      <c r="B65" s="72" t="s">
        <v>73</v>
      </c>
      <c r="C65" s="88"/>
      <c r="D65" s="89"/>
      <c r="E65" s="64">
        <f t="shared" si="15"/>
        <v>0</v>
      </c>
      <c r="F65" s="60">
        <f>E65/E104</f>
        <v>0</v>
      </c>
    </row>
    <row r="66" spans="1:6" ht="34.5" customHeight="1" x14ac:dyDescent="0.2">
      <c r="A66" s="23">
        <v>19</v>
      </c>
      <c r="B66" s="72" t="s">
        <v>10</v>
      </c>
      <c r="C66" s="80">
        <v>44</v>
      </c>
      <c r="D66" s="81">
        <v>286</v>
      </c>
      <c r="E66" s="64">
        <f t="shared" si="15"/>
        <v>330</v>
      </c>
      <c r="F66" s="59">
        <f>E66/E104</f>
        <v>9.3803297328027294E-2</v>
      </c>
    </row>
    <row r="67" spans="1:6" ht="32.25" customHeight="1" x14ac:dyDescent="0.2">
      <c r="A67" s="23">
        <v>20</v>
      </c>
      <c r="B67" s="72" t="s">
        <v>11</v>
      </c>
      <c r="C67" s="80">
        <v>198</v>
      </c>
      <c r="D67" s="81">
        <v>69</v>
      </c>
      <c r="E67" s="64">
        <f t="shared" si="15"/>
        <v>267</v>
      </c>
      <c r="F67" s="59">
        <f>E67/E104</f>
        <v>7.5895395110858438E-2</v>
      </c>
    </row>
    <row r="68" spans="1:6" ht="33.75" customHeight="1" x14ac:dyDescent="0.2">
      <c r="A68" s="23">
        <v>21</v>
      </c>
      <c r="B68" s="72" t="s">
        <v>12</v>
      </c>
      <c r="C68" s="80">
        <v>6</v>
      </c>
      <c r="D68" s="81">
        <v>207</v>
      </c>
      <c r="E68" s="64">
        <f t="shared" si="15"/>
        <v>213</v>
      </c>
      <c r="F68" s="59">
        <f>E68/E104</f>
        <v>6.0545764638999432E-2</v>
      </c>
    </row>
    <row r="69" spans="1:6" ht="34.5" customHeight="1" x14ac:dyDescent="0.2">
      <c r="A69" s="23">
        <v>22</v>
      </c>
      <c r="B69" s="72" t="s">
        <v>13</v>
      </c>
      <c r="C69" s="80">
        <v>1</v>
      </c>
      <c r="D69" s="81">
        <v>9</v>
      </c>
      <c r="E69" s="64">
        <f t="shared" si="15"/>
        <v>10</v>
      </c>
      <c r="F69" s="59">
        <f>E69/E104</f>
        <v>2.8425241614553724E-3</v>
      </c>
    </row>
    <row r="70" spans="1:6" ht="18.75" customHeight="1" x14ac:dyDescent="0.25">
      <c r="A70" s="23">
        <v>23</v>
      </c>
      <c r="B70" s="24" t="s">
        <v>65</v>
      </c>
      <c r="C70" s="87">
        <v>11</v>
      </c>
      <c r="D70" s="83">
        <v>18</v>
      </c>
      <c r="E70" s="64">
        <f t="shared" si="15"/>
        <v>29</v>
      </c>
      <c r="F70" s="59">
        <f>E70/E104</f>
        <v>8.2433200682205804E-3</v>
      </c>
    </row>
    <row r="71" spans="1:6" ht="32.25" customHeight="1" x14ac:dyDescent="0.2">
      <c r="A71" s="23">
        <v>24</v>
      </c>
      <c r="B71" s="72" t="s">
        <v>14</v>
      </c>
      <c r="C71" s="80">
        <v>30</v>
      </c>
      <c r="D71" s="81">
        <v>50</v>
      </c>
      <c r="E71" s="64">
        <f t="shared" si="15"/>
        <v>80</v>
      </c>
      <c r="F71" s="59">
        <f>E71/E104</f>
        <v>2.2740193291642979E-2</v>
      </c>
    </row>
    <row r="72" spans="1:6" ht="50.25" customHeight="1" x14ac:dyDescent="0.2">
      <c r="A72" s="23">
        <v>25</v>
      </c>
      <c r="B72" s="72" t="s">
        <v>15</v>
      </c>
      <c r="C72" s="80">
        <v>12</v>
      </c>
      <c r="D72" s="81">
        <v>65</v>
      </c>
      <c r="E72" s="64">
        <f t="shared" si="15"/>
        <v>77</v>
      </c>
      <c r="F72" s="59">
        <f>E72/E104</f>
        <v>2.1887436043206369E-2</v>
      </c>
    </row>
    <row r="73" spans="1:6" s="20" customFormat="1" ht="47.25" customHeight="1" x14ac:dyDescent="0.2">
      <c r="A73" s="96">
        <v>26</v>
      </c>
      <c r="B73" s="97" t="s">
        <v>16</v>
      </c>
      <c r="C73" s="98">
        <v>58</v>
      </c>
      <c r="D73" s="99">
        <v>245</v>
      </c>
      <c r="E73" s="100">
        <f t="shared" si="15"/>
        <v>303</v>
      </c>
      <c r="F73" s="101">
        <f>E73/E104</f>
        <v>8.612848209209778E-2</v>
      </c>
    </row>
    <row r="74" spans="1:6" s="20" customFormat="1" ht="47.25" customHeight="1" x14ac:dyDescent="0.2">
      <c r="A74" s="96">
        <v>27</v>
      </c>
      <c r="B74" s="97" t="s">
        <v>128</v>
      </c>
      <c r="C74" s="98">
        <v>4</v>
      </c>
      <c r="D74" s="99">
        <v>0</v>
      </c>
      <c r="E74" s="100">
        <f t="shared" si="15"/>
        <v>4</v>
      </c>
      <c r="F74" s="101">
        <f>E74/E104</f>
        <v>1.1370096645821489E-3</v>
      </c>
    </row>
    <row r="75" spans="1:6" s="20" customFormat="1" ht="47.25" hidden="1" customHeight="1" x14ac:dyDescent="0.2">
      <c r="A75" s="96">
        <v>31</v>
      </c>
      <c r="B75" s="97" t="s">
        <v>129</v>
      </c>
      <c r="C75" s="98"/>
      <c r="D75" s="99"/>
      <c r="E75" s="100">
        <f t="shared" si="15"/>
        <v>0</v>
      </c>
      <c r="F75" s="101">
        <f>E75/E104</f>
        <v>0</v>
      </c>
    </row>
    <row r="76" spans="1:6" s="20" customFormat="1" ht="36" customHeight="1" x14ac:dyDescent="0.2">
      <c r="A76" s="96">
        <v>28</v>
      </c>
      <c r="B76" s="97" t="s">
        <v>125</v>
      </c>
      <c r="C76" s="98">
        <v>7</v>
      </c>
      <c r="D76" s="99">
        <v>0</v>
      </c>
      <c r="E76" s="100">
        <f t="shared" ref="E76" si="18">SUM(C76:D76)</f>
        <v>7</v>
      </c>
      <c r="F76" s="101">
        <f>E76/E104</f>
        <v>1.9897669130187609E-3</v>
      </c>
    </row>
    <row r="77" spans="1:6" s="20" customFormat="1" ht="36" customHeight="1" x14ac:dyDescent="0.2">
      <c r="A77" s="96">
        <v>29</v>
      </c>
      <c r="B77" s="97" t="s">
        <v>126</v>
      </c>
      <c r="C77" s="98">
        <v>48</v>
      </c>
      <c r="D77" s="99">
        <v>23</v>
      </c>
      <c r="E77" s="100">
        <f t="shared" ref="E77" si="19">SUM(C77:D77)</f>
        <v>71</v>
      </c>
      <c r="F77" s="101">
        <f>E77/E104</f>
        <v>2.0181921546333144E-2</v>
      </c>
    </row>
    <row r="78" spans="1:6" s="20" customFormat="1" ht="34.5" customHeight="1" x14ac:dyDescent="0.2">
      <c r="A78" s="23">
        <v>30</v>
      </c>
      <c r="B78" s="72" t="s">
        <v>46</v>
      </c>
      <c r="C78" s="80">
        <v>1</v>
      </c>
      <c r="D78" s="81">
        <v>2</v>
      </c>
      <c r="E78" s="64">
        <f t="shared" si="15"/>
        <v>3</v>
      </c>
      <c r="F78" s="59">
        <f>E78/E104</f>
        <v>8.5275724843661166E-4</v>
      </c>
    </row>
    <row r="79" spans="1:6" ht="20.25" customHeight="1" x14ac:dyDescent="0.2">
      <c r="A79" s="23">
        <v>31</v>
      </c>
      <c r="B79" s="72" t="s">
        <v>17</v>
      </c>
      <c r="C79" s="80">
        <v>12</v>
      </c>
      <c r="D79" s="81">
        <v>0</v>
      </c>
      <c r="E79" s="64">
        <f t="shared" si="15"/>
        <v>12</v>
      </c>
      <c r="F79" s="59">
        <f>E79/E104</f>
        <v>3.4110289937464467E-3</v>
      </c>
    </row>
    <row r="80" spans="1:6" ht="37.5" customHeight="1" x14ac:dyDescent="0.2">
      <c r="A80" s="23">
        <v>32</v>
      </c>
      <c r="B80" s="72" t="s">
        <v>48</v>
      </c>
      <c r="C80" s="80">
        <v>3</v>
      </c>
      <c r="D80" s="81">
        <v>0</v>
      </c>
      <c r="E80" s="64">
        <f t="shared" si="15"/>
        <v>3</v>
      </c>
      <c r="F80" s="59">
        <f>E80/E104</f>
        <v>8.5275724843661166E-4</v>
      </c>
    </row>
    <row r="81" spans="1:6" ht="36.75" customHeight="1" x14ac:dyDescent="0.2">
      <c r="A81" s="96">
        <v>33</v>
      </c>
      <c r="B81" s="107" t="s">
        <v>45</v>
      </c>
      <c r="C81" s="98">
        <v>841</v>
      </c>
      <c r="D81" s="99">
        <v>1</v>
      </c>
      <c r="E81" s="100">
        <f t="shared" si="15"/>
        <v>842</v>
      </c>
      <c r="F81" s="108">
        <f>E81/E104</f>
        <v>0.23934053439454236</v>
      </c>
    </row>
    <row r="82" spans="1:6" ht="36.75" customHeight="1" x14ac:dyDescent="0.2">
      <c r="A82" s="96">
        <v>34</v>
      </c>
      <c r="B82" s="107" t="s">
        <v>144</v>
      </c>
      <c r="C82" s="98">
        <v>1</v>
      </c>
      <c r="D82" s="99">
        <v>1</v>
      </c>
      <c r="E82" s="100">
        <f t="shared" si="15"/>
        <v>2</v>
      </c>
      <c r="F82" s="108">
        <f>E82/E104</f>
        <v>5.6850483229107444E-4</v>
      </c>
    </row>
    <row r="83" spans="1:6" ht="33.75" hidden="1" customHeight="1" x14ac:dyDescent="0.25">
      <c r="A83" s="23"/>
      <c r="B83" s="24" t="s">
        <v>66</v>
      </c>
      <c r="C83" s="87"/>
      <c r="D83" s="83"/>
      <c r="E83" s="64">
        <f t="shared" si="15"/>
        <v>0</v>
      </c>
      <c r="F83" s="61">
        <f>E83/E104</f>
        <v>0</v>
      </c>
    </row>
    <row r="84" spans="1:6" ht="45.75" customHeight="1" x14ac:dyDescent="0.2">
      <c r="A84" s="23">
        <v>35</v>
      </c>
      <c r="B84" s="72" t="s">
        <v>21</v>
      </c>
      <c r="C84" s="80">
        <v>25</v>
      </c>
      <c r="D84" s="81">
        <v>0</v>
      </c>
      <c r="E84" s="64">
        <f t="shared" si="15"/>
        <v>25</v>
      </c>
      <c r="F84" s="59">
        <f>E84/E104</f>
        <v>7.1063104036384311E-3</v>
      </c>
    </row>
    <row r="85" spans="1:6" ht="65.25" customHeight="1" x14ac:dyDescent="0.2">
      <c r="A85" s="23">
        <v>36</v>
      </c>
      <c r="B85" s="72" t="s">
        <v>18</v>
      </c>
      <c r="C85" s="80">
        <v>22</v>
      </c>
      <c r="D85" s="81">
        <v>5</v>
      </c>
      <c r="E85" s="64">
        <f t="shared" si="15"/>
        <v>27</v>
      </c>
      <c r="F85" s="59">
        <f>E85/E104</f>
        <v>7.6748152359295057E-3</v>
      </c>
    </row>
    <row r="86" spans="1:6" ht="34.5" customHeight="1" x14ac:dyDescent="0.2">
      <c r="A86" s="23">
        <v>37</v>
      </c>
      <c r="B86" s="72" t="s">
        <v>50</v>
      </c>
      <c r="C86" s="80">
        <v>1</v>
      </c>
      <c r="D86" s="81">
        <v>0</v>
      </c>
      <c r="E86" s="64">
        <f t="shared" si="15"/>
        <v>1</v>
      </c>
      <c r="F86" s="59">
        <f>E86/E104</f>
        <v>2.8425241614553722E-4</v>
      </c>
    </row>
    <row r="87" spans="1:6" ht="39" customHeight="1" x14ac:dyDescent="0.2">
      <c r="A87" s="23">
        <v>38</v>
      </c>
      <c r="B87" s="72" t="s">
        <v>56</v>
      </c>
      <c r="C87" s="80">
        <v>0</v>
      </c>
      <c r="D87" s="81">
        <v>1</v>
      </c>
      <c r="E87" s="64">
        <f t="shared" si="15"/>
        <v>1</v>
      </c>
      <c r="F87" s="59">
        <f>E87/E104</f>
        <v>2.8425241614553722E-4</v>
      </c>
    </row>
    <row r="88" spans="1:6" ht="48" customHeight="1" x14ac:dyDescent="0.2">
      <c r="A88" s="96">
        <v>39</v>
      </c>
      <c r="B88" s="97" t="s">
        <v>19</v>
      </c>
      <c r="C88" s="98">
        <v>16</v>
      </c>
      <c r="D88" s="99">
        <v>1</v>
      </c>
      <c r="E88" s="100">
        <f t="shared" si="15"/>
        <v>17</v>
      </c>
      <c r="F88" s="101">
        <f>E88/E104</f>
        <v>4.8322910744741333E-3</v>
      </c>
    </row>
    <row r="89" spans="1:6" ht="31.5" customHeight="1" x14ac:dyDescent="0.2">
      <c r="A89" s="96">
        <v>40</v>
      </c>
      <c r="B89" s="97" t="s">
        <v>130</v>
      </c>
      <c r="C89" s="105">
        <v>1</v>
      </c>
      <c r="D89" s="106">
        <v>1</v>
      </c>
      <c r="E89" s="100">
        <f t="shared" ref="E89" si="20">SUM(C89:D89)</f>
        <v>2</v>
      </c>
      <c r="F89" s="101">
        <f>E89/E104</f>
        <v>5.6850483229107444E-4</v>
      </c>
    </row>
    <row r="90" spans="1:6" ht="37.5" customHeight="1" x14ac:dyDescent="0.2">
      <c r="A90" s="96">
        <v>41</v>
      </c>
      <c r="B90" s="97" t="s">
        <v>127</v>
      </c>
      <c r="C90" s="105">
        <v>1</v>
      </c>
      <c r="D90" s="106">
        <v>26</v>
      </c>
      <c r="E90" s="100">
        <f t="shared" ref="E90" si="21">SUM(C90:D90)</f>
        <v>27</v>
      </c>
      <c r="F90" s="101">
        <f>E90/E104</f>
        <v>7.6748152359295057E-3</v>
      </c>
    </row>
    <row r="91" spans="1:6" ht="85.5" customHeight="1" thickBot="1" x14ac:dyDescent="0.25">
      <c r="A91" s="23">
        <v>42</v>
      </c>
      <c r="B91" s="73" t="s">
        <v>47</v>
      </c>
      <c r="C91" s="90">
        <v>14</v>
      </c>
      <c r="D91" s="91">
        <v>1</v>
      </c>
      <c r="E91" s="64">
        <f t="shared" si="15"/>
        <v>15</v>
      </c>
      <c r="F91" s="54">
        <f>E91/E104</f>
        <v>4.2637862421830586E-3</v>
      </c>
    </row>
    <row r="92" spans="1:6" ht="19.5" hidden="1" customHeight="1" x14ac:dyDescent="0.2">
      <c r="A92" s="23"/>
      <c r="B92" s="73" t="s">
        <v>98</v>
      </c>
      <c r="C92" s="90"/>
      <c r="D92" s="91"/>
      <c r="E92" s="64">
        <f t="shared" si="15"/>
        <v>0</v>
      </c>
      <c r="F92" s="54">
        <f>E92/E104</f>
        <v>0</v>
      </c>
    </row>
    <row r="93" spans="1:6" ht="19.5" hidden="1" customHeight="1" x14ac:dyDescent="0.2">
      <c r="A93" s="23">
        <v>32</v>
      </c>
      <c r="B93" s="73" t="s">
        <v>111</v>
      </c>
      <c r="C93" s="90"/>
      <c r="D93" s="91"/>
      <c r="E93" s="64">
        <f t="shared" ref="E93" si="22">SUM(C93:D93)</f>
        <v>0</v>
      </c>
      <c r="F93" s="54">
        <f>E93/E104</f>
        <v>0</v>
      </c>
    </row>
    <row r="94" spans="1:6" ht="19.5" hidden="1" customHeight="1" x14ac:dyDescent="0.2">
      <c r="A94" s="23"/>
      <c r="B94" s="73" t="s">
        <v>72</v>
      </c>
      <c r="C94" s="90"/>
      <c r="D94" s="91"/>
      <c r="E94" s="64">
        <f t="shared" si="15"/>
        <v>0</v>
      </c>
      <c r="F94" s="54">
        <f>E94/E104</f>
        <v>0</v>
      </c>
    </row>
    <row r="95" spans="1:6" ht="19.5" hidden="1" customHeight="1" x14ac:dyDescent="0.2">
      <c r="A95" s="23">
        <v>46</v>
      </c>
      <c r="B95" s="73" t="s">
        <v>135</v>
      </c>
      <c r="C95" s="90"/>
      <c r="D95" s="91"/>
      <c r="E95" s="64">
        <f t="shared" ref="E95" si="23">SUM(C95:D95)</f>
        <v>0</v>
      </c>
      <c r="F95" s="54">
        <f>E95/E104</f>
        <v>0</v>
      </c>
    </row>
    <row r="96" spans="1:6" ht="19.5" hidden="1" customHeight="1" x14ac:dyDescent="0.2">
      <c r="A96" s="23"/>
      <c r="B96" s="73" t="s">
        <v>100</v>
      </c>
      <c r="C96" s="90"/>
      <c r="D96" s="91"/>
      <c r="E96" s="64">
        <f t="shared" si="15"/>
        <v>0</v>
      </c>
      <c r="F96" s="54">
        <f>E96/E104</f>
        <v>0</v>
      </c>
    </row>
    <row r="97" spans="1:6" ht="19.5" hidden="1" customHeight="1" x14ac:dyDescent="0.2">
      <c r="A97" s="23">
        <v>32</v>
      </c>
      <c r="B97" s="71" t="s">
        <v>112</v>
      </c>
      <c r="C97" s="90"/>
      <c r="D97" s="91"/>
      <c r="E97" s="64">
        <f t="shared" ref="E97" si="24">SUM(C97:D97)</f>
        <v>0</v>
      </c>
      <c r="F97" s="54">
        <f>E97/E104</f>
        <v>0</v>
      </c>
    </row>
    <row r="98" spans="1:6" ht="34.5" hidden="1" customHeight="1" x14ac:dyDescent="0.25">
      <c r="A98" s="23">
        <v>35</v>
      </c>
      <c r="B98" s="24" t="s">
        <v>91</v>
      </c>
      <c r="C98" s="90"/>
      <c r="D98" s="91"/>
      <c r="E98" s="64">
        <f t="shared" ref="E98:E103" si="25">SUM(C98:D98)</f>
        <v>0</v>
      </c>
      <c r="F98" s="54">
        <f>E98/E104</f>
        <v>0</v>
      </c>
    </row>
    <row r="99" spans="1:6" ht="34.5" hidden="1" customHeight="1" x14ac:dyDescent="0.25">
      <c r="A99" s="55">
        <v>47</v>
      </c>
      <c r="B99" s="24" t="s">
        <v>137</v>
      </c>
      <c r="C99" s="90"/>
      <c r="D99" s="91"/>
      <c r="E99" s="64">
        <f t="shared" ref="E99" si="26">SUM(C99:D99)</f>
        <v>0</v>
      </c>
      <c r="F99" s="54">
        <f>E99/E104</f>
        <v>0</v>
      </c>
    </row>
    <row r="100" spans="1:6" ht="33" hidden="1" customHeight="1" x14ac:dyDescent="0.25">
      <c r="A100" s="55">
        <v>32</v>
      </c>
      <c r="B100" s="24" t="s">
        <v>99</v>
      </c>
      <c r="C100" s="80"/>
      <c r="D100" s="81"/>
      <c r="E100" s="64">
        <f t="shared" si="25"/>
        <v>0</v>
      </c>
      <c r="F100" s="54">
        <f>E100/E104</f>
        <v>0</v>
      </c>
    </row>
    <row r="101" spans="1:6" ht="33" hidden="1" customHeight="1" x14ac:dyDescent="0.25">
      <c r="A101" s="55">
        <v>37</v>
      </c>
      <c r="B101" s="93" t="s">
        <v>136</v>
      </c>
      <c r="C101" s="88"/>
      <c r="D101" s="89"/>
      <c r="E101" s="64">
        <f t="shared" ref="E101" si="27">SUM(C101:D101)</f>
        <v>0</v>
      </c>
      <c r="F101" s="54">
        <f>E101/E104</f>
        <v>0</v>
      </c>
    </row>
    <row r="102" spans="1:6" ht="33" hidden="1" customHeight="1" x14ac:dyDescent="0.25">
      <c r="A102" s="55">
        <v>38</v>
      </c>
      <c r="B102" s="93" t="s">
        <v>109</v>
      </c>
      <c r="C102" s="88"/>
      <c r="D102" s="89"/>
      <c r="E102" s="64">
        <f t="shared" ref="E102" si="28">SUM(C102:D102)</f>
        <v>0</v>
      </c>
      <c r="F102" s="54">
        <f>E102/E104</f>
        <v>0</v>
      </c>
    </row>
    <row r="103" spans="1:6" ht="19.5" hidden="1" customHeight="1" thickBot="1" x14ac:dyDescent="0.25">
      <c r="A103" s="55"/>
      <c r="B103" s="95" t="s">
        <v>92</v>
      </c>
      <c r="C103" s="88"/>
      <c r="D103" s="89"/>
      <c r="E103" s="65">
        <f t="shared" si="25"/>
        <v>0</v>
      </c>
      <c r="F103" s="56">
        <f>E103/E104</f>
        <v>0</v>
      </c>
    </row>
    <row r="104" spans="1:6" ht="20.25" customHeight="1" thickBot="1" x14ac:dyDescent="0.3">
      <c r="A104" s="160" t="s">
        <v>110</v>
      </c>
      <c r="B104" s="161"/>
      <c r="C104" s="92">
        <f>SUM(C6:C103)</f>
        <v>1551</v>
      </c>
      <c r="D104" s="92">
        <f>SUM(D6:D103)</f>
        <v>1967</v>
      </c>
      <c r="E104" s="74">
        <f t="shared" ref="E104:F104" si="29">SUM(E6:E103)</f>
        <v>3518</v>
      </c>
      <c r="F104" s="66">
        <f t="shared" si="29"/>
        <v>1</v>
      </c>
    </row>
    <row r="105" spans="1:6" ht="37.9" customHeight="1" x14ac:dyDescent="0.3">
      <c r="A105" s="10"/>
      <c r="B105" s="11"/>
      <c r="C105" s="11"/>
      <c r="D105" s="11"/>
      <c r="E105" s="9"/>
      <c r="F105" s="12"/>
    </row>
    <row r="106" spans="1:6" ht="56.25" customHeight="1" x14ac:dyDescent="0.3">
      <c r="A106" s="10"/>
      <c r="E106" s="9"/>
      <c r="F106" s="12"/>
    </row>
    <row r="107" spans="1:6" ht="57" customHeight="1" x14ac:dyDescent="0.3">
      <c r="A107" s="10"/>
      <c r="B107" s="11"/>
      <c r="C107" s="11"/>
      <c r="D107" s="11"/>
      <c r="E107" s="9"/>
      <c r="F107" s="12"/>
    </row>
    <row r="108" spans="1:6" ht="45" customHeight="1" x14ac:dyDescent="0.3">
      <c r="A108" s="10"/>
      <c r="B108" s="11"/>
      <c r="C108" s="11"/>
      <c r="D108" s="11"/>
      <c r="E108" s="9"/>
      <c r="F108" s="12"/>
    </row>
    <row r="109" spans="1:6" ht="18.75" x14ac:dyDescent="0.3">
      <c r="A109" s="159"/>
      <c r="B109" s="159"/>
      <c r="C109" s="30"/>
      <c r="D109" s="30"/>
      <c r="E109" s="13"/>
      <c r="F109" s="14"/>
    </row>
    <row r="110" spans="1:6" ht="15.75" x14ac:dyDescent="0.25">
      <c r="E110" s="4"/>
      <c r="F110" s="3"/>
    </row>
    <row r="111" spans="1:6" ht="18.75" x14ac:dyDescent="0.3">
      <c r="E111" s="9"/>
      <c r="F111" s="3"/>
    </row>
  </sheetData>
  <mergeCells count="134">
    <mergeCell ref="AK1:AN1"/>
    <mergeCell ref="AO1:AR1"/>
    <mergeCell ref="AS1:AV1"/>
    <mergeCell ref="AW1:AZ1"/>
    <mergeCell ref="AK3:AN3"/>
    <mergeCell ref="AO3:AR3"/>
    <mergeCell ref="AS3:AV3"/>
    <mergeCell ref="AW3:AZ3"/>
    <mergeCell ref="A109:B109"/>
    <mergeCell ref="A104:B104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4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zoomScaleSheetLayoutView="100" workbookViewId="0">
      <selection activeCell="K9" sqref="K9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73" t="s">
        <v>142</v>
      </c>
      <c r="H1" s="173"/>
      <c r="I1" s="173"/>
      <c r="J1" s="173"/>
    </row>
    <row r="2" spans="1:11" ht="27" customHeight="1" x14ac:dyDescent="0.25">
      <c r="A2" s="172" t="s">
        <v>143</v>
      </c>
      <c r="B2" s="172"/>
      <c r="C2" s="172"/>
      <c r="D2" s="172"/>
      <c r="E2" s="172"/>
      <c r="F2" s="172"/>
      <c r="G2" s="172"/>
      <c r="H2" s="172"/>
      <c r="I2" s="172"/>
      <c r="J2" s="172"/>
      <c r="K2" s="34"/>
    </row>
    <row r="3" spans="1:11" ht="34.5" customHeight="1" x14ac:dyDescent="0.25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34"/>
    </row>
    <row r="4" spans="1:11" ht="57" hidden="1" customHeight="1" x14ac:dyDescent="0.2">
      <c r="A4" s="15"/>
    </row>
    <row r="5" spans="1:11" ht="46.5" customHeight="1" x14ac:dyDescent="0.2">
      <c r="A5" s="178" t="s">
        <v>26</v>
      </c>
      <c r="B5" s="178" t="s">
        <v>3</v>
      </c>
      <c r="C5" s="178" t="s">
        <v>35</v>
      </c>
      <c r="D5" s="178" t="s">
        <v>36</v>
      </c>
      <c r="E5" s="174" t="s">
        <v>38</v>
      </c>
      <c r="F5" s="175"/>
      <c r="G5" s="174" t="s">
        <v>34</v>
      </c>
      <c r="H5" s="185"/>
      <c r="I5" s="178" t="s">
        <v>37</v>
      </c>
      <c r="J5" s="178" t="s">
        <v>39</v>
      </c>
    </row>
    <row r="6" spans="1:11" ht="18" customHeight="1" x14ac:dyDescent="0.2">
      <c r="A6" s="179"/>
      <c r="B6" s="179"/>
      <c r="C6" s="183"/>
      <c r="D6" s="183"/>
      <c r="E6" s="176" t="s">
        <v>4</v>
      </c>
      <c r="F6" s="28" t="s">
        <v>22</v>
      </c>
      <c r="G6" s="176" t="s">
        <v>4</v>
      </c>
      <c r="H6" s="16" t="s">
        <v>40</v>
      </c>
      <c r="I6" s="183"/>
      <c r="J6" s="181"/>
    </row>
    <row r="7" spans="1:11" ht="48" customHeight="1" x14ac:dyDescent="0.2">
      <c r="A7" s="180"/>
      <c r="B7" s="180"/>
      <c r="C7" s="184"/>
      <c r="D7" s="184"/>
      <c r="E7" s="177"/>
      <c r="F7" s="17" t="s">
        <v>41</v>
      </c>
      <c r="G7" s="182"/>
      <c r="H7" s="17" t="s">
        <v>75</v>
      </c>
      <c r="I7" s="184"/>
      <c r="J7" s="182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9">
        <v>9</v>
      </c>
      <c r="J8" s="18">
        <v>10</v>
      </c>
    </row>
    <row r="9" spans="1:11" ht="33" customHeight="1" thickBot="1" x14ac:dyDescent="0.25">
      <c r="A9" s="32">
        <v>1</v>
      </c>
      <c r="B9" s="33" t="s">
        <v>84</v>
      </c>
      <c r="C9" s="21">
        <v>3518</v>
      </c>
      <c r="D9" s="21">
        <v>3438</v>
      </c>
      <c r="E9" s="21">
        <v>3530</v>
      </c>
      <c r="F9" s="21">
        <v>0</v>
      </c>
      <c r="G9" s="21">
        <v>50</v>
      </c>
      <c r="H9" s="21">
        <v>2</v>
      </c>
      <c r="I9" s="21">
        <v>2</v>
      </c>
      <c r="J9" s="21">
        <v>0</v>
      </c>
    </row>
    <row r="10" spans="1:11" ht="21.75" customHeight="1" thickBot="1" x14ac:dyDescent="0.25">
      <c r="A10" s="109" t="s">
        <v>85</v>
      </c>
      <c r="B10" s="110"/>
      <c r="C10" s="51">
        <f>C9</f>
        <v>3518</v>
      </c>
      <c r="D10" s="51">
        <f t="shared" ref="D10:I10" si="0">D9</f>
        <v>3438</v>
      </c>
      <c r="E10" s="51">
        <f t="shared" si="0"/>
        <v>3530</v>
      </c>
      <c r="F10" s="51">
        <f t="shared" si="0"/>
        <v>0</v>
      </c>
      <c r="G10" s="51">
        <f t="shared" si="0"/>
        <v>50</v>
      </c>
      <c r="H10" s="51">
        <f t="shared" si="0"/>
        <v>2</v>
      </c>
      <c r="I10" s="51">
        <f t="shared" si="0"/>
        <v>2</v>
      </c>
      <c r="J10" s="51">
        <f>J9</f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Тихомирова Любовь Александровна</cp:lastModifiedBy>
  <cp:lastPrinted>2025-08-05T11:21:51Z</cp:lastPrinted>
  <dcterms:created xsi:type="dcterms:W3CDTF">2004-05-21T10:07:22Z</dcterms:created>
  <dcterms:modified xsi:type="dcterms:W3CDTF">2025-08-05T12:21:12Z</dcterms:modified>
</cp:coreProperties>
</file>