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Сообщения на сайт\Справки 2\"/>
    </mc:Choice>
  </mc:AlternateContent>
  <bookViews>
    <workbookView xWindow="240" yWindow="1095" windowWidth="14220" windowHeight="6045"/>
  </bookViews>
  <sheets>
    <sheet name="Статистика" sheetId="1" r:id="rId1"/>
    <sheet name="тематика " sheetId="3" r:id="rId2"/>
    <sheet name="контроль" sheetId="4" r:id="rId3"/>
  </sheets>
  <definedNames>
    <definedName name="_Наименование_субъекта_Российской_Фе" localSheetId="2">#REF!</definedName>
    <definedName name="_xlnm.Print_Area" localSheetId="2">контроль!$A$1:$J$10</definedName>
    <definedName name="_xlnm.Print_Area" localSheetId="0">Статистика!$A$1:$Q$12</definedName>
    <definedName name="_xlnm.Print_Area" localSheetId="1">'тематика '!$A$1:$F$48</definedName>
  </definedNames>
  <calcPr calcId="152511"/>
</workbook>
</file>

<file path=xl/calcChain.xml><?xml version="1.0" encoding="utf-8"?>
<calcChain xmlns="http://schemas.openxmlformats.org/spreadsheetml/2006/main">
  <c r="E46" i="3" l="1"/>
  <c r="E37" i="3" l="1"/>
  <c r="E8" i="3"/>
  <c r="D48" i="3" l="1"/>
  <c r="I11" i="1" l="1"/>
  <c r="D11" i="1"/>
  <c r="C11" i="1" l="1"/>
  <c r="C48" i="3"/>
  <c r="E42" i="3" l="1"/>
  <c r="E43" i="3" l="1"/>
  <c r="E34" i="3"/>
  <c r="E33" i="3"/>
  <c r="E22" i="3"/>
  <c r="E23" i="3"/>
  <c r="E24" i="3"/>
  <c r="J10" i="4" l="1"/>
  <c r="J12" i="1"/>
  <c r="E45" i="3" l="1"/>
  <c r="I12" i="1" l="1"/>
  <c r="D10" i="4" l="1"/>
  <c r="E10" i="4"/>
  <c r="F10" i="4"/>
  <c r="G10" i="4"/>
  <c r="H10" i="4"/>
  <c r="I10" i="4"/>
  <c r="C10" i="4"/>
  <c r="E12" i="1"/>
  <c r="F12" i="1"/>
  <c r="G12" i="1"/>
  <c r="H12" i="1"/>
  <c r="K12" i="1"/>
  <c r="L12" i="1"/>
  <c r="M12" i="1"/>
  <c r="N12" i="1"/>
  <c r="O12" i="1"/>
  <c r="P12" i="1"/>
  <c r="Q12" i="1"/>
  <c r="E44" i="3" l="1"/>
  <c r="E6" i="3" l="1"/>
  <c r="E7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5" i="3"/>
  <c r="E26" i="3"/>
  <c r="E27" i="3"/>
  <c r="E28" i="3"/>
  <c r="E29" i="3"/>
  <c r="E30" i="3"/>
  <c r="E31" i="3"/>
  <c r="E32" i="3"/>
  <c r="E35" i="3"/>
  <c r="E36" i="3"/>
  <c r="E38" i="3"/>
  <c r="E39" i="3"/>
  <c r="E40" i="3"/>
  <c r="E41" i="3"/>
  <c r="E47" i="3"/>
  <c r="E48" i="3" l="1"/>
  <c r="F46" i="3" s="1"/>
  <c r="F45" i="3" l="1"/>
  <c r="F43" i="3"/>
  <c r="F22" i="3"/>
  <c r="F42" i="3"/>
  <c r="F23" i="3"/>
  <c r="F24" i="3"/>
  <c r="F34" i="3"/>
  <c r="F7" i="3"/>
  <c r="F33" i="3"/>
  <c r="F37" i="3"/>
  <c r="F8" i="3"/>
  <c r="C12" i="1"/>
  <c r="D12" i="1"/>
  <c r="F47" i="3"/>
  <c r="F10" i="3" l="1"/>
  <c r="F29" i="3"/>
  <c r="F15" i="3"/>
  <c r="F19" i="3"/>
  <c r="F13" i="3"/>
  <c r="F44" i="3"/>
  <c r="F9" i="3"/>
  <c r="F6" i="3"/>
  <c r="F11" i="3"/>
  <c r="F40" i="3"/>
  <c r="F20" i="3"/>
  <c r="F36" i="3"/>
  <c r="F41" i="3" l="1"/>
  <c r="F30" i="3"/>
  <c r="F39" i="3"/>
  <c r="F31" i="3"/>
  <c r="F38" i="3"/>
  <c r="F18" i="3"/>
  <c r="F27" i="3"/>
  <c r="F35" i="3"/>
  <c r="F26" i="3"/>
  <c r="F17" i="3"/>
  <c r="F14" i="3"/>
  <c r="F28" i="3"/>
  <c r="F25" i="3"/>
  <c r="F12" i="3"/>
  <c r="F21" i="3"/>
  <c r="F32" i="3"/>
  <c r="F16" i="3"/>
  <c r="F48" i="3" l="1"/>
</calcChain>
</file>

<file path=xl/sharedStrings.xml><?xml version="1.0" encoding="utf-8"?>
<sst xmlns="http://schemas.openxmlformats.org/spreadsheetml/2006/main" count="98" uniqueCount="89">
  <si>
    <t>Принято граждан</t>
  </si>
  <si>
    <t xml:space="preserve">№
п/п
</t>
  </si>
  <si>
    <t xml:space="preserve">Наименование тематики обращения
</t>
  </si>
  <si>
    <t>Наименование территориального налогового органа</t>
  </si>
  <si>
    <t>всего</t>
  </si>
  <si>
    <t>0003.0008.0086.0538 Налоговые преференции и льготы физическим лицам</t>
  </si>
  <si>
    <t>0003.0008.0086.0540 Земельный налог</t>
  </si>
  <si>
    <t>0003.0008.0086.0543 Транспортный налог</t>
  </si>
  <si>
    <t>0003.0008.0086.0544 Налог на имущество</t>
  </si>
  <si>
    <t>0003.0008.0086.0545 Налог на доходы физических лиц</t>
  </si>
  <si>
    <t>0003.0008.0086.0551 Учет налогоплательщиков. Получение и отказ от ИНН</t>
  </si>
  <si>
    <t>0003.0008.0086.0552 Организация работы с налогоплательщиками</t>
  </si>
  <si>
    <t>0003.0008.0086.0553 Актуализация сведений об объектах налогообложения</t>
  </si>
  <si>
    <t>0003.0008.0086.0554 Получение налоговых уведомлений об уплате налога</t>
  </si>
  <si>
    <t>0003.0008.0086.0556 Контроль и надзор в налоговой сфере</t>
  </si>
  <si>
    <t>0003.0008.0086.0557 Возврат или зачет излишне уплаченных или излишне взысканных сумм налогов, сборов, взносов, пеней и штрафов</t>
  </si>
  <si>
    <t>0003.0008.0086.0558 Задолженность по налогам, сборам и взносам в бюджеты государственных внебюджетных фондов</t>
  </si>
  <si>
    <t>0003.0008.0086.0560 Уклонение от налогообложения</t>
  </si>
  <si>
    <t>0003.0008.0086.0565 Регистрация юридических лиц, физических лиц в качестве индивидуальных предпринимателей и крестьянских (фермерских) хозяйств</t>
  </si>
  <si>
    <t>0003.0008.0086.0568 Регистрация контрольно-кассовой техники, используемой организациями и индивидуальными предпринимателями</t>
  </si>
  <si>
    <t>0003.0008.0086.0548 Налогообложение малого бизнеса, специальных налоговых режимов</t>
  </si>
  <si>
    <t>0003.0008.0086.0564 Контроль исполнения налогового законодательства физическими и юридическими лицами</t>
  </si>
  <si>
    <t>в том числе</t>
  </si>
  <si>
    <t>из МИ ФНС России по ЦОД</t>
  </si>
  <si>
    <t>из Администрации Президента Российской Федерации</t>
  </si>
  <si>
    <t>Обратиться в ФНС России</t>
  </si>
  <si>
    <t>№ п/п</t>
  </si>
  <si>
    <t xml:space="preserve">Наименование территориального налогового органа </t>
  </si>
  <si>
    <t xml:space="preserve">Количество поступивших обращений </t>
  </si>
  <si>
    <t>в т.ч.</t>
  </si>
  <si>
    <t>через электронные сервисы:</t>
  </si>
  <si>
    <t>на бумажном носителе</t>
  </si>
  <si>
    <t>ФГИС ДО</t>
  </si>
  <si>
    <t>ЛК</t>
  </si>
  <si>
    <t>Кол-во обращений, перенаправленных на исполнение в другой ТНО</t>
  </si>
  <si>
    <t xml:space="preserve">Кол-во  поступивших
обращений
</t>
  </si>
  <si>
    <t xml:space="preserve">Кол-во 
обращений, поставленных на контроль 
в отчетном периоде
</t>
  </si>
  <si>
    <t xml:space="preserve">Кол-во 
обращений,  срок исполнения продлен в отчетном периоде
</t>
  </si>
  <si>
    <t xml:space="preserve">Кол-во 
обращений, исполненных в отчетном периоде
</t>
  </si>
  <si>
    <t>%            обращений, исполненных с нарушением срока к количеству обращений, поставленных на контроль</t>
  </si>
  <si>
    <t>из них</t>
  </si>
  <si>
    <t>с нарушением срока  исполнения</t>
  </si>
  <si>
    <t>из вышестоящего налогового органа</t>
  </si>
  <si>
    <t>Общее                      количество поступивших 
обращений</t>
  </si>
  <si>
    <t>% к общему 
количеству 
поступивших обращений</t>
  </si>
  <si>
    <t>0003.0008.0086.0562 Оказание услуг в электронной форме. Пользование информационными ресурсами</t>
  </si>
  <si>
    <t xml:space="preserve">0003.0008.0086.1198 Обжалование решений государственных органов и должностных лиц‚ споров с физическими и юридическими лицами по обжалованию актов ненормативного характера и действий (бездействия) должностных лиц </t>
  </si>
  <si>
    <t>0003.0008.0086.0547 Госпошлины</t>
  </si>
  <si>
    <t>0003.0008.0086.0566 Регистрация физических лиц в качестве индивидуальных предпринимателей</t>
  </si>
  <si>
    <t>0001.0003.0030.0202 Несостоятельность (банкротство) и финансовое оздоровление юридических лиц, индивидуальных предпринимателей, физических лиц. Деятельность арбитражных управляющих</t>
  </si>
  <si>
    <t>0002.0007.0068.0279 Исчисление и уплата страховых взносов в бюджеты государственных внебюджетных фондов</t>
  </si>
  <si>
    <t>0001.0002.0027.0132 Предоставление дополнительных документов и материалов</t>
  </si>
  <si>
    <t>0001.0002.0027.0133 Истребование дополнительных документов и материалов, в том числе в электронной форме</t>
  </si>
  <si>
    <t>0003.0008.0086.0541 Налог на добавленную стоимость</t>
  </si>
  <si>
    <t>0003.0008.0086.0555 Налоговая отчетность</t>
  </si>
  <si>
    <t>0003.0008.0086.0539 Водный налог</t>
  </si>
  <si>
    <t>0003.0008.0086.0546 Налог на прибыль</t>
  </si>
  <si>
    <t>с нарушением 
срока перенаправления</t>
  </si>
  <si>
    <t xml:space="preserve">всего </t>
  </si>
  <si>
    <t>ТКС</t>
  </si>
  <si>
    <t>в  т.ч.</t>
  </si>
  <si>
    <t>СЭД</t>
  </si>
  <si>
    <t>СООН</t>
  </si>
  <si>
    <t>Количество поступивших 
обращений СЭД</t>
  </si>
  <si>
    <t>Количество поступивших 
обращений в СООН</t>
  </si>
  <si>
    <t>из других ведомств (бумага + эл.вид)</t>
  </si>
  <si>
    <t>УФНС России по Тверской области</t>
  </si>
  <si>
    <t xml:space="preserve">ВСЕГО ПО РЕГИОНУ: </t>
  </si>
  <si>
    <t>Управление</t>
  </si>
  <si>
    <t>0001.0003.0030.0471 Проблемы предпринимателей‚ работающих без образования юридического лица</t>
  </si>
  <si>
    <t xml:space="preserve">0003.0012.0132.0877 Оказание услуг в электронном виде </t>
  </si>
  <si>
    <t>ИТОГО:</t>
  </si>
  <si>
    <t>0003.0008.0089.0622 Валютное регулирование</t>
  </si>
  <si>
    <t>0003.0008.0086.0548.0093 Налогообложение малого бизнеса</t>
  </si>
  <si>
    <t>0003.0008.0086.0548.0094 Налог на профессиональный доход</t>
  </si>
  <si>
    <t>0003.0008.0086.0548.0095 Иные специальные налоговые режимы</t>
  </si>
  <si>
    <t>0003.0008.0086.0558.0098 Учет уплаченных налогов, сборов и иных платежей (розыск платежа)</t>
  </si>
  <si>
    <t>0003.0008.0086.0558.0107 Задолженностт по налогам, сборам и взносам перед бюджетом  российской Федерации. Взыскания задолженности.</t>
  </si>
  <si>
    <t>0003.0008.0086.0568.0092 Контроль и надзор в сфере применения контрольно-кассовой техники</t>
  </si>
  <si>
    <t>0003.0008.0086.0568.0091 Регистрация контрольно-кассовой техники</t>
  </si>
  <si>
    <t xml:space="preserve">Приложение № 1                                                                                                                                                   к Справке о работе с обращениями граждан и запросами пользователей информацией в налоговых органах Тверской области                                         в сентябре 2025 года  от ___________ № ___________
</t>
  </si>
  <si>
    <t>Статистические данные по обращениям граждан, поступившим в Управление Федеральной налоговой службы по Тверской области
 за период c 01.09.2025 по 30.09.2025</t>
  </si>
  <si>
    <t>Приложение № 2                                                                            к Справке о работе с обращениями граждан и запросами пользователей информацией в налоговых органах Тверской области в сентябре 2025 года                                                
от __________ № _________</t>
  </si>
  <si>
    <t>Справка по тематике обращений граждан,
 поступивших в Управление Федеральной налоговой службы по Тверской области
за период c 01.09.2025 по 30.09.2025</t>
  </si>
  <si>
    <t>Приложение № 3 
к Справке о работе с обращениями граждан и запросами пользователей информацией в налоговых органах Тверской области в сентябре 2025 года  от ___________ № ___________</t>
  </si>
  <si>
    <t>Справка об исполнении обращений граждан,                                                                                                                                                                      поступившим в Управление Федеральной налоговой службы по Тверской области   
за период c 01.09.2025  по 30.09.2025</t>
  </si>
  <si>
    <t>0001.0002.0027.0142 Личный прием руководителями федеральных органов исполнительной власти</t>
  </si>
  <si>
    <t xml:space="preserve">0003.0008.0086.0562.0084 Оказание услуг в электронной форме. </t>
  </si>
  <si>
    <t>0003.0008.0098.0723 Государственный земельный надзор в отношении земель сельскохозяйственного назначения. Информация о нарушениях земельного законодательства.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</si>
</sst>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₽&quot;_-;\-* #,##0.00\ &quot;₽&quot;_-;_-* &quot;-&quot;??\ &quot;₽&quot;_-;_-@_-"/>
  </numFmts>
  <fonts count="22" x14ac:knownFonts="1">
    <font>
      <sz val="10"/>
      <name val="Arial Cyr"/>
      <charset val="204"/>
    </font>
    <font>
      <b/>
      <sz val="10"/>
      <name val="Arial Cyr"/>
      <family val="2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 Cyr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3.5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Arial Cyr"/>
      <charset val="204"/>
    </font>
    <font>
      <b/>
      <sz val="12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name val="Arial Cyr"/>
      <family val="2"/>
      <charset val="204"/>
    </font>
    <font>
      <b/>
      <sz val="12"/>
      <name val="Arial Cyr"/>
      <charset val="204"/>
    </font>
    <font>
      <b/>
      <sz val="11"/>
      <color indexed="8"/>
      <name val="Times New Roman"/>
      <family val="1"/>
      <charset val="204"/>
    </font>
    <font>
      <sz val="14"/>
      <name val="Arial Cyr"/>
      <charset val="204"/>
    </font>
    <font>
      <sz val="12"/>
      <name val="Arial Cyr"/>
      <charset val="204"/>
    </font>
    <font>
      <sz val="12"/>
      <name val="Arial Cyr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AFDD9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2" fillId="0" borderId="0" applyFont="0" applyFill="0" applyBorder="0" applyAlignment="0" applyProtection="0"/>
  </cellStyleXfs>
  <cellXfs count="157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Border="1"/>
    <xf numFmtId="0" fontId="4" fillId="0" borderId="0" xfId="0" applyFont="1" applyFill="1" applyBorder="1"/>
    <xf numFmtId="0" fontId="2" fillId="0" borderId="0" xfId="0" applyFont="1" applyAlignment="1">
      <alignment horizontal="center"/>
    </xf>
    <xf numFmtId="0" fontId="2" fillId="0" borderId="0" xfId="0" applyFont="1" applyBorder="1" applyAlignment="1"/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vertical="center"/>
    </xf>
    <xf numFmtId="0" fontId="2" fillId="2" borderId="0" xfId="0" applyFont="1" applyFill="1" applyBorder="1" applyAlignment="1">
      <alignment horizontal="right"/>
    </xf>
    <xf numFmtId="0" fontId="8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top" wrapText="1"/>
    </xf>
    <xf numFmtId="10" fontId="2" fillId="2" borderId="0" xfId="0" applyNumberFormat="1" applyFont="1" applyFill="1" applyBorder="1" applyAlignment="1">
      <alignment horizontal="right"/>
    </xf>
    <xf numFmtId="0" fontId="6" fillId="0" borderId="0" xfId="0" applyFont="1" applyBorder="1" applyAlignment="1">
      <alignment horizontal="right"/>
    </xf>
    <xf numFmtId="10" fontId="6" fillId="0" borderId="0" xfId="0" applyNumberFormat="1" applyFont="1" applyBorder="1" applyAlignment="1">
      <alignment horizontal="right"/>
    </xf>
    <xf numFmtId="0" fontId="4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0" fillId="3" borderId="0" xfId="0" applyFill="1"/>
    <xf numFmtId="0" fontId="4" fillId="0" borderId="1" xfId="0" applyFont="1" applyFill="1" applyBorder="1" applyAlignment="1">
      <alignment horizontal="left" vertical="center" wrapText="1"/>
    </xf>
    <xf numFmtId="0" fontId="11" fillId="0" borderId="6" xfId="0" applyFont="1" applyFill="1" applyBorder="1" applyAlignment="1">
      <alignment wrapText="1"/>
    </xf>
    <xf numFmtId="0" fontId="9" fillId="0" borderId="28" xfId="0" applyFont="1" applyBorder="1" applyAlignment="1">
      <alignment horizontal="center" vertical="center" wrapText="1"/>
    </xf>
    <xf numFmtId="0" fontId="9" fillId="0" borderId="29" xfId="0" applyFont="1" applyBorder="1" applyAlignment="1">
      <alignment horizontal="center" vertical="center" wrapText="1"/>
    </xf>
    <xf numFmtId="0" fontId="17" fillId="0" borderId="29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6" fillId="0" borderId="0" xfId="0" applyFont="1" applyBorder="1" applyAlignment="1">
      <alignment horizontal="left"/>
    </xf>
    <xf numFmtId="0" fontId="9" fillId="0" borderId="8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11" fillId="2" borderId="1" xfId="0" applyFont="1" applyFill="1" applyBorder="1" applyAlignment="1">
      <alignment horizontal="left" vertical="center" wrapText="1"/>
    </xf>
    <xf numFmtId="0" fontId="19" fillId="0" borderId="0" xfId="0" applyFont="1" applyAlignment="1">
      <alignment wrapText="1"/>
    </xf>
    <xf numFmtId="0" fontId="0" fillId="0" borderId="10" xfId="0" applyFont="1" applyBorder="1" applyAlignment="1">
      <alignment horizontal="center" vertical="center"/>
    </xf>
    <xf numFmtId="0" fontId="11" fillId="2" borderId="12" xfId="0" applyFont="1" applyFill="1" applyBorder="1" applyAlignment="1">
      <alignment horizontal="left" vertical="center" wrapText="1"/>
    </xf>
    <xf numFmtId="0" fontId="9" fillId="0" borderId="37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0" fontId="17" fillId="0" borderId="37" xfId="0" applyFont="1" applyBorder="1" applyAlignment="1">
      <alignment horizontal="center"/>
    </xf>
    <xf numFmtId="0" fontId="16" fillId="0" borderId="8" xfId="0" applyFont="1" applyBorder="1" applyAlignment="1">
      <alignment horizontal="center"/>
    </xf>
    <xf numFmtId="10" fontId="4" fillId="0" borderId="50" xfId="0" applyNumberFormat="1" applyFont="1" applyFill="1" applyBorder="1" applyAlignment="1">
      <alignment horizontal="center" vertical="center"/>
    </xf>
    <xf numFmtId="0" fontId="9" fillId="0" borderId="30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left" wrapText="1"/>
    </xf>
    <xf numFmtId="10" fontId="4" fillId="0" borderId="34" xfId="0" applyNumberFormat="1" applyFont="1" applyFill="1" applyBorder="1" applyAlignment="1">
      <alignment horizontal="center" vertical="center"/>
    </xf>
    <xf numFmtId="10" fontId="4" fillId="0" borderId="18" xfId="0" applyNumberFormat="1" applyFont="1" applyFill="1" applyBorder="1" applyAlignment="1">
      <alignment horizontal="center" vertical="center"/>
    </xf>
    <xf numFmtId="0" fontId="4" fillId="0" borderId="51" xfId="0" applyFont="1" applyFill="1" applyBorder="1" applyAlignment="1">
      <alignment horizontal="center" vertical="center"/>
    </xf>
    <xf numFmtId="0" fontId="9" fillId="0" borderId="27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vertical="top" wrapText="1"/>
    </xf>
    <xf numFmtId="0" fontId="4" fillId="0" borderId="49" xfId="0" applyFont="1" applyFill="1" applyBorder="1" applyAlignment="1">
      <alignment vertical="top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34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11" fillId="0" borderId="16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vertical="top" wrapText="1"/>
    </xf>
    <xf numFmtId="0" fontId="4" fillId="4" borderId="16" xfId="0" applyFont="1" applyFill="1" applyBorder="1" applyAlignment="1">
      <alignment horizontal="center" vertical="center" wrapText="1"/>
    </xf>
    <xf numFmtId="0" fontId="4" fillId="4" borderId="34" xfId="0" applyFont="1" applyFill="1" applyBorder="1" applyAlignment="1">
      <alignment horizontal="center" vertical="center" wrapText="1"/>
    </xf>
    <xf numFmtId="0" fontId="4" fillId="4" borderId="51" xfId="0" applyFont="1" applyFill="1" applyBorder="1" applyAlignment="1">
      <alignment horizontal="center" vertical="center"/>
    </xf>
    <xf numFmtId="10" fontId="4" fillId="4" borderId="34" xfId="0" applyNumberFormat="1" applyFont="1" applyFill="1" applyBorder="1" applyAlignment="1">
      <alignment horizontal="center" vertical="center"/>
    </xf>
    <xf numFmtId="10" fontId="4" fillId="4" borderId="18" xfId="0" applyNumberFormat="1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left" vertical="top" wrapText="1"/>
    </xf>
    <xf numFmtId="10" fontId="4" fillId="4" borderId="34" xfId="0" applyNumberFormat="1" applyFont="1" applyFill="1" applyBorder="1" applyAlignment="1">
      <alignment horizontal="center" vertical="center" wrapText="1"/>
    </xf>
    <xf numFmtId="3" fontId="4" fillId="0" borderId="38" xfId="0" applyNumberFormat="1" applyFont="1" applyBorder="1" applyAlignment="1">
      <alignment horizontal="center" vertical="center" wrapText="1"/>
    </xf>
    <xf numFmtId="3" fontId="4" fillId="0" borderId="47" xfId="0" applyNumberFormat="1" applyFont="1" applyBorder="1" applyAlignment="1">
      <alignment horizontal="center" vertical="center" wrapText="1"/>
    </xf>
    <xf numFmtId="3" fontId="4" fillId="0" borderId="11" xfId="0" applyNumberFormat="1" applyFont="1" applyBorder="1" applyAlignment="1">
      <alignment horizontal="center" vertical="center" wrapText="1"/>
    </xf>
    <xf numFmtId="3" fontId="4" fillId="0" borderId="13" xfId="0" applyNumberFormat="1" applyFont="1" applyFill="1" applyBorder="1" applyAlignment="1">
      <alignment horizontal="center" vertical="center" wrapText="1"/>
    </xf>
    <xf numFmtId="3" fontId="4" fillId="0" borderId="12" xfId="0" applyNumberFormat="1" applyFont="1" applyBorder="1" applyAlignment="1">
      <alignment horizontal="center" vertical="center" wrapText="1"/>
    </xf>
    <xf numFmtId="3" fontId="20" fillId="0" borderId="12" xfId="0" applyNumberFormat="1" applyFont="1" applyBorder="1" applyAlignment="1">
      <alignment horizontal="center" vertical="center"/>
    </xf>
    <xf numFmtId="3" fontId="20" fillId="0" borderId="38" xfId="0" applyNumberFormat="1" applyFont="1" applyBorder="1" applyAlignment="1">
      <alignment horizontal="center" vertical="center"/>
    </xf>
    <xf numFmtId="3" fontId="21" fillId="0" borderId="47" xfId="0" applyNumberFormat="1" applyFont="1" applyBorder="1" applyAlignment="1">
      <alignment horizontal="center" vertical="center"/>
    </xf>
    <xf numFmtId="3" fontId="9" fillId="0" borderId="53" xfId="0" applyNumberFormat="1" applyFont="1" applyFill="1" applyBorder="1" applyAlignment="1">
      <alignment horizontal="center" vertical="center"/>
    </xf>
    <xf numFmtId="3" fontId="10" fillId="0" borderId="1" xfId="0" applyNumberFormat="1" applyFont="1" applyBorder="1" applyAlignment="1">
      <alignment horizontal="center" vertical="center" wrapText="1" readingOrder="1"/>
    </xf>
    <xf numFmtId="3" fontId="9" fillId="0" borderId="26" xfId="0" applyNumberFormat="1" applyFont="1" applyBorder="1" applyAlignment="1">
      <alignment horizontal="center" vertical="center"/>
    </xf>
    <xf numFmtId="3" fontId="17" fillId="0" borderId="46" xfId="0" applyNumberFormat="1" applyFont="1" applyBorder="1" applyAlignment="1">
      <alignment horizontal="center"/>
    </xf>
    <xf numFmtId="0" fontId="9" fillId="0" borderId="21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54" xfId="0" applyFont="1" applyFill="1" applyBorder="1" applyAlignment="1">
      <alignment horizontal="center" vertical="center"/>
    </xf>
    <xf numFmtId="3" fontId="9" fillId="0" borderId="54" xfId="0" applyNumberFormat="1" applyFont="1" applyFill="1" applyBorder="1" applyAlignment="1">
      <alignment horizontal="center" vertical="center"/>
    </xf>
    <xf numFmtId="0" fontId="4" fillId="0" borderId="32" xfId="0" applyFont="1" applyFill="1" applyBorder="1" applyAlignment="1">
      <alignment horizontal="center" vertical="center" wrapText="1"/>
    </xf>
    <xf numFmtId="0" fontId="4" fillId="0" borderId="33" xfId="0" applyFont="1" applyFill="1" applyBorder="1" applyAlignment="1">
      <alignment horizontal="center" vertical="center" wrapText="1"/>
    </xf>
    <xf numFmtId="0" fontId="18" fillId="2" borderId="25" xfId="0" applyFont="1" applyFill="1" applyBorder="1" applyAlignment="1">
      <alignment horizontal="left" vertical="center" wrapText="1"/>
    </xf>
    <xf numFmtId="0" fontId="18" fillId="2" borderId="26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top" wrapText="1"/>
    </xf>
    <xf numFmtId="0" fontId="0" fillId="0" borderId="0" xfId="0" applyAlignment="1"/>
    <xf numFmtId="0" fontId="2" fillId="0" borderId="0" xfId="0" applyFont="1" applyBorder="1" applyAlignment="1">
      <alignment horizontal="center" vertical="center" wrapText="1"/>
    </xf>
    <xf numFmtId="0" fontId="19" fillId="0" borderId="0" xfId="0" applyFont="1" applyBorder="1" applyAlignment="1"/>
    <xf numFmtId="0" fontId="13" fillId="2" borderId="8" xfId="0" applyFont="1" applyFill="1" applyBorder="1" applyAlignment="1">
      <alignment horizontal="center" vertical="center" wrapText="1"/>
    </xf>
    <xf numFmtId="0" fontId="13" fillId="2" borderId="14" xfId="0" applyFont="1" applyFill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center" vertical="center" wrapText="1" shrinkToFit="1"/>
    </xf>
    <xf numFmtId="0" fontId="13" fillId="2" borderId="15" xfId="0" applyFont="1" applyFill="1" applyBorder="1" applyAlignment="1">
      <alignment horizontal="center" vertical="center" wrapText="1" shrinkToFit="1"/>
    </xf>
    <xf numFmtId="0" fontId="14" fillId="2" borderId="10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14" fillId="2" borderId="12" xfId="0" applyFont="1" applyFill="1" applyBorder="1" applyAlignment="1">
      <alignment horizontal="center" vertical="center" wrapText="1"/>
    </xf>
    <xf numFmtId="0" fontId="14" fillId="2" borderId="38" xfId="0" applyFont="1" applyFill="1" applyBorder="1" applyAlignment="1">
      <alignment horizontal="center" vertical="center" wrapText="1"/>
    </xf>
    <xf numFmtId="0" fontId="13" fillId="2" borderId="16" xfId="0" applyFont="1" applyFill="1" applyBorder="1" applyAlignment="1">
      <alignment horizontal="center" vertical="center" textRotation="90" wrapText="1" shrinkToFit="1"/>
    </xf>
    <xf numFmtId="0" fontId="13" fillId="2" borderId="35" xfId="0" applyFont="1" applyFill="1" applyBorder="1" applyAlignment="1">
      <alignment horizontal="center" vertical="center" textRotation="90" wrapText="1" shrinkToFit="1"/>
    </xf>
    <xf numFmtId="0" fontId="13" fillId="2" borderId="36" xfId="0" applyFont="1" applyFill="1" applyBorder="1" applyAlignment="1">
      <alignment horizontal="center" vertical="center" textRotation="90" wrapText="1" shrinkToFit="1"/>
    </xf>
    <xf numFmtId="0" fontId="13" fillId="2" borderId="6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13" fillId="2" borderId="19" xfId="0" applyFont="1" applyFill="1" applyBorder="1" applyAlignment="1">
      <alignment horizontal="center" vertical="center" wrapText="1"/>
    </xf>
    <xf numFmtId="0" fontId="13" fillId="2" borderId="20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3" fillId="2" borderId="24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31" xfId="0" applyFont="1" applyFill="1" applyBorder="1" applyAlignment="1">
      <alignment horizontal="center" vertical="center" wrapText="1"/>
    </xf>
    <xf numFmtId="0" fontId="13" fillId="2" borderId="22" xfId="0" applyFont="1" applyFill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center" wrapText="1"/>
    </xf>
    <xf numFmtId="0" fontId="15" fillId="2" borderId="40" xfId="0" applyFont="1" applyFill="1" applyBorder="1" applyAlignment="1">
      <alignment horizontal="center" vertical="center" wrapText="1"/>
    </xf>
    <xf numFmtId="0" fontId="15" fillId="2" borderId="41" xfId="0" applyFont="1" applyFill="1" applyBorder="1" applyAlignment="1">
      <alignment horizontal="center" vertical="center" wrapText="1"/>
    </xf>
    <xf numFmtId="0" fontId="15" fillId="2" borderId="23" xfId="0" applyFont="1" applyFill="1" applyBorder="1" applyAlignment="1">
      <alignment horizontal="center" vertical="center" wrapText="1"/>
    </xf>
    <xf numFmtId="0" fontId="15" fillId="2" borderId="24" xfId="0" applyFont="1" applyFill="1" applyBorder="1" applyAlignment="1">
      <alignment horizontal="center" vertical="center" wrapText="1"/>
    </xf>
    <xf numFmtId="0" fontId="15" fillId="2" borderId="19" xfId="0" applyFont="1" applyFill="1" applyBorder="1" applyAlignment="1">
      <alignment horizontal="center" vertical="center" wrapText="1"/>
    </xf>
    <xf numFmtId="0" fontId="15" fillId="2" borderId="22" xfId="0" applyFont="1" applyFill="1" applyBorder="1" applyAlignment="1">
      <alignment horizontal="center" vertical="center" wrapText="1"/>
    </xf>
    <xf numFmtId="0" fontId="15" fillId="2" borderId="44" xfId="0" applyFont="1" applyFill="1" applyBorder="1" applyAlignment="1">
      <alignment horizontal="center" vertical="center" wrapText="1"/>
    </xf>
    <xf numFmtId="0" fontId="15" fillId="2" borderId="45" xfId="0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44" fontId="15" fillId="2" borderId="8" xfId="1" applyFont="1" applyFill="1" applyBorder="1" applyAlignment="1">
      <alignment horizontal="center" vertical="center" textRotation="90" wrapText="1"/>
    </xf>
    <xf numFmtId="44" fontId="15" fillId="2" borderId="14" xfId="1" applyFont="1" applyFill="1" applyBorder="1" applyAlignment="1">
      <alignment horizontal="center" vertical="center" textRotation="90" wrapText="1"/>
    </xf>
    <xf numFmtId="0" fontId="15" fillId="2" borderId="7" xfId="0" applyFont="1" applyFill="1" applyBorder="1" applyAlignment="1">
      <alignment horizontal="center" vertical="center" wrapText="1"/>
    </xf>
    <xf numFmtId="0" fontId="15" fillId="2" borderId="17" xfId="0" applyFont="1" applyFill="1" applyBorder="1" applyAlignment="1">
      <alignment horizontal="center" vertical="center" wrapText="1"/>
    </xf>
    <xf numFmtId="0" fontId="15" fillId="2" borderId="42" xfId="0" applyFont="1" applyFill="1" applyBorder="1" applyAlignment="1">
      <alignment horizontal="center" vertical="center" wrapText="1"/>
    </xf>
    <xf numFmtId="0" fontId="15" fillId="2" borderId="43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9" fillId="0" borderId="10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left"/>
    </xf>
    <xf numFmtId="0" fontId="9" fillId="0" borderId="25" xfId="0" applyFont="1" applyFill="1" applyBorder="1" applyAlignment="1">
      <alignment horizontal="left"/>
    </xf>
    <xf numFmtId="0" fontId="9" fillId="0" borderId="46" xfId="0" applyFont="1" applyFill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0" fillId="0" borderId="0" xfId="0" applyAlignment="1">
      <alignment wrapText="1"/>
    </xf>
    <xf numFmtId="0" fontId="9" fillId="0" borderId="10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9" fillId="0" borderId="38" xfId="0" applyFont="1" applyBorder="1" applyAlignment="1">
      <alignment horizontal="center" vertical="center" wrapText="1"/>
    </xf>
    <xf numFmtId="0" fontId="9" fillId="0" borderId="48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5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top" wrapText="1"/>
    </xf>
    <xf numFmtId="0" fontId="7" fillId="0" borderId="6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/>
    <xf numFmtId="0" fontId="0" fillId="0" borderId="4" xfId="0" applyBorder="1" applyAlignment="1"/>
    <xf numFmtId="0" fontId="0" fillId="0" borderId="2" xfId="0" applyBorder="1" applyAlignment="1">
      <alignment horizontal="center" vertical="center" wrapText="1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colors>
    <mruColors>
      <color rgb="FFFAFDD9"/>
      <color rgb="FFFF9966"/>
      <color rgb="FFFFFF99"/>
      <color rgb="FFFFCCCC"/>
      <color rgb="FFE8BFB2"/>
      <color rgb="FFFBA7A7"/>
      <color rgb="FFFF7C80"/>
      <color rgb="FFF86868"/>
      <color rgb="FFF5DEA5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2"/>
  <sheetViews>
    <sheetView tabSelected="1" view="pageBreakPreview" zoomScaleNormal="100" zoomScaleSheetLayoutView="100" workbookViewId="0">
      <selection activeCell="M11" sqref="M11"/>
    </sheetView>
  </sheetViews>
  <sheetFormatPr defaultRowHeight="12.75" x14ac:dyDescent="0.2"/>
  <cols>
    <col min="1" max="1" width="3.85546875" style="2" customWidth="1"/>
    <col min="2" max="2" width="31.28515625" customWidth="1"/>
    <col min="3" max="3" width="10.5703125" customWidth="1"/>
    <col min="4" max="4" width="9.140625" customWidth="1"/>
    <col min="5" max="5" width="11.85546875" customWidth="1"/>
    <col min="6" max="6" width="8.42578125" customWidth="1"/>
    <col min="7" max="8" width="10.5703125" customWidth="1"/>
    <col min="9" max="9" width="7.28515625" customWidth="1"/>
    <col min="10" max="10" width="12.28515625" customWidth="1"/>
    <col min="11" max="11" width="13.5703125" customWidth="1"/>
    <col min="12" max="12" width="12.42578125" customWidth="1"/>
    <col min="13" max="13" width="10.5703125" customWidth="1"/>
    <col min="14" max="14" width="14.7109375" customWidth="1"/>
    <col min="15" max="15" width="9.5703125" customWidth="1"/>
    <col min="17" max="17" width="10.5703125" customWidth="1"/>
  </cols>
  <sheetData>
    <row r="1" spans="1:18" ht="54.75" customHeight="1" x14ac:dyDescent="0.2">
      <c r="K1" s="82" t="s">
        <v>80</v>
      </c>
      <c r="L1" s="82"/>
      <c r="M1" s="82"/>
      <c r="N1" s="83"/>
      <c r="O1" s="83"/>
    </row>
    <row r="2" spans="1:18" ht="57.75" customHeight="1" thickBot="1" x14ac:dyDescent="0.3">
      <c r="A2" s="84" t="s">
        <v>81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5"/>
      <c r="O2" s="85"/>
    </row>
    <row r="3" spans="1:18" ht="30" customHeight="1" x14ac:dyDescent="0.2">
      <c r="A3" s="86" t="s">
        <v>26</v>
      </c>
      <c r="B3" s="88" t="s">
        <v>27</v>
      </c>
      <c r="C3" s="90" t="s">
        <v>28</v>
      </c>
      <c r="D3" s="91"/>
      <c r="E3" s="91"/>
      <c r="F3" s="92"/>
      <c r="G3" s="92"/>
      <c r="H3" s="92"/>
      <c r="I3" s="92"/>
      <c r="J3" s="92"/>
      <c r="K3" s="92"/>
      <c r="L3" s="92"/>
      <c r="M3" s="92"/>
      <c r="N3" s="92"/>
      <c r="O3" s="92"/>
      <c r="P3" s="93"/>
      <c r="Q3" s="115" t="s">
        <v>0</v>
      </c>
    </row>
    <row r="4" spans="1:18" ht="21" customHeight="1" x14ac:dyDescent="0.2">
      <c r="A4" s="87"/>
      <c r="B4" s="89"/>
      <c r="C4" s="94" t="s">
        <v>58</v>
      </c>
      <c r="D4" s="97" t="s">
        <v>29</v>
      </c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  <c r="P4" s="98"/>
      <c r="Q4" s="116"/>
    </row>
    <row r="5" spans="1:18" ht="57.75" customHeight="1" thickBot="1" x14ac:dyDescent="0.25">
      <c r="A5" s="87"/>
      <c r="B5" s="89"/>
      <c r="C5" s="94"/>
      <c r="D5" s="99" t="s">
        <v>30</v>
      </c>
      <c r="E5" s="100"/>
      <c r="F5" s="100"/>
      <c r="G5" s="98"/>
      <c r="H5" s="98"/>
      <c r="I5" s="100"/>
      <c r="J5" s="100"/>
      <c r="K5" s="100"/>
      <c r="L5" s="101" t="s">
        <v>31</v>
      </c>
      <c r="M5" s="101" t="s">
        <v>65</v>
      </c>
      <c r="N5" s="101" t="s">
        <v>23</v>
      </c>
      <c r="O5" s="101" t="s">
        <v>42</v>
      </c>
      <c r="P5" s="99" t="s">
        <v>24</v>
      </c>
      <c r="Q5" s="116"/>
    </row>
    <row r="6" spans="1:18" ht="57.75" customHeight="1" thickBot="1" x14ac:dyDescent="0.25">
      <c r="A6" s="87"/>
      <c r="B6" s="89"/>
      <c r="C6" s="95"/>
      <c r="D6" s="106" t="s">
        <v>25</v>
      </c>
      <c r="E6" s="107"/>
      <c r="F6" s="108"/>
      <c r="G6" s="109" t="s">
        <v>59</v>
      </c>
      <c r="H6" s="111" t="s">
        <v>32</v>
      </c>
      <c r="I6" s="106" t="s">
        <v>33</v>
      </c>
      <c r="J6" s="113"/>
      <c r="K6" s="114"/>
      <c r="L6" s="102"/>
      <c r="M6" s="103"/>
      <c r="N6" s="103"/>
      <c r="O6" s="103"/>
      <c r="P6" s="105"/>
      <c r="Q6" s="116"/>
    </row>
    <row r="7" spans="1:18" ht="57.75" customHeight="1" x14ac:dyDescent="0.2">
      <c r="A7" s="87"/>
      <c r="B7" s="89"/>
      <c r="C7" s="96"/>
      <c r="D7" s="117" t="s">
        <v>4</v>
      </c>
      <c r="E7" s="119" t="s">
        <v>60</v>
      </c>
      <c r="F7" s="120"/>
      <c r="G7" s="110"/>
      <c r="H7" s="112"/>
      <c r="I7" s="117" t="s">
        <v>4</v>
      </c>
      <c r="J7" s="119" t="s">
        <v>29</v>
      </c>
      <c r="K7" s="120"/>
      <c r="L7" s="102"/>
      <c r="M7" s="103"/>
      <c r="N7" s="103"/>
      <c r="O7" s="103"/>
      <c r="P7" s="105"/>
      <c r="Q7" s="116"/>
    </row>
    <row r="8" spans="1:18" ht="57.75" customHeight="1" x14ac:dyDescent="0.2">
      <c r="A8" s="87"/>
      <c r="B8" s="89"/>
      <c r="C8" s="96"/>
      <c r="D8" s="118"/>
      <c r="E8" s="109" t="s">
        <v>61</v>
      </c>
      <c r="F8" s="121" t="s">
        <v>62</v>
      </c>
      <c r="G8" s="110"/>
      <c r="H8" s="112"/>
      <c r="I8" s="118"/>
      <c r="J8" s="123" t="s">
        <v>61</v>
      </c>
      <c r="K8" s="121" t="s">
        <v>62</v>
      </c>
      <c r="L8" s="102"/>
      <c r="M8" s="103"/>
      <c r="N8" s="103"/>
      <c r="O8" s="103"/>
      <c r="P8" s="105"/>
      <c r="Q8" s="116"/>
    </row>
    <row r="9" spans="1:18" ht="25.5" customHeight="1" thickBot="1" x14ac:dyDescent="0.25">
      <c r="A9" s="87"/>
      <c r="B9" s="89"/>
      <c r="C9" s="96"/>
      <c r="D9" s="118"/>
      <c r="E9" s="110"/>
      <c r="F9" s="122"/>
      <c r="G9" s="110"/>
      <c r="H9" s="112"/>
      <c r="I9" s="118"/>
      <c r="J9" s="109"/>
      <c r="K9" s="122"/>
      <c r="L9" s="102"/>
      <c r="M9" s="103"/>
      <c r="N9" s="104"/>
      <c r="O9" s="104"/>
      <c r="P9" s="105"/>
      <c r="Q9" s="116"/>
    </row>
    <row r="10" spans="1:18" s="1" customFormat="1" ht="19.5" customHeight="1" thickBot="1" x14ac:dyDescent="0.3">
      <c r="A10" s="23">
        <v>1</v>
      </c>
      <c r="B10" s="24">
        <v>2</v>
      </c>
      <c r="C10" s="35">
        <v>3</v>
      </c>
      <c r="D10" s="29">
        <v>4</v>
      </c>
      <c r="E10" s="36">
        <v>5</v>
      </c>
      <c r="F10" s="40">
        <v>6</v>
      </c>
      <c r="G10" s="36">
        <v>7</v>
      </c>
      <c r="H10" s="35">
        <v>8</v>
      </c>
      <c r="I10" s="29">
        <v>9</v>
      </c>
      <c r="J10" s="36">
        <v>10</v>
      </c>
      <c r="K10" s="40">
        <v>11</v>
      </c>
      <c r="L10" s="36">
        <v>12</v>
      </c>
      <c r="M10" s="24">
        <v>13</v>
      </c>
      <c r="N10" s="25">
        <v>14</v>
      </c>
      <c r="O10" s="25">
        <v>15</v>
      </c>
      <c r="P10" s="37">
        <v>16</v>
      </c>
      <c r="Q10" s="38">
        <v>17</v>
      </c>
    </row>
    <row r="11" spans="1:18" s="1" customFormat="1" ht="36.75" customHeight="1" thickBot="1" x14ac:dyDescent="0.25">
      <c r="A11" s="33">
        <v>1</v>
      </c>
      <c r="B11" s="34" t="s">
        <v>66</v>
      </c>
      <c r="C11" s="62">
        <f>D11+G11+H11+I11+L11+M11+N11+O11+P11</f>
        <v>3972</v>
      </c>
      <c r="D11" s="63">
        <f>E11+F11</f>
        <v>236</v>
      </c>
      <c r="E11" s="64">
        <v>17</v>
      </c>
      <c r="F11" s="65">
        <v>219</v>
      </c>
      <c r="G11" s="64">
        <v>25</v>
      </c>
      <c r="H11" s="62">
        <v>0</v>
      </c>
      <c r="I11" s="63">
        <f>J11+K11</f>
        <v>3232</v>
      </c>
      <c r="J11" s="64">
        <v>356</v>
      </c>
      <c r="K11" s="65">
        <v>2876</v>
      </c>
      <c r="L11" s="64">
        <v>408</v>
      </c>
      <c r="M11" s="66">
        <v>48</v>
      </c>
      <c r="N11" s="67">
        <v>1</v>
      </c>
      <c r="O11" s="67">
        <v>22</v>
      </c>
      <c r="P11" s="68">
        <v>0</v>
      </c>
      <c r="Q11" s="69">
        <v>2</v>
      </c>
    </row>
    <row r="12" spans="1:18" ht="23.25" customHeight="1" thickBot="1" x14ac:dyDescent="0.3">
      <c r="A12" s="80" t="s">
        <v>67</v>
      </c>
      <c r="B12" s="81"/>
      <c r="C12" s="73">
        <f>C11</f>
        <v>3972</v>
      </c>
      <c r="D12" s="73">
        <f t="shared" ref="D12:Q12" si="0">D11</f>
        <v>236</v>
      </c>
      <c r="E12" s="73">
        <f t="shared" si="0"/>
        <v>17</v>
      </c>
      <c r="F12" s="73">
        <f t="shared" si="0"/>
        <v>219</v>
      </c>
      <c r="G12" s="73">
        <f t="shared" si="0"/>
        <v>25</v>
      </c>
      <c r="H12" s="73">
        <f t="shared" si="0"/>
        <v>0</v>
      </c>
      <c r="I12" s="73">
        <f t="shared" si="0"/>
        <v>3232</v>
      </c>
      <c r="J12" s="73">
        <f t="shared" si="0"/>
        <v>356</v>
      </c>
      <c r="K12" s="73">
        <f t="shared" si="0"/>
        <v>2876</v>
      </c>
      <c r="L12" s="73">
        <f t="shared" si="0"/>
        <v>408</v>
      </c>
      <c r="M12" s="73">
        <f t="shared" si="0"/>
        <v>48</v>
      </c>
      <c r="N12" s="73">
        <f t="shared" si="0"/>
        <v>1</v>
      </c>
      <c r="O12" s="73">
        <f t="shared" si="0"/>
        <v>22</v>
      </c>
      <c r="P12" s="73">
        <f t="shared" si="0"/>
        <v>0</v>
      </c>
      <c r="Q12" s="73">
        <f t="shared" si="0"/>
        <v>2</v>
      </c>
      <c r="R12" s="1"/>
    </row>
  </sheetData>
  <mergeCells count="27">
    <mergeCell ref="H6:H9"/>
    <mergeCell ref="I6:K6"/>
    <mergeCell ref="Q3:Q9"/>
    <mergeCell ref="D7:D9"/>
    <mergeCell ref="E7:F7"/>
    <mergeCell ref="I7:I9"/>
    <mergeCell ref="J7:K7"/>
    <mergeCell ref="E8:E9"/>
    <mergeCell ref="F8:F9"/>
    <mergeCell ref="J8:J9"/>
    <mergeCell ref="K8:K9"/>
    <mergeCell ref="A12:B12"/>
    <mergeCell ref="K1:O1"/>
    <mergeCell ref="A2:O2"/>
    <mergeCell ref="A3:A9"/>
    <mergeCell ref="B3:B9"/>
    <mergeCell ref="C3:P3"/>
    <mergeCell ref="C4:C9"/>
    <mergeCell ref="D4:P4"/>
    <mergeCell ref="D5:K5"/>
    <mergeCell ref="L5:L9"/>
    <mergeCell ref="M5:M9"/>
    <mergeCell ref="N5:N9"/>
    <mergeCell ref="O5:O9"/>
    <mergeCell ref="P5:P9"/>
    <mergeCell ref="D6:F6"/>
    <mergeCell ref="G6:G9"/>
  </mergeCells>
  <phoneticPr fontId="0" type="noConversion"/>
  <printOptions horizontalCentered="1"/>
  <pageMargins left="0" right="0" top="0.27559055118110237" bottom="0.39370078740157483" header="0.23622047244094491" footer="0.15748031496062992"/>
  <pageSetup paperSize="9" scale="7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55"/>
  <sheetViews>
    <sheetView view="pageBreakPreview" topLeftCell="A37" zoomScaleNormal="100" zoomScaleSheetLayoutView="100" workbookViewId="0">
      <selection activeCell="A48" sqref="A48:B48"/>
    </sheetView>
  </sheetViews>
  <sheetFormatPr defaultRowHeight="12.75" x14ac:dyDescent="0.2"/>
  <cols>
    <col min="1" max="1" width="4.5703125" customWidth="1"/>
    <col min="2" max="2" width="55.7109375" customWidth="1"/>
    <col min="3" max="4" width="16.7109375" customWidth="1"/>
    <col min="5" max="5" width="16.28515625" customWidth="1"/>
    <col min="6" max="6" width="30.5703125" customWidth="1"/>
  </cols>
  <sheetData>
    <row r="1" spans="1:256" ht="75" customHeight="1" x14ac:dyDescent="0.3">
      <c r="E1" s="134" t="s">
        <v>82</v>
      </c>
      <c r="F1" s="83"/>
      <c r="G1" s="6"/>
      <c r="H1" s="6"/>
      <c r="I1" s="133"/>
      <c r="J1" s="133"/>
      <c r="K1" s="133"/>
      <c r="L1" s="133"/>
      <c r="M1" s="128"/>
      <c r="N1" s="128"/>
      <c r="O1" s="128"/>
      <c r="P1" s="128"/>
      <c r="Q1" s="128"/>
      <c r="R1" s="128"/>
      <c r="S1" s="128"/>
      <c r="T1" s="128"/>
      <c r="U1" s="128"/>
      <c r="V1" s="128"/>
      <c r="W1" s="128"/>
      <c r="X1" s="128"/>
      <c r="Y1" s="128"/>
      <c r="Z1" s="128"/>
      <c r="AA1" s="128"/>
      <c r="AB1" s="128"/>
      <c r="AC1" s="128"/>
      <c r="AD1" s="128"/>
      <c r="AE1" s="128"/>
      <c r="AF1" s="128"/>
      <c r="AG1" s="128"/>
      <c r="AH1" s="128"/>
      <c r="AI1" s="128"/>
      <c r="AJ1" s="128"/>
      <c r="AK1" s="128"/>
      <c r="AL1" s="128"/>
      <c r="AM1" s="128"/>
      <c r="AN1" s="128"/>
      <c r="AO1" s="128"/>
      <c r="AP1" s="128"/>
      <c r="AQ1" s="128"/>
      <c r="AR1" s="128"/>
      <c r="AS1" s="128"/>
      <c r="AT1" s="128"/>
      <c r="AU1" s="128"/>
      <c r="AV1" s="128"/>
      <c r="AW1" s="128"/>
      <c r="AX1" s="128"/>
      <c r="AY1" s="128"/>
      <c r="AZ1" s="128"/>
      <c r="BA1" s="128"/>
      <c r="BB1" s="128"/>
      <c r="BC1" s="128"/>
      <c r="BD1" s="128"/>
      <c r="BE1" s="128"/>
      <c r="BF1" s="128"/>
      <c r="BG1" s="128"/>
      <c r="BH1" s="128"/>
      <c r="BI1" s="128"/>
      <c r="BJ1" s="128"/>
      <c r="BK1" s="128"/>
      <c r="BL1" s="128"/>
      <c r="BM1" s="128"/>
      <c r="BN1" s="128"/>
      <c r="BO1" s="128"/>
      <c r="BP1" s="128"/>
      <c r="BQ1" s="128"/>
      <c r="BR1" s="128"/>
      <c r="BS1" s="128"/>
      <c r="BT1" s="128"/>
      <c r="BU1" s="128"/>
      <c r="BV1" s="128"/>
      <c r="BW1" s="128"/>
      <c r="BX1" s="128"/>
      <c r="BY1" s="128"/>
      <c r="BZ1" s="128"/>
      <c r="CA1" s="128"/>
      <c r="CB1" s="128"/>
      <c r="CC1" s="128"/>
      <c r="CD1" s="128"/>
      <c r="CE1" s="128"/>
      <c r="CF1" s="128"/>
      <c r="CG1" s="128"/>
      <c r="CH1" s="128"/>
      <c r="CI1" s="128"/>
      <c r="CJ1" s="128"/>
      <c r="CK1" s="128"/>
      <c r="CL1" s="128"/>
      <c r="CM1" s="128"/>
      <c r="CN1" s="128"/>
      <c r="CO1" s="128"/>
      <c r="CP1" s="128"/>
      <c r="CQ1" s="128"/>
      <c r="CR1" s="128"/>
      <c r="CS1" s="128"/>
      <c r="CT1" s="128"/>
      <c r="CU1" s="128"/>
      <c r="CV1" s="128"/>
      <c r="CW1" s="128"/>
      <c r="CX1" s="128"/>
      <c r="CY1" s="128"/>
      <c r="CZ1" s="128"/>
      <c r="DA1" s="128"/>
      <c r="DB1" s="128"/>
      <c r="DC1" s="128"/>
      <c r="DD1" s="128"/>
      <c r="DE1" s="128"/>
      <c r="DF1" s="128"/>
      <c r="DG1" s="128"/>
      <c r="DH1" s="128"/>
      <c r="DI1" s="128"/>
      <c r="DJ1" s="128"/>
      <c r="DK1" s="128"/>
      <c r="DL1" s="128"/>
      <c r="DM1" s="128"/>
      <c r="DN1" s="128"/>
      <c r="DO1" s="128"/>
      <c r="DP1" s="128"/>
      <c r="DQ1" s="128"/>
      <c r="DR1" s="128"/>
      <c r="DS1" s="128"/>
      <c r="DT1" s="128"/>
      <c r="DU1" s="128"/>
      <c r="DV1" s="128"/>
      <c r="DW1" s="128"/>
      <c r="DX1" s="128"/>
      <c r="DY1" s="128"/>
      <c r="DZ1" s="128"/>
      <c r="EA1" s="128"/>
      <c r="EB1" s="128"/>
      <c r="EC1" s="128"/>
      <c r="ED1" s="128"/>
      <c r="EE1" s="128"/>
      <c r="EF1" s="128"/>
      <c r="EG1" s="128"/>
      <c r="EH1" s="128"/>
      <c r="EI1" s="128"/>
      <c r="EJ1" s="128"/>
      <c r="EK1" s="128"/>
      <c r="EL1" s="128"/>
      <c r="EM1" s="128"/>
      <c r="EN1" s="128"/>
      <c r="EO1" s="128"/>
      <c r="EP1" s="128"/>
      <c r="EQ1" s="128"/>
      <c r="ER1" s="128"/>
      <c r="ES1" s="128"/>
      <c r="ET1" s="128"/>
      <c r="EU1" s="128"/>
      <c r="EV1" s="128"/>
      <c r="EW1" s="128"/>
      <c r="EX1" s="128"/>
      <c r="EY1" s="128"/>
      <c r="EZ1" s="128"/>
      <c r="FA1" s="128"/>
      <c r="FB1" s="128"/>
      <c r="FC1" s="128"/>
      <c r="FD1" s="128"/>
      <c r="FE1" s="128"/>
      <c r="FF1" s="128"/>
      <c r="FG1" s="128"/>
      <c r="FH1" s="128"/>
      <c r="FI1" s="128"/>
      <c r="FJ1" s="128"/>
      <c r="FK1" s="128"/>
      <c r="FL1" s="128"/>
      <c r="FM1" s="128"/>
      <c r="FN1" s="128"/>
      <c r="FO1" s="128"/>
      <c r="FP1" s="128"/>
      <c r="FQ1" s="128"/>
      <c r="FR1" s="128"/>
      <c r="FS1" s="128"/>
      <c r="FT1" s="128"/>
      <c r="FU1" s="128"/>
      <c r="FV1" s="128"/>
      <c r="FW1" s="128"/>
      <c r="FX1" s="128"/>
      <c r="FY1" s="128"/>
      <c r="FZ1" s="128"/>
      <c r="GA1" s="128"/>
      <c r="GB1" s="128"/>
      <c r="GC1" s="128"/>
      <c r="GD1" s="128"/>
      <c r="GE1" s="128"/>
      <c r="GF1" s="128"/>
      <c r="GG1" s="128"/>
      <c r="GH1" s="128"/>
      <c r="GI1" s="128"/>
      <c r="GJ1" s="128"/>
      <c r="GK1" s="128"/>
      <c r="GL1" s="128"/>
      <c r="GM1" s="128"/>
      <c r="GN1" s="128"/>
      <c r="GO1" s="128"/>
      <c r="GP1" s="128"/>
      <c r="GQ1" s="128"/>
      <c r="GR1" s="128"/>
      <c r="GS1" s="128"/>
      <c r="GT1" s="128"/>
      <c r="GU1" s="128"/>
      <c r="GV1" s="128"/>
      <c r="GW1" s="128"/>
      <c r="GX1" s="128"/>
      <c r="GY1" s="128"/>
      <c r="GZ1" s="128"/>
      <c r="HA1" s="128"/>
      <c r="HB1" s="128"/>
      <c r="HC1" s="128"/>
      <c r="HD1" s="128"/>
      <c r="HE1" s="128"/>
      <c r="HF1" s="128"/>
      <c r="HG1" s="128"/>
      <c r="HH1" s="128"/>
      <c r="HI1" s="128"/>
      <c r="HJ1" s="128"/>
      <c r="HK1" s="128"/>
      <c r="HL1" s="128"/>
      <c r="HM1" s="128"/>
      <c r="HN1" s="128"/>
      <c r="HO1" s="128"/>
      <c r="HP1" s="128"/>
      <c r="HQ1" s="128"/>
      <c r="HR1" s="128"/>
      <c r="HS1" s="128"/>
      <c r="HT1" s="128"/>
      <c r="HU1" s="128"/>
      <c r="HV1" s="128"/>
      <c r="HW1" s="128"/>
      <c r="HX1" s="128"/>
      <c r="HY1" s="128"/>
      <c r="HZ1" s="128"/>
      <c r="IA1" s="128"/>
      <c r="IB1" s="128"/>
      <c r="IC1" s="128"/>
      <c r="ID1" s="128"/>
      <c r="IE1" s="128"/>
      <c r="IF1" s="128"/>
      <c r="IG1" s="128"/>
      <c r="IH1" s="128"/>
      <c r="II1" s="128"/>
      <c r="IJ1" s="128"/>
      <c r="IK1" s="128"/>
      <c r="IL1" s="128"/>
      <c r="IM1" s="128"/>
      <c r="IN1" s="128"/>
      <c r="IO1" s="128"/>
      <c r="IP1" s="128"/>
      <c r="IQ1" s="128"/>
      <c r="IR1" s="128"/>
      <c r="IS1" s="128"/>
      <c r="IT1" s="128"/>
      <c r="IU1" s="128"/>
      <c r="IV1" s="128"/>
    </row>
    <row r="2" spans="1:256" ht="0.75" hidden="1" customHeight="1" x14ac:dyDescent="0.3">
      <c r="A2" s="126"/>
      <c r="B2" s="126"/>
      <c r="C2" s="126"/>
      <c r="D2" s="126"/>
      <c r="E2" s="126"/>
      <c r="F2" s="126"/>
      <c r="G2" s="6"/>
      <c r="H2" s="6"/>
      <c r="I2" s="7"/>
      <c r="J2" s="7"/>
      <c r="K2" s="7"/>
      <c r="L2" s="7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  <c r="FW2" s="5"/>
      <c r="FX2" s="5"/>
      <c r="FY2" s="5"/>
      <c r="FZ2" s="5"/>
      <c r="GA2" s="5"/>
      <c r="GB2" s="5"/>
      <c r="GC2" s="5"/>
      <c r="GD2" s="5"/>
      <c r="GE2" s="5"/>
      <c r="GF2" s="5"/>
      <c r="GG2" s="5"/>
      <c r="GH2" s="5"/>
      <c r="GI2" s="5"/>
      <c r="GJ2" s="5"/>
      <c r="GK2" s="5"/>
      <c r="GL2" s="5"/>
      <c r="GM2" s="5"/>
      <c r="GN2" s="5"/>
      <c r="GO2" s="5"/>
      <c r="GP2" s="5"/>
      <c r="GQ2" s="5"/>
      <c r="GR2" s="5"/>
      <c r="GS2" s="5"/>
      <c r="GT2" s="5"/>
      <c r="GU2" s="5"/>
      <c r="GV2" s="5"/>
      <c r="GW2" s="5"/>
      <c r="GX2" s="5"/>
      <c r="GY2" s="5"/>
      <c r="GZ2" s="5"/>
      <c r="HA2" s="5"/>
      <c r="HB2" s="5"/>
      <c r="HC2" s="5"/>
      <c r="HD2" s="5"/>
      <c r="HE2" s="5"/>
      <c r="HF2" s="5"/>
      <c r="HG2" s="5"/>
      <c r="HH2" s="5"/>
      <c r="HI2" s="5"/>
      <c r="HJ2" s="5"/>
      <c r="HK2" s="5"/>
      <c r="HL2" s="5"/>
      <c r="HM2" s="5"/>
      <c r="HN2" s="5"/>
      <c r="HO2" s="5"/>
      <c r="HP2" s="5"/>
      <c r="HQ2" s="5"/>
      <c r="HR2" s="5"/>
      <c r="HS2" s="5"/>
      <c r="HT2" s="5"/>
      <c r="HU2" s="5"/>
      <c r="HV2" s="5"/>
      <c r="HW2" s="5"/>
      <c r="HX2" s="5"/>
      <c r="HY2" s="5"/>
      <c r="HZ2" s="5"/>
      <c r="IA2" s="5"/>
      <c r="IB2" s="5"/>
      <c r="IC2" s="5"/>
      <c r="ID2" s="5"/>
      <c r="IE2" s="5"/>
      <c r="IF2" s="5"/>
      <c r="IG2" s="5"/>
      <c r="IH2" s="5"/>
      <c r="II2" s="5"/>
      <c r="IJ2" s="5"/>
      <c r="IK2" s="5"/>
      <c r="IL2" s="5"/>
      <c r="IM2" s="5"/>
      <c r="IN2" s="5"/>
      <c r="IO2" s="5"/>
      <c r="IP2" s="5"/>
      <c r="IQ2" s="5"/>
      <c r="IR2" s="5"/>
      <c r="IS2" s="5"/>
      <c r="IT2" s="5"/>
      <c r="IU2" s="5"/>
      <c r="IV2" s="5"/>
    </row>
    <row r="3" spans="1:256" ht="69.75" customHeight="1" thickBot="1" x14ac:dyDescent="0.25">
      <c r="A3" s="84" t="s">
        <v>83</v>
      </c>
      <c r="B3" s="84"/>
      <c r="C3" s="84"/>
      <c r="D3" s="84"/>
      <c r="E3" s="84"/>
      <c r="F3" s="84"/>
      <c r="G3" s="8"/>
      <c r="H3" s="8"/>
      <c r="I3" s="129"/>
      <c r="J3" s="129"/>
      <c r="K3" s="129"/>
      <c r="L3" s="129"/>
      <c r="M3" s="127"/>
      <c r="N3" s="127"/>
      <c r="O3" s="127"/>
      <c r="P3" s="127"/>
      <c r="Q3" s="127"/>
      <c r="R3" s="127"/>
      <c r="S3" s="127"/>
      <c r="T3" s="127"/>
      <c r="U3" s="127"/>
      <c r="V3" s="127"/>
      <c r="W3" s="127"/>
      <c r="X3" s="127"/>
      <c r="Y3" s="127"/>
      <c r="Z3" s="127"/>
      <c r="AA3" s="127"/>
      <c r="AB3" s="127"/>
      <c r="AC3" s="127"/>
      <c r="AD3" s="127"/>
      <c r="AE3" s="127"/>
      <c r="AF3" s="127"/>
      <c r="AG3" s="127"/>
      <c r="AH3" s="127"/>
      <c r="AI3" s="127"/>
      <c r="AJ3" s="127"/>
      <c r="AK3" s="127"/>
      <c r="AL3" s="127"/>
      <c r="AM3" s="127"/>
      <c r="AN3" s="127"/>
      <c r="AO3" s="127"/>
      <c r="AP3" s="127"/>
      <c r="AQ3" s="127"/>
      <c r="AR3" s="127"/>
      <c r="AS3" s="127"/>
      <c r="AT3" s="127"/>
      <c r="AU3" s="127"/>
      <c r="AV3" s="127"/>
      <c r="AW3" s="127"/>
      <c r="AX3" s="127"/>
      <c r="AY3" s="127"/>
      <c r="AZ3" s="127"/>
      <c r="BA3" s="127"/>
      <c r="BB3" s="127"/>
      <c r="BC3" s="127"/>
      <c r="BD3" s="127"/>
      <c r="BE3" s="127"/>
      <c r="BF3" s="127"/>
      <c r="BG3" s="127"/>
      <c r="BH3" s="127"/>
      <c r="BI3" s="127"/>
      <c r="BJ3" s="127"/>
      <c r="BK3" s="127"/>
      <c r="BL3" s="127"/>
      <c r="BM3" s="127"/>
      <c r="BN3" s="127"/>
      <c r="BO3" s="127"/>
      <c r="BP3" s="127"/>
      <c r="BQ3" s="127"/>
      <c r="BR3" s="127"/>
      <c r="BS3" s="127"/>
      <c r="BT3" s="127"/>
      <c r="BU3" s="127"/>
      <c r="BV3" s="127"/>
      <c r="BW3" s="127"/>
      <c r="BX3" s="127"/>
      <c r="BY3" s="127"/>
      <c r="BZ3" s="127"/>
      <c r="CA3" s="127"/>
      <c r="CB3" s="127"/>
      <c r="CC3" s="127"/>
      <c r="CD3" s="127"/>
      <c r="CE3" s="127"/>
      <c r="CF3" s="127"/>
      <c r="CG3" s="127"/>
      <c r="CH3" s="127"/>
      <c r="CI3" s="127"/>
      <c r="CJ3" s="127"/>
      <c r="CK3" s="127"/>
      <c r="CL3" s="127"/>
      <c r="CM3" s="127"/>
      <c r="CN3" s="127"/>
      <c r="CO3" s="127"/>
      <c r="CP3" s="127"/>
      <c r="CQ3" s="127"/>
      <c r="CR3" s="127"/>
      <c r="CS3" s="127"/>
      <c r="CT3" s="127"/>
      <c r="CU3" s="127"/>
      <c r="CV3" s="127"/>
      <c r="CW3" s="127"/>
      <c r="CX3" s="127"/>
      <c r="CY3" s="127"/>
      <c r="CZ3" s="127"/>
      <c r="DA3" s="127"/>
      <c r="DB3" s="127"/>
      <c r="DC3" s="127"/>
      <c r="DD3" s="127"/>
      <c r="DE3" s="127"/>
      <c r="DF3" s="127"/>
      <c r="DG3" s="127"/>
      <c r="DH3" s="127"/>
      <c r="DI3" s="127"/>
      <c r="DJ3" s="127"/>
      <c r="DK3" s="127"/>
      <c r="DL3" s="127"/>
      <c r="DM3" s="127"/>
      <c r="DN3" s="127"/>
      <c r="DO3" s="127"/>
      <c r="DP3" s="127"/>
      <c r="DQ3" s="127"/>
      <c r="DR3" s="127"/>
      <c r="DS3" s="127"/>
      <c r="DT3" s="127"/>
      <c r="DU3" s="127"/>
      <c r="DV3" s="127"/>
      <c r="DW3" s="127"/>
      <c r="DX3" s="127"/>
      <c r="DY3" s="127"/>
      <c r="DZ3" s="127"/>
      <c r="EA3" s="127"/>
      <c r="EB3" s="127"/>
      <c r="EC3" s="127"/>
      <c r="ED3" s="127"/>
      <c r="EE3" s="127"/>
      <c r="EF3" s="127"/>
      <c r="EG3" s="127"/>
      <c r="EH3" s="127"/>
      <c r="EI3" s="127"/>
      <c r="EJ3" s="127"/>
      <c r="EK3" s="127"/>
      <c r="EL3" s="127"/>
      <c r="EM3" s="127"/>
      <c r="EN3" s="127"/>
      <c r="EO3" s="127"/>
      <c r="EP3" s="127"/>
      <c r="EQ3" s="127"/>
      <c r="ER3" s="127"/>
      <c r="ES3" s="127"/>
      <c r="ET3" s="127"/>
      <c r="EU3" s="127"/>
      <c r="EV3" s="127"/>
      <c r="EW3" s="127"/>
      <c r="EX3" s="127"/>
      <c r="EY3" s="127"/>
      <c r="EZ3" s="127"/>
      <c r="FA3" s="127"/>
      <c r="FB3" s="127"/>
      <c r="FC3" s="127"/>
      <c r="FD3" s="127"/>
      <c r="FE3" s="127"/>
      <c r="FF3" s="127"/>
      <c r="FG3" s="127"/>
      <c r="FH3" s="127"/>
      <c r="FI3" s="127"/>
      <c r="FJ3" s="127"/>
      <c r="FK3" s="127"/>
      <c r="FL3" s="127"/>
      <c r="FM3" s="127"/>
      <c r="FN3" s="127"/>
      <c r="FO3" s="127"/>
      <c r="FP3" s="127"/>
      <c r="FQ3" s="127"/>
      <c r="FR3" s="127"/>
      <c r="FS3" s="127"/>
      <c r="FT3" s="127"/>
      <c r="FU3" s="127"/>
      <c r="FV3" s="127"/>
      <c r="FW3" s="127"/>
      <c r="FX3" s="127"/>
      <c r="FY3" s="127"/>
      <c r="FZ3" s="127"/>
      <c r="GA3" s="127"/>
      <c r="GB3" s="127"/>
      <c r="GC3" s="127"/>
      <c r="GD3" s="127"/>
      <c r="GE3" s="127"/>
      <c r="GF3" s="127"/>
      <c r="GG3" s="127"/>
      <c r="GH3" s="127"/>
      <c r="GI3" s="127"/>
      <c r="GJ3" s="127"/>
      <c r="GK3" s="127"/>
      <c r="GL3" s="127"/>
      <c r="GM3" s="127"/>
      <c r="GN3" s="127"/>
      <c r="GO3" s="127"/>
      <c r="GP3" s="127"/>
      <c r="GQ3" s="127"/>
      <c r="GR3" s="127"/>
      <c r="GS3" s="127"/>
      <c r="GT3" s="127"/>
      <c r="GU3" s="127"/>
      <c r="GV3" s="127"/>
      <c r="GW3" s="127"/>
      <c r="GX3" s="127"/>
      <c r="GY3" s="127"/>
      <c r="GZ3" s="127"/>
      <c r="HA3" s="127"/>
      <c r="HB3" s="127"/>
      <c r="HC3" s="127"/>
      <c r="HD3" s="127"/>
      <c r="HE3" s="127"/>
      <c r="HF3" s="127"/>
      <c r="HG3" s="127"/>
      <c r="HH3" s="127"/>
      <c r="HI3" s="127"/>
      <c r="HJ3" s="127"/>
      <c r="HK3" s="127"/>
      <c r="HL3" s="127"/>
      <c r="HM3" s="127"/>
      <c r="HN3" s="127"/>
      <c r="HO3" s="127"/>
      <c r="HP3" s="127"/>
      <c r="HQ3" s="127"/>
      <c r="HR3" s="127"/>
      <c r="HS3" s="127"/>
      <c r="HT3" s="127"/>
      <c r="HU3" s="127"/>
      <c r="HV3" s="127"/>
      <c r="HW3" s="127"/>
      <c r="HX3" s="127"/>
      <c r="HY3" s="127"/>
      <c r="HZ3" s="127"/>
      <c r="IA3" s="127"/>
      <c r="IB3" s="127"/>
      <c r="IC3" s="127"/>
      <c r="ID3" s="127"/>
      <c r="IE3" s="127"/>
      <c r="IF3" s="127"/>
      <c r="IG3" s="127"/>
      <c r="IH3" s="127"/>
      <c r="II3" s="127"/>
      <c r="IJ3" s="127"/>
      <c r="IK3" s="127"/>
      <c r="IL3" s="127"/>
      <c r="IM3" s="127"/>
      <c r="IN3" s="127"/>
      <c r="IO3" s="127"/>
      <c r="IP3" s="127"/>
      <c r="IQ3" s="127"/>
      <c r="IR3" s="127"/>
      <c r="IS3" s="127"/>
      <c r="IT3" s="127"/>
      <c r="IU3" s="127"/>
      <c r="IV3" s="127"/>
    </row>
    <row r="4" spans="1:256" ht="21" customHeight="1" x14ac:dyDescent="0.25">
      <c r="A4" s="135" t="s">
        <v>1</v>
      </c>
      <c r="B4" s="137" t="s">
        <v>2</v>
      </c>
      <c r="C4" s="124" t="s">
        <v>68</v>
      </c>
      <c r="D4" s="125"/>
      <c r="E4" s="139" t="s">
        <v>43</v>
      </c>
      <c r="F4" s="141" t="s">
        <v>44</v>
      </c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</row>
    <row r="5" spans="1:256" ht="69" customHeight="1" thickBot="1" x14ac:dyDescent="0.25">
      <c r="A5" s="136"/>
      <c r="B5" s="138"/>
      <c r="C5" s="74" t="s">
        <v>63</v>
      </c>
      <c r="D5" s="75" t="s">
        <v>64</v>
      </c>
      <c r="E5" s="140"/>
      <c r="F5" s="142"/>
    </row>
    <row r="6" spans="1:256" ht="32.25" customHeight="1" x14ac:dyDescent="0.25">
      <c r="A6" s="21">
        <v>1</v>
      </c>
      <c r="B6" s="41" t="s">
        <v>51</v>
      </c>
      <c r="C6" s="50">
        <v>0</v>
      </c>
      <c r="D6" s="51">
        <v>3</v>
      </c>
      <c r="E6" s="44">
        <f t="shared" ref="E6:E13" si="0">SUM(C6:D6)</f>
        <v>3</v>
      </c>
      <c r="F6" s="42">
        <f>E6/E48</f>
        <v>7.5528700906344411E-4</v>
      </c>
    </row>
    <row r="7" spans="1:256" ht="47.25" customHeight="1" x14ac:dyDescent="0.25">
      <c r="A7" s="21">
        <v>2</v>
      </c>
      <c r="B7" s="22" t="s">
        <v>52</v>
      </c>
      <c r="C7" s="48">
        <v>0</v>
      </c>
      <c r="D7" s="49">
        <v>8</v>
      </c>
      <c r="E7" s="44">
        <f t="shared" si="0"/>
        <v>8</v>
      </c>
      <c r="F7" s="42">
        <f>E7/E48</f>
        <v>2.014098690835851E-3</v>
      </c>
    </row>
    <row r="8" spans="1:256" ht="33" customHeight="1" x14ac:dyDescent="0.25">
      <c r="A8" s="21">
        <v>3</v>
      </c>
      <c r="B8" s="22" t="s">
        <v>86</v>
      </c>
      <c r="C8" s="48">
        <v>1</v>
      </c>
      <c r="D8" s="49">
        <v>0</v>
      </c>
      <c r="E8" s="44">
        <f t="shared" ref="E8" si="1">SUM(C8:D8)</f>
        <v>1</v>
      </c>
      <c r="F8" s="42">
        <f>E8/E48</f>
        <v>2.5176233635448137E-4</v>
      </c>
    </row>
    <row r="9" spans="1:256" ht="64.5" customHeight="1" x14ac:dyDescent="0.25">
      <c r="A9" s="21">
        <v>4</v>
      </c>
      <c r="B9" s="41" t="s">
        <v>49</v>
      </c>
      <c r="C9" s="48">
        <v>0</v>
      </c>
      <c r="D9" s="49">
        <v>19</v>
      </c>
      <c r="E9" s="44">
        <f t="shared" si="0"/>
        <v>19</v>
      </c>
      <c r="F9" s="42">
        <f>E9/E48</f>
        <v>4.7834843907351458E-3</v>
      </c>
    </row>
    <row r="10" spans="1:256" ht="32.25" customHeight="1" x14ac:dyDescent="0.25">
      <c r="A10" s="21">
        <v>5</v>
      </c>
      <c r="B10" s="41" t="s">
        <v>69</v>
      </c>
      <c r="C10" s="48">
        <v>0</v>
      </c>
      <c r="D10" s="49">
        <v>1</v>
      </c>
      <c r="E10" s="44">
        <f t="shared" si="0"/>
        <v>1</v>
      </c>
      <c r="F10" s="42">
        <f>E10/E48</f>
        <v>2.5176233635448137E-4</v>
      </c>
    </row>
    <row r="11" spans="1:256" ht="50.25" customHeight="1" x14ac:dyDescent="0.25">
      <c r="A11" s="21">
        <v>6</v>
      </c>
      <c r="B11" s="41" t="s">
        <v>50</v>
      </c>
      <c r="C11" s="48">
        <v>0</v>
      </c>
      <c r="D11" s="49">
        <v>59</v>
      </c>
      <c r="E11" s="44">
        <f t="shared" si="0"/>
        <v>59</v>
      </c>
      <c r="F11" s="42">
        <f>E11/E48</f>
        <v>1.4853977844914401E-2</v>
      </c>
    </row>
    <row r="12" spans="1:256" ht="33.75" customHeight="1" x14ac:dyDescent="0.2">
      <c r="A12" s="21">
        <v>7</v>
      </c>
      <c r="B12" s="46" t="s">
        <v>5</v>
      </c>
      <c r="C12" s="48">
        <v>1</v>
      </c>
      <c r="D12" s="49">
        <v>72</v>
      </c>
      <c r="E12" s="44">
        <f t="shared" si="0"/>
        <v>73</v>
      </c>
      <c r="F12" s="42">
        <f>E12/E48</f>
        <v>1.8378650553877138E-2</v>
      </c>
    </row>
    <row r="13" spans="1:256" ht="21.75" customHeight="1" x14ac:dyDescent="0.2">
      <c r="A13" s="21">
        <v>8</v>
      </c>
      <c r="B13" s="46" t="s">
        <v>55</v>
      </c>
      <c r="C13" s="48">
        <v>1</v>
      </c>
      <c r="D13" s="49">
        <v>0</v>
      </c>
      <c r="E13" s="44">
        <f t="shared" si="0"/>
        <v>1</v>
      </c>
      <c r="F13" s="42">
        <f>E13/E48</f>
        <v>2.5176233635448137E-4</v>
      </c>
    </row>
    <row r="14" spans="1:256" ht="20.25" customHeight="1" x14ac:dyDescent="0.2">
      <c r="A14" s="21">
        <v>9</v>
      </c>
      <c r="B14" s="46" t="s">
        <v>6</v>
      </c>
      <c r="C14" s="48">
        <v>31</v>
      </c>
      <c r="D14" s="49">
        <v>105</v>
      </c>
      <c r="E14" s="44">
        <f t="shared" ref="E14:E44" si="2">SUM(C14:D14)</f>
        <v>136</v>
      </c>
      <c r="F14" s="42">
        <f>E14/E48</f>
        <v>3.4239677744209468E-2</v>
      </c>
    </row>
    <row r="15" spans="1:256" ht="20.25" customHeight="1" x14ac:dyDescent="0.2">
      <c r="A15" s="21">
        <v>10</v>
      </c>
      <c r="B15" s="46" t="s">
        <v>53</v>
      </c>
      <c r="C15" s="48">
        <v>4</v>
      </c>
      <c r="D15" s="49">
        <v>10</v>
      </c>
      <c r="E15" s="44">
        <f t="shared" si="2"/>
        <v>14</v>
      </c>
      <c r="F15" s="42">
        <f>E15/E48</f>
        <v>3.5246727089627392E-3</v>
      </c>
    </row>
    <row r="16" spans="1:256" ht="21" customHeight="1" x14ac:dyDescent="0.2">
      <c r="A16" s="21">
        <v>11</v>
      </c>
      <c r="B16" s="46" t="s">
        <v>7</v>
      </c>
      <c r="C16" s="48">
        <v>38</v>
      </c>
      <c r="D16" s="49">
        <v>112</v>
      </c>
      <c r="E16" s="44">
        <f t="shared" si="2"/>
        <v>150</v>
      </c>
      <c r="F16" s="42">
        <f>E16/E48</f>
        <v>3.7764350453172203E-2</v>
      </c>
    </row>
    <row r="17" spans="1:6" ht="18.75" customHeight="1" x14ac:dyDescent="0.2">
      <c r="A17" s="21">
        <v>12</v>
      </c>
      <c r="B17" s="46" t="s">
        <v>8</v>
      </c>
      <c r="C17" s="48">
        <v>53</v>
      </c>
      <c r="D17" s="49">
        <v>279</v>
      </c>
      <c r="E17" s="44">
        <f t="shared" si="2"/>
        <v>332</v>
      </c>
      <c r="F17" s="42">
        <f>E17/E48</f>
        <v>8.3585095669687817E-2</v>
      </c>
    </row>
    <row r="18" spans="1:6" ht="18.75" customHeight="1" x14ac:dyDescent="0.2">
      <c r="A18" s="21">
        <v>13</v>
      </c>
      <c r="B18" s="46" t="s">
        <v>9</v>
      </c>
      <c r="C18" s="48">
        <v>43</v>
      </c>
      <c r="D18" s="49">
        <v>647</v>
      </c>
      <c r="E18" s="44">
        <f t="shared" si="2"/>
        <v>690</v>
      </c>
      <c r="F18" s="42">
        <f>E18/E48</f>
        <v>0.17371601208459214</v>
      </c>
    </row>
    <row r="19" spans="1:6" ht="18.75" customHeight="1" x14ac:dyDescent="0.2">
      <c r="A19" s="21">
        <v>14</v>
      </c>
      <c r="B19" s="46" t="s">
        <v>56</v>
      </c>
      <c r="C19" s="48">
        <v>4</v>
      </c>
      <c r="D19" s="49">
        <v>1</v>
      </c>
      <c r="E19" s="44">
        <f t="shared" si="2"/>
        <v>5</v>
      </c>
      <c r="F19" s="42">
        <f>E19/E48</f>
        <v>1.2588116817724068E-3</v>
      </c>
    </row>
    <row r="20" spans="1:6" ht="18.75" customHeight="1" x14ac:dyDescent="0.2">
      <c r="A20" s="21">
        <v>15</v>
      </c>
      <c r="B20" s="46" t="s">
        <v>47</v>
      </c>
      <c r="C20" s="48">
        <v>25</v>
      </c>
      <c r="D20" s="49">
        <v>0</v>
      </c>
      <c r="E20" s="44">
        <f t="shared" si="2"/>
        <v>25</v>
      </c>
      <c r="F20" s="43">
        <f>E20/E48</f>
        <v>6.2940584088620345E-3</v>
      </c>
    </row>
    <row r="21" spans="1:6" ht="31.5" customHeight="1" x14ac:dyDescent="0.2">
      <c r="A21" s="53">
        <v>16</v>
      </c>
      <c r="B21" s="54" t="s">
        <v>20</v>
      </c>
      <c r="C21" s="55">
        <v>21</v>
      </c>
      <c r="D21" s="56">
        <v>192</v>
      </c>
      <c r="E21" s="57">
        <f t="shared" si="2"/>
        <v>213</v>
      </c>
      <c r="F21" s="59">
        <f>E21/E48</f>
        <v>5.3625377643504529E-2</v>
      </c>
    </row>
    <row r="22" spans="1:6" ht="31.5" customHeight="1" x14ac:dyDescent="0.2">
      <c r="A22" s="53">
        <v>17</v>
      </c>
      <c r="B22" s="54" t="s">
        <v>73</v>
      </c>
      <c r="C22" s="55">
        <v>9</v>
      </c>
      <c r="D22" s="56">
        <v>1</v>
      </c>
      <c r="E22" s="57">
        <f t="shared" ref="E22:E24" si="3">SUM(C22:D22)</f>
        <v>10</v>
      </c>
      <c r="F22" s="59">
        <f>E22/E48</f>
        <v>2.5176233635448137E-3</v>
      </c>
    </row>
    <row r="23" spans="1:6" ht="31.5" customHeight="1" x14ac:dyDescent="0.2">
      <c r="A23" s="53">
        <v>18</v>
      </c>
      <c r="B23" s="54" t="s">
        <v>74</v>
      </c>
      <c r="C23" s="55">
        <v>4</v>
      </c>
      <c r="D23" s="56">
        <v>0</v>
      </c>
      <c r="E23" s="57">
        <f t="shared" si="3"/>
        <v>4</v>
      </c>
      <c r="F23" s="59">
        <f>E23/E48</f>
        <v>1.0070493454179255E-3</v>
      </c>
    </row>
    <row r="24" spans="1:6" ht="31.5" customHeight="1" x14ac:dyDescent="0.2">
      <c r="A24" s="53">
        <v>19</v>
      </c>
      <c r="B24" s="54" t="s">
        <v>75</v>
      </c>
      <c r="C24" s="55">
        <v>2</v>
      </c>
      <c r="D24" s="56">
        <v>0</v>
      </c>
      <c r="E24" s="57">
        <f t="shared" si="3"/>
        <v>2</v>
      </c>
      <c r="F24" s="59">
        <f>E24/E48</f>
        <v>5.0352467270896274E-4</v>
      </c>
    </row>
    <row r="25" spans="1:6" ht="34.5" customHeight="1" x14ac:dyDescent="0.2">
      <c r="A25" s="21">
        <v>20</v>
      </c>
      <c r="B25" s="46" t="s">
        <v>10</v>
      </c>
      <c r="C25" s="48">
        <v>21</v>
      </c>
      <c r="D25" s="49">
        <v>476</v>
      </c>
      <c r="E25" s="44">
        <f t="shared" si="2"/>
        <v>497</v>
      </c>
      <c r="F25" s="42">
        <f>E25/E48</f>
        <v>0.12512588116817724</v>
      </c>
    </row>
    <row r="26" spans="1:6" ht="32.25" customHeight="1" x14ac:dyDescent="0.2">
      <c r="A26" s="21">
        <v>21</v>
      </c>
      <c r="B26" s="46" t="s">
        <v>11</v>
      </c>
      <c r="C26" s="48">
        <v>178</v>
      </c>
      <c r="D26" s="49">
        <v>74</v>
      </c>
      <c r="E26" s="44">
        <f t="shared" si="2"/>
        <v>252</v>
      </c>
      <c r="F26" s="42">
        <f>E26/E48</f>
        <v>6.3444108761329304E-2</v>
      </c>
    </row>
    <row r="27" spans="1:6" ht="33.75" customHeight="1" x14ac:dyDescent="0.2">
      <c r="A27" s="21">
        <v>22</v>
      </c>
      <c r="B27" s="46" t="s">
        <v>12</v>
      </c>
      <c r="C27" s="48">
        <v>2</v>
      </c>
      <c r="D27" s="49">
        <v>529</v>
      </c>
      <c r="E27" s="44">
        <f t="shared" si="2"/>
        <v>531</v>
      </c>
      <c r="F27" s="42">
        <f>E27/E48</f>
        <v>0.1336858006042296</v>
      </c>
    </row>
    <row r="28" spans="1:6" ht="34.5" customHeight="1" x14ac:dyDescent="0.2">
      <c r="A28" s="21">
        <v>23</v>
      </c>
      <c r="B28" s="46" t="s">
        <v>13</v>
      </c>
      <c r="C28" s="48">
        <v>3</v>
      </c>
      <c r="D28" s="49">
        <v>48</v>
      </c>
      <c r="E28" s="44">
        <f t="shared" si="2"/>
        <v>51</v>
      </c>
      <c r="F28" s="42">
        <f>E28/E48</f>
        <v>1.283987915407855E-2</v>
      </c>
    </row>
    <row r="29" spans="1:6" ht="18.75" customHeight="1" x14ac:dyDescent="0.25">
      <c r="A29" s="21">
        <v>24</v>
      </c>
      <c r="B29" s="22" t="s">
        <v>54</v>
      </c>
      <c r="C29" s="52">
        <v>5</v>
      </c>
      <c r="D29" s="49">
        <v>28</v>
      </c>
      <c r="E29" s="44">
        <f t="shared" si="2"/>
        <v>33</v>
      </c>
      <c r="F29" s="42">
        <f>E29/E48</f>
        <v>8.3081570996978854E-3</v>
      </c>
    </row>
    <row r="30" spans="1:6" ht="32.25" customHeight="1" x14ac:dyDescent="0.2">
      <c r="A30" s="21">
        <v>25</v>
      </c>
      <c r="B30" s="46" t="s">
        <v>14</v>
      </c>
      <c r="C30" s="48">
        <v>3</v>
      </c>
      <c r="D30" s="49">
        <v>45</v>
      </c>
      <c r="E30" s="44">
        <f t="shared" si="2"/>
        <v>48</v>
      </c>
      <c r="F30" s="42">
        <f>E30/E48</f>
        <v>1.2084592145015106E-2</v>
      </c>
    </row>
    <row r="31" spans="1:6" ht="50.25" customHeight="1" x14ac:dyDescent="0.2">
      <c r="A31" s="21">
        <v>26</v>
      </c>
      <c r="B31" s="46" t="s">
        <v>15</v>
      </c>
      <c r="C31" s="48">
        <v>20</v>
      </c>
      <c r="D31" s="49">
        <v>78</v>
      </c>
      <c r="E31" s="44">
        <f t="shared" si="2"/>
        <v>98</v>
      </c>
      <c r="F31" s="42">
        <f>E31/E48</f>
        <v>2.4672708962739175E-2</v>
      </c>
    </row>
    <row r="32" spans="1:6" s="20" customFormat="1" ht="47.25" customHeight="1" x14ac:dyDescent="0.2">
      <c r="A32" s="53">
        <v>27</v>
      </c>
      <c r="B32" s="54" t="s">
        <v>16</v>
      </c>
      <c r="C32" s="55">
        <v>48</v>
      </c>
      <c r="D32" s="56">
        <v>261</v>
      </c>
      <c r="E32" s="57">
        <f t="shared" si="2"/>
        <v>309</v>
      </c>
      <c r="F32" s="58">
        <f>E32/E48</f>
        <v>7.7794561933534748E-2</v>
      </c>
    </row>
    <row r="33" spans="1:6" s="20" customFormat="1" ht="36" customHeight="1" x14ac:dyDescent="0.2">
      <c r="A33" s="53">
        <v>28</v>
      </c>
      <c r="B33" s="54" t="s">
        <v>76</v>
      </c>
      <c r="C33" s="55">
        <v>1</v>
      </c>
      <c r="D33" s="56">
        <v>0</v>
      </c>
      <c r="E33" s="57">
        <f t="shared" ref="E33" si="4">SUM(C33:D33)</f>
        <v>1</v>
      </c>
      <c r="F33" s="58">
        <f>E33/E48</f>
        <v>2.5176233635448137E-4</v>
      </c>
    </row>
    <row r="34" spans="1:6" s="20" customFormat="1" ht="48.75" customHeight="1" x14ac:dyDescent="0.2">
      <c r="A34" s="53">
        <v>29</v>
      </c>
      <c r="B34" s="54" t="s">
        <v>77</v>
      </c>
      <c r="C34" s="55">
        <v>42</v>
      </c>
      <c r="D34" s="56">
        <v>16</v>
      </c>
      <c r="E34" s="57">
        <f t="shared" ref="E34" si="5">SUM(C34:D34)</f>
        <v>58</v>
      </c>
      <c r="F34" s="58">
        <f>E34/E48</f>
        <v>1.460221550855992E-2</v>
      </c>
    </row>
    <row r="35" spans="1:6" ht="20.25" customHeight="1" x14ac:dyDescent="0.2">
      <c r="A35" s="21">
        <v>30</v>
      </c>
      <c r="B35" s="46" t="s">
        <v>17</v>
      </c>
      <c r="C35" s="48">
        <v>5</v>
      </c>
      <c r="D35" s="49">
        <v>0</v>
      </c>
      <c r="E35" s="44">
        <f t="shared" si="2"/>
        <v>5</v>
      </c>
      <c r="F35" s="42">
        <f>E35/E48</f>
        <v>1.2588116817724068E-3</v>
      </c>
    </row>
    <row r="36" spans="1:6" ht="36.75" customHeight="1" x14ac:dyDescent="0.2">
      <c r="A36" s="53">
        <v>31</v>
      </c>
      <c r="B36" s="60" t="s">
        <v>45</v>
      </c>
      <c r="C36" s="55">
        <v>222</v>
      </c>
      <c r="D36" s="56">
        <v>2</v>
      </c>
      <c r="E36" s="57">
        <f t="shared" si="2"/>
        <v>224</v>
      </c>
      <c r="F36" s="61">
        <f>E36/E48</f>
        <v>5.6394763343403827E-2</v>
      </c>
    </row>
    <row r="37" spans="1:6" ht="36.75" customHeight="1" x14ac:dyDescent="0.2">
      <c r="A37" s="53">
        <v>32</v>
      </c>
      <c r="B37" s="60" t="s">
        <v>87</v>
      </c>
      <c r="C37" s="55">
        <v>1</v>
      </c>
      <c r="D37" s="56">
        <v>0</v>
      </c>
      <c r="E37" s="57">
        <f t="shared" ref="E37" si="6">SUM(C37:D37)</f>
        <v>1</v>
      </c>
      <c r="F37" s="61">
        <f>E37/E48</f>
        <v>2.5176233635448137E-4</v>
      </c>
    </row>
    <row r="38" spans="1:6" ht="45.75" customHeight="1" x14ac:dyDescent="0.2">
      <c r="A38" s="21">
        <v>33</v>
      </c>
      <c r="B38" s="46" t="s">
        <v>21</v>
      </c>
      <c r="C38" s="48">
        <v>42</v>
      </c>
      <c r="D38" s="49">
        <v>0</v>
      </c>
      <c r="E38" s="44">
        <f t="shared" si="2"/>
        <v>42</v>
      </c>
      <c r="F38" s="42">
        <f>E38/E48</f>
        <v>1.0574018126888218E-2</v>
      </c>
    </row>
    <row r="39" spans="1:6" ht="65.25" customHeight="1" x14ac:dyDescent="0.2">
      <c r="A39" s="21">
        <v>34</v>
      </c>
      <c r="B39" s="46" t="s">
        <v>18</v>
      </c>
      <c r="C39" s="48">
        <v>26</v>
      </c>
      <c r="D39" s="49">
        <v>1</v>
      </c>
      <c r="E39" s="44">
        <f t="shared" si="2"/>
        <v>27</v>
      </c>
      <c r="F39" s="42">
        <f>E39/E48</f>
        <v>6.7975830815709968E-3</v>
      </c>
    </row>
    <row r="40" spans="1:6" ht="34.5" customHeight="1" x14ac:dyDescent="0.2">
      <c r="A40" s="21">
        <v>35</v>
      </c>
      <c r="B40" s="46" t="s">
        <v>48</v>
      </c>
      <c r="C40" s="48">
        <v>2</v>
      </c>
      <c r="D40" s="49">
        <v>1</v>
      </c>
      <c r="E40" s="44">
        <f t="shared" si="2"/>
        <v>3</v>
      </c>
      <c r="F40" s="42">
        <f>E40/E48</f>
        <v>7.5528700906344411E-4</v>
      </c>
    </row>
    <row r="41" spans="1:6" ht="48" customHeight="1" x14ac:dyDescent="0.2">
      <c r="A41" s="53">
        <v>36</v>
      </c>
      <c r="B41" s="54" t="s">
        <v>19</v>
      </c>
      <c r="C41" s="55">
        <v>6</v>
      </c>
      <c r="D41" s="56">
        <v>3</v>
      </c>
      <c r="E41" s="57">
        <f t="shared" si="2"/>
        <v>9</v>
      </c>
      <c r="F41" s="58">
        <f>E41/E48</f>
        <v>2.2658610271903325E-3</v>
      </c>
    </row>
    <row r="42" spans="1:6" ht="31.5" customHeight="1" x14ac:dyDescent="0.2">
      <c r="A42" s="53">
        <v>37</v>
      </c>
      <c r="B42" s="54" t="s">
        <v>79</v>
      </c>
      <c r="C42" s="55">
        <v>1</v>
      </c>
      <c r="D42" s="56">
        <v>1</v>
      </c>
      <c r="E42" s="57">
        <f t="shared" ref="E42" si="7">SUM(C42:D42)</f>
        <v>2</v>
      </c>
      <c r="F42" s="58">
        <f>E42/E48</f>
        <v>5.0352467270896274E-4</v>
      </c>
    </row>
    <row r="43" spans="1:6" ht="37.5" customHeight="1" x14ac:dyDescent="0.2">
      <c r="A43" s="53">
        <v>38</v>
      </c>
      <c r="B43" s="54" t="s">
        <v>78</v>
      </c>
      <c r="C43" s="55">
        <v>3</v>
      </c>
      <c r="D43" s="56">
        <v>24</v>
      </c>
      <c r="E43" s="57">
        <f t="shared" ref="E43" si="8">SUM(C43:D43)</f>
        <v>27</v>
      </c>
      <c r="F43" s="58">
        <f>E43/E48</f>
        <v>6.7975830815709968E-3</v>
      </c>
    </row>
    <row r="44" spans="1:6" ht="85.5" customHeight="1" x14ac:dyDescent="0.2">
      <c r="A44" s="21">
        <v>39</v>
      </c>
      <c r="B44" s="47" t="s">
        <v>46</v>
      </c>
      <c r="C44" s="48">
        <v>4</v>
      </c>
      <c r="D44" s="49">
        <v>1</v>
      </c>
      <c r="E44" s="44">
        <f t="shared" si="2"/>
        <v>5</v>
      </c>
      <c r="F44" s="39">
        <f>E44/E48</f>
        <v>1.2588116817724068E-3</v>
      </c>
    </row>
    <row r="45" spans="1:6" ht="19.5" customHeight="1" x14ac:dyDescent="0.2">
      <c r="A45" s="21">
        <v>40</v>
      </c>
      <c r="B45" s="47" t="s">
        <v>72</v>
      </c>
      <c r="C45" s="48">
        <v>0</v>
      </c>
      <c r="D45" s="49">
        <v>1</v>
      </c>
      <c r="E45" s="44">
        <f t="shared" ref="E45" si="9">SUM(C45:D45)</f>
        <v>1</v>
      </c>
      <c r="F45" s="39">
        <f>E45/E48</f>
        <v>2.5176233635448137E-4</v>
      </c>
    </row>
    <row r="46" spans="1:6" ht="66" customHeight="1" x14ac:dyDescent="0.2">
      <c r="A46" s="21">
        <v>41</v>
      </c>
      <c r="B46" s="47" t="s">
        <v>88</v>
      </c>
      <c r="C46" s="48">
        <v>0</v>
      </c>
      <c r="D46" s="49">
        <v>1</v>
      </c>
      <c r="E46" s="44">
        <f t="shared" ref="E46" si="10">SUM(C46:D46)</f>
        <v>1</v>
      </c>
      <c r="F46" s="39">
        <f>E46/E48</f>
        <v>2.5176233635448137E-4</v>
      </c>
    </row>
    <row r="47" spans="1:6" ht="34.5" customHeight="1" thickBot="1" x14ac:dyDescent="0.3">
      <c r="A47" s="21">
        <v>42</v>
      </c>
      <c r="B47" s="22" t="s">
        <v>70</v>
      </c>
      <c r="C47" s="78">
        <v>0</v>
      </c>
      <c r="D47" s="79">
        <v>1</v>
      </c>
      <c r="E47" s="44">
        <f t="shared" ref="E47" si="11">SUM(C47:D47)</f>
        <v>1</v>
      </c>
      <c r="F47" s="39">
        <f>E47/E48</f>
        <v>2.5176233635448137E-4</v>
      </c>
    </row>
    <row r="48" spans="1:6" ht="20.25" customHeight="1" thickBot="1" x14ac:dyDescent="0.3">
      <c r="A48" s="131" t="s">
        <v>71</v>
      </c>
      <c r="B48" s="132"/>
      <c r="C48" s="76">
        <f>SUM(C6:C47)</f>
        <v>872</v>
      </c>
      <c r="D48" s="77">
        <f>SUM(D6:D47)</f>
        <v>3100</v>
      </c>
      <c r="E48" s="70">
        <f>SUM(E6:E47)</f>
        <v>3972</v>
      </c>
      <c r="F48" s="45">
        <f>SUM(F6:F47)</f>
        <v>1</v>
      </c>
    </row>
    <row r="49" spans="1:6" ht="37.9" customHeight="1" x14ac:dyDescent="0.3">
      <c r="A49" s="10"/>
      <c r="B49" s="11"/>
      <c r="C49" s="11"/>
      <c r="D49" s="11"/>
      <c r="E49" s="9"/>
      <c r="F49" s="12"/>
    </row>
    <row r="50" spans="1:6" ht="56.25" customHeight="1" x14ac:dyDescent="0.3">
      <c r="A50" s="10"/>
      <c r="E50" s="9"/>
      <c r="F50" s="12"/>
    </row>
    <row r="51" spans="1:6" ht="57" customHeight="1" x14ac:dyDescent="0.3">
      <c r="A51" s="10"/>
      <c r="B51" s="11"/>
      <c r="C51" s="11"/>
      <c r="D51" s="11"/>
      <c r="E51" s="9"/>
      <c r="F51" s="12"/>
    </row>
    <row r="52" spans="1:6" ht="45" customHeight="1" x14ac:dyDescent="0.3">
      <c r="A52" s="10"/>
      <c r="B52" s="11"/>
      <c r="C52" s="11"/>
      <c r="D52" s="11"/>
      <c r="E52" s="9"/>
      <c r="F52" s="12"/>
    </row>
    <row r="53" spans="1:6" ht="18.75" x14ac:dyDescent="0.3">
      <c r="A53" s="130"/>
      <c r="B53" s="130"/>
      <c r="C53" s="28"/>
      <c r="D53" s="28"/>
      <c r="E53" s="13"/>
      <c r="F53" s="14"/>
    </row>
    <row r="54" spans="1:6" ht="15.75" x14ac:dyDescent="0.25">
      <c r="E54" s="4"/>
      <c r="F54" s="3"/>
    </row>
    <row r="55" spans="1:6" ht="18.75" x14ac:dyDescent="0.3">
      <c r="E55" s="9"/>
      <c r="F55" s="3"/>
    </row>
  </sheetData>
  <mergeCells count="134">
    <mergeCell ref="AK1:AN1"/>
    <mergeCell ref="AO1:AR1"/>
    <mergeCell ref="AS1:AV1"/>
    <mergeCell ref="AW1:AZ1"/>
    <mergeCell ref="AK3:AN3"/>
    <mergeCell ref="AO3:AR3"/>
    <mergeCell ref="AS3:AV3"/>
    <mergeCell ref="AW3:AZ3"/>
    <mergeCell ref="A53:B53"/>
    <mergeCell ref="A48:B48"/>
    <mergeCell ref="U1:X1"/>
    <mergeCell ref="Y1:AB1"/>
    <mergeCell ref="AC1:AF1"/>
    <mergeCell ref="AG1:AJ1"/>
    <mergeCell ref="I1:L1"/>
    <mergeCell ref="M1:P1"/>
    <mergeCell ref="Q1:T1"/>
    <mergeCell ref="AC3:AF3"/>
    <mergeCell ref="AG3:AJ3"/>
    <mergeCell ref="E1:F1"/>
    <mergeCell ref="A4:A5"/>
    <mergeCell ref="B4:B5"/>
    <mergeCell ref="E4:E5"/>
    <mergeCell ref="F4:F5"/>
    <mergeCell ref="CG1:CJ1"/>
    <mergeCell ref="CK1:CN1"/>
    <mergeCell ref="BA1:BD1"/>
    <mergeCell ref="CO1:CR1"/>
    <mergeCell ref="CS1:CV1"/>
    <mergeCell ref="BQ1:BT1"/>
    <mergeCell ref="BU1:BX1"/>
    <mergeCell ref="BY1:CB1"/>
    <mergeCell ref="CC1:CF1"/>
    <mergeCell ref="BE1:BH1"/>
    <mergeCell ref="BI1:BL1"/>
    <mergeCell ref="BM1:BP1"/>
    <mergeCell ref="DM1:DP1"/>
    <mergeCell ref="DQ1:DT1"/>
    <mergeCell ref="DU1:DX1"/>
    <mergeCell ref="DY1:EB1"/>
    <mergeCell ref="CW1:CZ1"/>
    <mergeCell ref="DA1:DD1"/>
    <mergeCell ref="DE1:DH1"/>
    <mergeCell ref="DI1:DL1"/>
    <mergeCell ref="ES1:EV1"/>
    <mergeCell ref="FA1:FD1"/>
    <mergeCell ref="FE1:FH1"/>
    <mergeCell ref="EC1:EF1"/>
    <mergeCell ref="EG1:EJ1"/>
    <mergeCell ref="EK1:EN1"/>
    <mergeCell ref="EO1:ER1"/>
    <mergeCell ref="FY1:GB1"/>
    <mergeCell ref="GC1:GF1"/>
    <mergeCell ref="FU1:FX1"/>
    <mergeCell ref="IK1:IN1"/>
    <mergeCell ref="IO1:IR1"/>
    <mergeCell ref="HM1:HP1"/>
    <mergeCell ref="HQ1:HT1"/>
    <mergeCell ref="HU1:HX1"/>
    <mergeCell ref="HY1:IB1"/>
    <mergeCell ref="IC1:IF1"/>
    <mergeCell ref="IG1:IJ1"/>
    <mergeCell ref="HE1:HH1"/>
    <mergeCell ref="HI1:HL1"/>
    <mergeCell ref="GO1:GR1"/>
    <mergeCell ref="GS1:GV1"/>
    <mergeCell ref="GW1:GZ1"/>
    <mergeCell ref="HA1:HD1"/>
    <mergeCell ref="IS1:IV1"/>
    <mergeCell ref="I3:L3"/>
    <mergeCell ref="M3:P3"/>
    <mergeCell ref="Q3:T3"/>
    <mergeCell ref="U3:X3"/>
    <mergeCell ref="Y3:AB3"/>
    <mergeCell ref="BQ3:BT3"/>
    <mergeCell ref="BU3:BX3"/>
    <mergeCell ref="BY3:CB3"/>
    <mergeCell ref="CC3:CF3"/>
    <mergeCell ref="BA3:BD3"/>
    <mergeCell ref="BE3:BH3"/>
    <mergeCell ref="BI3:BL3"/>
    <mergeCell ref="BM3:BP3"/>
    <mergeCell ref="CW3:CZ3"/>
    <mergeCell ref="DA3:DD3"/>
    <mergeCell ref="DE3:DH3"/>
    <mergeCell ref="DI3:DL3"/>
    <mergeCell ref="CG3:CJ3"/>
    <mergeCell ref="GG1:GJ1"/>
    <mergeCell ref="GK1:GN1"/>
    <mergeCell ref="FI1:FL1"/>
    <mergeCell ref="FM1:FP1"/>
    <mergeCell ref="FQ1:FT1"/>
    <mergeCell ref="CK3:CN3"/>
    <mergeCell ref="CO3:CR3"/>
    <mergeCell ref="CS3:CV3"/>
    <mergeCell ref="EC3:EF3"/>
    <mergeCell ref="EG3:EJ3"/>
    <mergeCell ref="DY3:EB3"/>
    <mergeCell ref="FI3:FL3"/>
    <mergeCell ref="FM3:FP3"/>
    <mergeCell ref="FQ3:FT3"/>
    <mergeCell ref="EK3:EN3"/>
    <mergeCell ref="EO3:ER3"/>
    <mergeCell ref="DM3:DP3"/>
    <mergeCell ref="DQ3:DT3"/>
    <mergeCell ref="DU3:DX3"/>
    <mergeCell ref="FU3:FX3"/>
    <mergeCell ref="ES3:EV3"/>
    <mergeCell ref="EW3:EZ3"/>
    <mergeCell ref="FA3:FD3"/>
    <mergeCell ref="FE3:FH3"/>
    <mergeCell ref="EW1:EZ1"/>
    <mergeCell ref="IS3:IV3"/>
    <mergeCell ref="HU3:HX3"/>
    <mergeCell ref="HY3:IB3"/>
    <mergeCell ref="IC3:IF3"/>
    <mergeCell ref="IG3:IJ3"/>
    <mergeCell ref="IK3:IN3"/>
    <mergeCell ref="IO3:IR3"/>
    <mergeCell ref="HE3:HH3"/>
    <mergeCell ref="HI3:HL3"/>
    <mergeCell ref="HM3:HP3"/>
    <mergeCell ref="HQ3:HT3"/>
    <mergeCell ref="C4:D4"/>
    <mergeCell ref="A2:F2"/>
    <mergeCell ref="A3:F3"/>
    <mergeCell ref="GO3:GR3"/>
    <mergeCell ref="GS3:GV3"/>
    <mergeCell ref="GW3:GZ3"/>
    <mergeCell ref="HA3:HD3"/>
    <mergeCell ref="FY3:GB3"/>
    <mergeCell ref="GC3:GF3"/>
    <mergeCell ref="GG3:GJ3"/>
    <mergeCell ref="GK3:GN3"/>
  </mergeCells>
  <phoneticPr fontId="5" type="noConversion"/>
  <pageMargins left="0.78740157480314965" right="0.15748031496062992" top="0.39370078740157483" bottom="0.19685039370078741" header="0.35433070866141736" footer="0.35433070866141736"/>
  <pageSetup paperSize="9" scale="46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0"/>
  <sheetViews>
    <sheetView view="pageBreakPreview" zoomScaleNormal="100" zoomScaleSheetLayoutView="100" workbookViewId="0">
      <selection activeCell="K9" sqref="K9"/>
    </sheetView>
  </sheetViews>
  <sheetFormatPr defaultRowHeight="12.75" x14ac:dyDescent="0.2"/>
  <cols>
    <col min="1" max="1" width="5" customWidth="1"/>
    <col min="2" max="2" width="31.5703125" customWidth="1"/>
    <col min="3" max="3" width="13" customWidth="1"/>
    <col min="4" max="4" width="13.5703125" customWidth="1"/>
    <col min="5" max="5" width="10.140625" customWidth="1"/>
    <col min="6" max="6" width="12" customWidth="1"/>
    <col min="7" max="7" width="9.5703125" customWidth="1"/>
    <col min="8" max="9" width="16.28515625" customWidth="1"/>
    <col min="10" max="10" width="13.7109375" customWidth="1"/>
    <col min="11" max="11" width="9.5703125" customWidth="1"/>
  </cols>
  <sheetData>
    <row r="1" spans="1:11" ht="55.5" customHeight="1" x14ac:dyDescent="0.2">
      <c r="G1" s="144" t="s">
        <v>84</v>
      </c>
      <c r="H1" s="144"/>
      <c r="I1" s="144"/>
      <c r="J1" s="144"/>
    </row>
    <row r="2" spans="1:11" ht="27" customHeight="1" x14ac:dyDescent="0.25">
      <c r="A2" s="143" t="s">
        <v>85</v>
      </c>
      <c r="B2" s="143"/>
      <c r="C2" s="143"/>
      <c r="D2" s="143"/>
      <c r="E2" s="143"/>
      <c r="F2" s="143"/>
      <c r="G2" s="143"/>
      <c r="H2" s="143"/>
      <c r="I2" s="143"/>
      <c r="J2" s="143"/>
      <c r="K2" s="32"/>
    </row>
    <row r="3" spans="1:11" ht="34.5" customHeight="1" x14ac:dyDescent="0.25">
      <c r="A3" s="143"/>
      <c r="B3" s="143"/>
      <c r="C3" s="143"/>
      <c r="D3" s="143"/>
      <c r="E3" s="143"/>
      <c r="F3" s="143"/>
      <c r="G3" s="143"/>
      <c r="H3" s="143"/>
      <c r="I3" s="143"/>
      <c r="J3" s="143"/>
      <c r="K3" s="32"/>
    </row>
    <row r="4" spans="1:11" ht="57" hidden="1" customHeight="1" x14ac:dyDescent="0.2">
      <c r="A4" s="15"/>
    </row>
    <row r="5" spans="1:11" ht="46.5" customHeight="1" x14ac:dyDescent="0.2">
      <c r="A5" s="149" t="s">
        <v>26</v>
      </c>
      <c r="B5" s="149" t="s">
        <v>3</v>
      </c>
      <c r="C5" s="149" t="s">
        <v>35</v>
      </c>
      <c r="D5" s="149" t="s">
        <v>36</v>
      </c>
      <c r="E5" s="145" t="s">
        <v>38</v>
      </c>
      <c r="F5" s="146"/>
      <c r="G5" s="145" t="s">
        <v>34</v>
      </c>
      <c r="H5" s="156"/>
      <c r="I5" s="149" t="s">
        <v>37</v>
      </c>
      <c r="J5" s="149" t="s">
        <v>39</v>
      </c>
    </row>
    <row r="6" spans="1:11" ht="18" customHeight="1" x14ac:dyDescent="0.2">
      <c r="A6" s="150"/>
      <c r="B6" s="150"/>
      <c r="C6" s="154"/>
      <c r="D6" s="154"/>
      <c r="E6" s="147" t="s">
        <v>4</v>
      </c>
      <c r="F6" s="26" t="s">
        <v>22</v>
      </c>
      <c r="G6" s="147" t="s">
        <v>4</v>
      </c>
      <c r="H6" s="16" t="s">
        <v>40</v>
      </c>
      <c r="I6" s="154"/>
      <c r="J6" s="152"/>
    </row>
    <row r="7" spans="1:11" ht="48" customHeight="1" x14ac:dyDescent="0.2">
      <c r="A7" s="151"/>
      <c r="B7" s="151"/>
      <c r="C7" s="155"/>
      <c r="D7" s="155"/>
      <c r="E7" s="148"/>
      <c r="F7" s="17" t="s">
        <v>41</v>
      </c>
      <c r="G7" s="153"/>
      <c r="H7" s="17" t="s">
        <v>57</v>
      </c>
      <c r="I7" s="155"/>
      <c r="J7" s="153"/>
    </row>
    <row r="8" spans="1:11" ht="15" customHeight="1" x14ac:dyDescent="0.2">
      <c r="A8" s="19">
        <v>1</v>
      </c>
      <c r="B8" s="19">
        <v>2</v>
      </c>
      <c r="C8" s="18">
        <v>3</v>
      </c>
      <c r="D8" s="18">
        <v>4</v>
      </c>
      <c r="E8" s="18">
        <v>5</v>
      </c>
      <c r="F8" s="16">
        <v>6</v>
      </c>
      <c r="G8" s="18">
        <v>7</v>
      </c>
      <c r="H8" s="16">
        <v>8</v>
      </c>
      <c r="I8" s="27">
        <v>9</v>
      </c>
      <c r="J8" s="18">
        <v>10</v>
      </c>
    </row>
    <row r="9" spans="1:11" ht="33" customHeight="1" thickBot="1" x14ac:dyDescent="0.25">
      <c r="A9" s="30">
        <v>1</v>
      </c>
      <c r="B9" s="31" t="s">
        <v>66</v>
      </c>
      <c r="C9" s="71">
        <v>3972</v>
      </c>
      <c r="D9" s="71">
        <v>3910</v>
      </c>
      <c r="E9" s="71">
        <v>3004</v>
      </c>
      <c r="F9" s="71">
        <v>0</v>
      </c>
      <c r="G9" s="71">
        <v>69</v>
      </c>
      <c r="H9" s="71">
        <v>4</v>
      </c>
      <c r="I9" s="71">
        <v>4</v>
      </c>
      <c r="J9" s="71">
        <v>0</v>
      </c>
    </row>
    <row r="10" spans="1:11" ht="21.75" customHeight="1" thickBot="1" x14ac:dyDescent="0.25">
      <c r="A10" s="80" t="s">
        <v>67</v>
      </c>
      <c r="B10" s="81"/>
      <c r="C10" s="72">
        <f>C9</f>
        <v>3972</v>
      </c>
      <c r="D10" s="72">
        <f t="shared" ref="D10:I10" si="0">D9</f>
        <v>3910</v>
      </c>
      <c r="E10" s="72">
        <f t="shared" si="0"/>
        <v>3004</v>
      </c>
      <c r="F10" s="72">
        <f t="shared" si="0"/>
        <v>0</v>
      </c>
      <c r="G10" s="72">
        <f t="shared" si="0"/>
        <v>69</v>
      </c>
      <c r="H10" s="72">
        <f t="shared" si="0"/>
        <v>4</v>
      </c>
      <c r="I10" s="72">
        <f t="shared" si="0"/>
        <v>4</v>
      </c>
      <c r="J10" s="72">
        <f>J9</f>
        <v>0</v>
      </c>
    </row>
  </sheetData>
  <mergeCells count="13">
    <mergeCell ref="A10:B10"/>
    <mergeCell ref="A2:J3"/>
    <mergeCell ref="G1:J1"/>
    <mergeCell ref="E5:F5"/>
    <mergeCell ref="E6:E7"/>
    <mergeCell ref="B5:B7"/>
    <mergeCell ref="J5:J7"/>
    <mergeCell ref="I5:I7"/>
    <mergeCell ref="A5:A7"/>
    <mergeCell ref="C5:C7"/>
    <mergeCell ref="D5:D7"/>
    <mergeCell ref="G5:H5"/>
    <mergeCell ref="G6:G7"/>
  </mergeCells>
  <pageMargins left="0.31496062992125984" right="0.31496062992125984" top="0.55118110236220474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Статистика</vt:lpstr>
      <vt:lpstr>тематика </vt:lpstr>
      <vt:lpstr>контроль</vt:lpstr>
      <vt:lpstr>контроль!Область_печати</vt:lpstr>
      <vt:lpstr>Статистика!Область_печати</vt:lpstr>
      <vt:lpstr>'тематика '!Область_печати</vt:lpstr>
    </vt:vector>
  </TitlesOfParts>
  <Company>umns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a329</dc:creator>
  <cp:lastModifiedBy>Пленкина Екатерина Ивановна</cp:lastModifiedBy>
  <cp:lastPrinted>2025-10-03T13:32:32Z</cp:lastPrinted>
  <dcterms:created xsi:type="dcterms:W3CDTF">2004-05-21T10:07:22Z</dcterms:created>
  <dcterms:modified xsi:type="dcterms:W3CDTF">2025-10-20T06:41:28Z</dcterms:modified>
</cp:coreProperties>
</file>