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Январь_2026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'!$A$1:$F$98</definedName>
  </definedNames>
  <calcPr calcId="152511"/>
</workbook>
</file>

<file path=xl/calcChain.xml><?xml version="1.0" encoding="utf-8"?>
<calcChain xmlns="http://schemas.openxmlformats.org/spreadsheetml/2006/main">
  <c r="F98" i="3" l="1"/>
  <c r="F92" i="3"/>
  <c r="F93" i="3"/>
  <c r="F94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20" i="3"/>
  <c r="E34" i="3"/>
  <c r="E35" i="3"/>
  <c r="E36" i="3"/>
  <c r="E37" i="3"/>
  <c r="E38" i="3"/>
  <c r="E91" i="3"/>
  <c r="E85" i="3"/>
  <c r="E70" i="3"/>
  <c r="E78" i="3" l="1"/>
  <c r="C98" i="3"/>
  <c r="E86" i="3"/>
  <c r="E73" i="3"/>
  <c r="E72" i="3"/>
  <c r="E71" i="3"/>
  <c r="E58" i="3"/>
  <c r="E59" i="3"/>
  <c r="J10" i="4" l="1"/>
  <c r="J12" i="1"/>
  <c r="E41" i="3" l="1"/>
  <c r="E45" i="3" l="1"/>
  <c r="E15" i="3" l="1"/>
  <c r="E13" i="3"/>
  <c r="E51" i="3" l="1"/>
  <c r="I11" i="1" l="1"/>
  <c r="E7" i="3" l="1"/>
  <c r="E40" i="3"/>
  <c r="E10" i="3" l="1"/>
  <c r="D11" i="1" l="1"/>
  <c r="C11" i="1" l="1"/>
  <c r="E46" i="3"/>
  <c r="E93" i="3"/>
  <c r="E89" i="3"/>
  <c r="E96" i="3" l="1"/>
  <c r="I12" i="1" l="1"/>
  <c r="E44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2" i="3" l="1"/>
  <c r="E95" i="3" l="1"/>
  <c r="E87" i="3"/>
  <c r="E88" i="3"/>
  <c r="E32" i="3"/>
  <c r="E29" i="3" l="1"/>
  <c r="E22" i="3"/>
  <c r="E12" i="3" l="1"/>
  <c r="D98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9" i="3"/>
  <c r="E42" i="3"/>
  <c r="E43" i="3"/>
  <c r="E47" i="3"/>
  <c r="E48" i="3"/>
  <c r="E49" i="3"/>
  <c r="E50" i="3"/>
  <c r="E52" i="3"/>
  <c r="E53" i="3"/>
  <c r="E54" i="3"/>
  <c r="E55" i="3"/>
  <c r="E56" i="3"/>
  <c r="E57" i="3"/>
  <c r="E60" i="3"/>
  <c r="E61" i="3"/>
  <c r="E62" i="3"/>
  <c r="E63" i="3"/>
  <c r="E64" i="3"/>
  <c r="E65" i="3"/>
  <c r="E66" i="3"/>
  <c r="E67" i="3"/>
  <c r="E68" i="3"/>
  <c r="E69" i="3"/>
  <c r="E74" i="3"/>
  <c r="E75" i="3"/>
  <c r="E76" i="3"/>
  <c r="E77" i="3"/>
  <c r="E79" i="3"/>
  <c r="E80" i="3"/>
  <c r="E81" i="3"/>
  <c r="E82" i="3"/>
  <c r="E83" i="3"/>
  <c r="E84" i="3"/>
  <c r="E90" i="3"/>
  <c r="E94" i="3"/>
  <c r="E97" i="3"/>
  <c r="E11" i="3"/>
  <c r="E98" i="3" l="1"/>
  <c r="F13" i="3" l="1"/>
  <c r="F15" i="3"/>
  <c r="F7" i="3"/>
  <c r="F10" i="3"/>
  <c r="F96" i="3"/>
  <c r="F9" i="3"/>
  <c r="F95" i="3"/>
  <c r="F6" i="3"/>
  <c r="F12" i="3"/>
  <c r="F8" i="3"/>
  <c r="C12" i="1" l="1"/>
  <c r="D12" i="1"/>
  <c r="F97" i="3"/>
  <c r="F14" i="3" l="1"/>
  <c r="F19" i="3"/>
  <c r="F17" i="3"/>
  <c r="F11" i="3"/>
  <c r="F18" i="3"/>
  <c r="F16" i="3"/>
</calcChain>
</file>

<file path=xl/sharedStrings.xml><?xml version="1.0" encoding="utf-8"?>
<sst xmlns="http://schemas.openxmlformats.org/spreadsheetml/2006/main" count="148" uniqueCount="139">
  <si>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</si>
  <si>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</si>
  <si>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</si>
  <si>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</si>
  <si>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</si>
  <si>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</si>
  <si>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</si>
  <si>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</si>
  <si>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</si>
  <si>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</si>
  <si>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</si>
  <si>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</si>
  <si>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</si>
  <si>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</si>
  <si>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</si>
  <si>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</si>
  <si>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</si>
  <si>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</si>
  <si>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</si>
  <si>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</si>
  <si>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</si>
  <si>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</si>
  <si>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</si>
  <si>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</si>
  <si>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</si>
  <si>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</si>
  <si>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</si>
  <si>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</si>
  <si>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</si>
  <si>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</si>
  <si>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</si>
  <si>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</si>
  <si>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</si>
  <si>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</si>
  <si>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</si>
  <si>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</si>
  <si>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</si>
  <si>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</si>
  <si>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</si>
  <si>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</si>
  <si>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</si>
  <si>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</si>
  <si>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</si>
  <si>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</si>
  <si>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</si>
  <si>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</si>
  <si>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</si>
  <si>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</si>
  <si>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</si>
  <si>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</si>
  <si>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</si>
  <si>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</si>
  <si>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</si>
  <si>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</si>
  <si>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</si>
  <si>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</si>
  <si>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</si>
  <si>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</si>
  <si>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</si>
  <si>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</si>
  <si>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</si>
  <si>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</si>
  <si>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</si>
  <si>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</si>
  <si>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</si>
  <si>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</si>
  <si>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</si>
  <si>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</si>
  <si>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</si>
  <si>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</si>
  <si>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</si>
  <si>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</si>
  <si>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</si>
  <si>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</si>
  <si>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</si>
  <si>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</si>
  <si>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</si>
  <si>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</si>
  <si>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</si>
  <si>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</si>
  <si>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</si>
  <si>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</si>
  <si>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</si>
  <si>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</si>
  <si>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</si>
  <si>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</si>
  <si>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</si>
  <si>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</si>
  <si>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</si>
  <si>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</si>
  <si>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</si>
  <si>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</si>
  <si>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</si>
  <si>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</si>
  <si>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</si>
  <si>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</si>
  <si>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</si>
  <si>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</si>
  <si>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</si>
  <si>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</si>
  <si>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</si>
  <si>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</si>
  <si>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</si>
  <si>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</si>
  <si>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</si>
  <si>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</si>
  <si>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</si>
  <si>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</si>
  <si>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</si>
  <si>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</si>
  <si>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</si>
  <si>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</si>
  <si>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</si>
  <si>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</si>
  <si>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</si>
  <si>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</si>
  <si>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</si>
  <si>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</si>
  <si>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</si>
  <si>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</si>
  <si>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</si>
  <si>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</si>
  <si>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январе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</si>
  <si>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01.01.2026 по 31.01.2026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</si>
  <si>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</si>
  <si>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01.01.2026 по 31.01.2026</t>
  </si>
  <si>
    <t>Приложение № 3 
к Справке о работе с обращениями граждан и запросами пользователей информацией в налоговых органах Тверской области в январе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</si>
  <si>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01.01.2026  по 31.01.2026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</si>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</sst>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K11" sqref="K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5" t="s">
        <v>122</v>
      </c>
      <c r="L1" s="115"/>
      <c r="M1" s="115"/>
      <c r="N1" s="116"/>
      <c r="O1" s="116"/>
    </row>
    <row r="2" spans="1:18" ht="57.75" customHeight="1" thickBot="1" x14ac:dyDescent="0.3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18"/>
    </row>
    <row r="3" spans="1:18" ht="30" customHeight="1" x14ac:dyDescent="0.2">
      <c r="A3" s="119" t="s">
        <v>26</v>
      </c>
      <c r="B3" s="121" t="s">
        <v>27</v>
      </c>
      <c r="C3" s="123" t="s">
        <v>28</v>
      </c>
      <c r="D3" s="124"/>
      <c r="E3" s="124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148" t="s">
        <v>0</v>
      </c>
    </row>
    <row r="4" spans="1:18" ht="21" customHeight="1" x14ac:dyDescent="0.2">
      <c r="A4" s="120"/>
      <c r="B4" s="122"/>
      <c r="C4" s="127" t="s">
        <v>76</v>
      </c>
      <c r="D4" s="130" t="s">
        <v>29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49"/>
    </row>
    <row r="5" spans="1:18" ht="57.75" customHeight="1" thickBot="1" x14ac:dyDescent="0.25">
      <c r="A5" s="120"/>
      <c r="B5" s="122"/>
      <c r="C5" s="127"/>
      <c r="D5" s="132" t="s">
        <v>30</v>
      </c>
      <c r="E5" s="133"/>
      <c r="F5" s="133"/>
      <c r="G5" s="131"/>
      <c r="H5" s="131"/>
      <c r="I5" s="133"/>
      <c r="J5" s="133"/>
      <c r="K5" s="133"/>
      <c r="L5" s="134" t="s">
        <v>31</v>
      </c>
      <c r="M5" s="134" t="s">
        <v>83</v>
      </c>
      <c r="N5" s="134" t="s">
        <v>23</v>
      </c>
      <c r="O5" s="134" t="s">
        <v>42</v>
      </c>
      <c r="P5" s="132" t="s">
        <v>24</v>
      </c>
      <c r="Q5" s="149"/>
    </row>
    <row r="6" spans="1:18" ht="57.75" customHeight="1" thickBot="1" x14ac:dyDescent="0.25">
      <c r="A6" s="120"/>
      <c r="B6" s="122"/>
      <c r="C6" s="128"/>
      <c r="D6" s="139" t="s">
        <v>25</v>
      </c>
      <c r="E6" s="140"/>
      <c r="F6" s="141"/>
      <c r="G6" s="142" t="s">
        <v>77</v>
      </c>
      <c r="H6" s="144" t="s">
        <v>32</v>
      </c>
      <c r="I6" s="139" t="s">
        <v>33</v>
      </c>
      <c r="J6" s="146"/>
      <c r="K6" s="147"/>
      <c r="L6" s="135"/>
      <c r="M6" s="136"/>
      <c r="N6" s="136"/>
      <c r="O6" s="136"/>
      <c r="P6" s="138"/>
      <c r="Q6" s="149"/>
    </row>
    <row r="7" spans="1:18" ht="57.75" customHeight="1" x14ac:dyDescent="0.2">
      <c r="A7" s="120"/>
      <c r="B7" s="122"/>
      <c r="C7" s="129"/>
      <c r="D7" s="150" t="s">
        <v>4</v>
      </c>
      <c r="E7" s="152" t="s">
        <v>78</v>
      </c>
      <c r="F7" s="153"/>
      <c r="G7" s="143"/>
      <c r="H7" s="145"/>
      <c r="I7" s="150" t="s">
        <v>4</v>
      </c>
      <c r="J7" s="152" t="s">
        <v>29</v>
      </c>
      <c r="K7" s="153"/>
      <c r="L7" s="135"/>
      <c r="M7" s="136"/>
      <c r="N7" s="136"/>
      <c r="O7" s="136"/>
      <c r="P7" s="138"/>
      <c r="Q7" s="149"/>
    </row>
    <row r="8" spans="1:18" ht="57.75" customHeight="1" x14ac:dyDescent="0.2">
      <c r="A8" s="120"/>
      <c r="B8" s="122"/>
      <c r="C8" s="129"/>
      <c r="D8" s="151"/>
      <c r="E8" s="142" t="s">
        <v>79</v>
      </c>
      <c r="F8" s="154" t="s">
        <v>80</v>
      </c>
      <c r="G8" s="143"/>
      <c r="H8" s="145"/>
      <c r="I8" s="151"/>
      <c r="J8" s="156" t="s">
        <v>79</v>
      </c>
      <c r="K8" s="154" t="s">
        <v>80</v>
      </c>
      <c r="L8" s="135"/>
      <c r="M8" s="136"/>
      <c r="N8" s="136"/>
      <c r="O8" s="136"/>
      <c r="P8" s="138"/>
      <c r="Q8" s="149"/>
    </row>
    <row r="9" spans="1:18" ht="25.5" customHeight="1" thickBot="1" x14ac:dyDescent="0.25">
      <c r="A9" s="120"/>
      <c r="B9" s="122"/>
      <c r="C9" s="129"/>
      <c r="D9" s="151"/>
      <c r="E9" s="143"/>
      <c r="F9" s="155"/>
      <c r="G9" s="143"/>
      <c r="H9" s="145"/>
      <c r="I9" s="151"/>
      <c r="J9" s="142"/>
      <c r="K9" s="155"/>
      <c r="L9" s="135"/>
      <c r="M9" s="136"/>
      <c r="N9" s="137"/>
      <c r="O9" s="137"/>
      <c r="P9" s="138"/>
      <c r="Q9" s="14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3684</v>
      </c>
      <c r="D11" s="57">
        <f>E11+F11</f>
        <v>52</v>
      </c>
      <c r="E11" s="58">
        <v>9</v>
      </c>
      <c r="F11" s="59">
        <v>43</v>
      </c>
      <c r="G11" s="58">
        <v>26</v>
      </c>
      <c r="H11" s="56">
        <v>0</v>
      </c>
      <c r="I11" s="57">
        <f>J11+K11</f>
        <v>3222</v>
      </c>
      <c r="J11" s="58">
        <v>691</v>
      </c>
      <c r="K11" s="59">
        <v>2531</v>
      </c>
      <c r="L11" s="58">
        <v>320</v>
      </c>
      <c r="M11" s="60">
        <v>51</v>
      </c>
      <c r="N11" s="61">
        <v>1</v>
      </c>
      <c r="O11" s="61">
        <v>12</v>
      </c>
      <c r="P11" s="62">
        <v>0</v>
      </c>
      <c r="Q11" s="63">
        <v>3</v>
      </c>
    </row>
    <row r="12" spans="1:18" ht="23.25" customHeight="1" thickBot="1" x14ac:dyDescent="0.3">
      <c r="A12" s="113" t="s">
        <v>85</v>
      </c>
      <c r="B12" s="114"/>
      <c r="C12" s="64">
        <f>C11</f>
        <v>3684</v>
      </c>
      <c r="D12" s="64">
        <f t="shared" ref="D12:Q12" si="0">D11</f>
        <v>52</v>
      </c>
      <c r="E12" s="64">
        <f t="shared" si="0"/>
        <v>9</v>
      </c>
      <c r="F12" s="64">
        <f t="shared" si="0"/>
        <v>43</v>
      </c>
      <c r="G12" s="64">
        <f t="shared" si="0"/>
        <v>26</v>
      </c>
      <c r="H12" s="64">
        <f t="shared" si="0"/>
        <v>0</v>
      </c>
      <c r="I12" s="64">
        <f t="shared" si="0"/>
        <v>3222</v>
      </c>
      <c r="J12" s="64">
        <f t="shared" si="0"/>
        <v>691</v>
      </c>
      <c r="K12" s="64">
        <f t="shared" si="0"/>
        <v>2531</v>
      </c>
      <c r="L12" s="64">
        <f t="shared" si="0"/>
        <v>320</v>
      </c>
      <c r="M12" s="64">
        <f t="shared" si="0"/>
        <v>51</v>
      </c>
      <c r="N12" s="64">
        <f t="shared" si="0"/>
        <v>1</v>
      </c>
      <c r="O12" s="64">
        <f t="shared" si="0"/>
        <v>12</v>
      </c>
      <c r="P12" s="64">
        <f t="shared" si="0"/>
        <v>0</v>
      </c>
      <c r="Q12" s="64">
        <f t="shared" si="0"/>
        <v>3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5"/>
  <sheetViews>
    <sheetView view="pageBreakPreview" topLeftCell="A87" zoomScaleNormal="100" zoomScaleSheetLayoutView="100" workbookViewId="0">
      <selection activeCell="C99" sqref="C99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7" t="s">
        <v>124</v>
      </c>
      <c r="F1" s="116"/>
      <c r="G1" s="6"/>
      <c r="H1" s="6"/>
      <c r="I1" s="166"/>
      <c r="J1" s="166"/>
      <c r="K1" s="166"/>
      <c r="L1" s="166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  <c r="HW1" s="161"/>
      <c r="HX1" s="161"/>
      <c r="HY1" s="161"/>
      <c r="HZ1" s="161"/>
      <c r="IA1" s="161"/>
      <c r="IB1" s="161"/>
      <c r="IC1" s="161"/>
      <c r="ID1" s="161"/>
      <c r="IE1" s="161"/>
      <c r="IF1" s="161"/>
      <c r="IG1" s="161"/>
      <c r="IH1" s="161"/>
      <c r="II1" s="161"/>
      <c r="IJ1" s="161"/>
      <c r="IK1" s="161"/>
      <c r="IL1" s="161"/>
      <c r="IM1" s="161"/>
      <c r="IN1" s="161"/>
      <c r="IO1" s="161"/>
      <c r="IP1" s="161"/>
      <c r="IQ1" s="161"/>
      <c r="IR1" s="161"/>
      <c r="IS1" s="161"/>
      <c r="IT1" s="161"/>
      <c r="IU1" s="161"/>
      <c r="IV1" s="161"/>
    </row>
    <row r="2" spans="1:256" ht="0.75" hidden="1" customHeight="1" x14ac:dyDescent="0.3">
      <c r="A2" s="159"/>
      <c r="B2" s="159"/>
      <c r="C2" s="159"/>
      <c r="D2" s="159"/>
      <c r="E2" s="159"/>
      <c r="F2" s="159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7" t="s">
        <v>125</v>
      </c>
      <c r="B3" s="117"/>
      <c r="C3" s="117"/>
      <c r="D3" s="117"/>
      <c r="E3" s="117"/>
      <c r="F3" s="117"/>
      <c r="G3" s="8"/>
      <c r="H3" s="8"/>
      <c r="I3" s="162"/>
      <c r="J3" s="162"/>
      <c r="K3" s="162"/>
      <c r="L3" s="162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</row>
    <row r="4" spans="1:256" ht="21" customHeight="1" x14ac:dyDescent="0.25">
      <c r="A4" s="168" t="s">
        <v>1</v>
      </c>
      <c r="B4" s="170" t="s">
        <v>2</v>
      </c>
      <c r="C4" s="157" t="s">
        <v>86</v>
      </c>
      <c r="D4" s="158"/>
      <c r="E4" s="168" t="s">
        <v>43</v>
      </c>
      <c r="F4" s="170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9"/>
      <c r="B5" s="171"/>
      <c r="C5" s="55" t="s">
        <v>81</v>
      </c>
      <c r="D5" s="54" t="s">
        <v>82</v>
      </c>
      <c r="E5" s="169"/>
      <c r="F5" s="171"/>
    </row>
    <row r="6" spans="1:256" ht="69" hidden="1" customHeight="1" x14ac:dyDescent="0.2">
      <c r="A6" s="48">
        <v>1</v>
      </c>
      <c r="B6" s="92" t="s">
        <v>93</v>
      </c>
      <c r="C6" s="37"/>
      <c r="D6" s="36"/>
      <c r="E6" s="77">
        <f t="shared" ref="E6:E48" si="0">SUM(C6:D6)</f>
        <v>0</v>
      </c>
      <c r="F6" s="38">
        <f>E6/E98</f>
        <v>0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E7/E98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E8/E98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E9/E98</f>
        <v>0</v>
      </c>
    </row>
    <row r="10" spans="1:256" ht="39.75" hidden="1" customHeight="1" x14ac:dyDescent="0.2">
      <c r="A10" s="94">
        <v>1</v>
      </c>
      <c r="B10" s="93" t="s">
        <v>114</v>
      </c>
      <c r="C10" s="52"/>
      <c r="D10" s="66"/>
      <c r="E10" s="77">
        <f t="shared" ref="E10" si="2">SUM(C10:D10)</f>
        <v>0</v>
      </c>
      <c r="F10" s="38">
        <f>E10/E98</f>
        <v>0</v>
      </c>
    </row>
    <row r="11" spans="1:256" ht="45.75" hidden="1" customHeight="1" x14ac:dyDescent="0.2">
      <c r="A11" s="95">
        <v>2</v>
      </c>
      <c r="B11" s="96" t="s">
        <v>59</v>
      </c>
      <c r="C11" s="80"/>
      <c r="D11" s="67"/>
      <c r="E11" s="77">
        <f t="shared" si="0"/>
        <v>0</v>
      </c>
      <c r="F11" s="38">
        <f>E11/E98</f>
        <v>0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E12/E98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E13/E98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E14/E98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E15/E98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E16/E98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E17/E98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E18/E98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E19/E98</f>
        <v>0</v>
      </c>
    </row>
    <row r="20" spans="1:6" ht="32.25" customHeight="1" x14ac:dyDescent="0.25">
      <c r="A20" s="100">
        <v>2</v>
      </c>
      <c r="B20" s="98" t="s">
        <v>54</v>
      </c>
      <c r="C20" s="83">
        <v>2</v>
      </c>
      <c r="D20" s="70">
        <v>0</v>
      </c>
      <c r="E20" s="77">
        <f t="shared" si="0"/>
        <v>2</v>
      </c>
      <c r="F20" s="43">
        <f>E20/$E$98</f>
        <v>5.428881650380022E-4</v>
      </c>
    </row>
    <row r="21" spans="1:6" ht="47.25" hidden="1" customHeight="1" thickBot="1" x14ac:dyDescent="0.3">
      <c r="A21" s="100">
        <v>2</v>
      </c>
      <c r="B21" s="99" t="s">
        <v>57</v>
      </c>
      <c r="C21" s="83"/>
      <c r="D21" s="70"/>
      <c r="E21" s="77">
        <f t="shared" si="0"/>
        <v>0</v>
      </c>
      <c r="F21" s="43">
        <f t="shared" ref="F21:F84" si="5">E21/$E$98</f>
        <v>0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thickBot="1" x14ac:dyDescent="0.3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1</v>
      </c>
      <c r="B26" s="98" t="s">
        <v>52</v>
      </c>
      <c r="C26" s="81">
        <v>0</v>
      </c>
      <c r="D26" s="68">
        <v>15</v>
      </c>
      <c r="E26" s="77">
        <f t="shared" si="0"/>
        <v>15</v>
      </c>
      <c r="F26" s="43">
        <f t="shared" si="5"/>
        <v>4.0716612377850164E-3</v>
      </c>
    </row>
    <row r="27" spans="1:6" ht="55.5" hidden="1" customHeight="1" thickBot="1" x14ac:dyDescent="0.3">
      <c r="A27" s="100">
        <v>5</v>
      </c>
      <c r="B27" s="98" t="s">
        <v>103</v>
      </c>
      <c r="C27" s="85"/>
      <c r="D27" s="72"/>
      <c r="E27" s="77">
        <f t="shared" si="0"/>
        <v>0</v>
      </c>
      <c r="F27" s="43">
        <f t="shared" si="5"/>
        <v>0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hidden="1" customHeight="1" x14ac:dyDescent="0.25">
      <c r="A32" s="100"/>
      <c r="B32" s="98" t="s">
        <v>97</v>
      </c>
      <c r="C32" s="86"/>
      <c r="D32" s="68"/>
      <c r="E32" s="77">
        <f t="shared" si="0"/>
        <v>0</v>
      </c>
      <c r="F32" s="43">
        <f t="shared" si="5"/>
        <v>0</v>
      </c>
    </row>
    <row r="33" spans="1:6" ht="34.5" customHeight="1" x14ac:dyDescent="0.25">
      <c r="A33" s="100"/>
      <c r="B33" s="98" t="s">
        <v>62</v>
      </c>
      <c r="C33" s="86">
        <v>0</v>
      </c>
      <c r="D33" s="68">
        <v>2</v>
      </c>
      <c r="E33" s="77">
        <f t="shared" si="0"/>
        <v>2</v>
      </c>
      <c r="F33" s="43">
        <f t="shared" si="5"/>
        <v>5.428881650380022E-4</v>
      </c>
    </row>
    <row r="34" spans="1:6" ht="51" hidden="1" customHeight="1" x14ac:dyDescent="0.25">
      <c r="A34" s="100"/>
      <c r="B34" s="99" t="s">
        <v>58</v>
      </c>
      <c r="C34" s="87"/>
      <c r="D34" s="69"/>
      <c r="E34" s="77">
        <f t="shared" ref="E34:E38" si="7">SUM(C34:D34)</f>
        <v>0</v>
      </c>
      <c r="F34" s="43">
        <f t="shared" si="5"/>
        <v>0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7.5" customHeight="1" x14ac:dyDescent="0.25">
      <c r="A36" s="100"/>
      <c r="B36" s="99" t="s">
        <v>128</v>
      </c>
      <c r="C36" s="87">
        <v>1</v>
      </c>
      <c r="D36" s="69">
        <v>0</v>
      </c>
      <c r="E36" s="77">
        <f t="shared" si="7"/>
        <v>1</v>
      </c>
      <c r="F36" s="43">
        <f t="shared" si="5"/>
        <v>2.714440825190011E-4</v>
      </c>
    </row>
    <row r="37" spans="1:6" ht="34.5" hidden="1" customHeight="1" x14ac:dyDescent="0.25">
      <c r="A37" s="100"/>
      <c r="B37" s="99" t="s">
        <v>104</v>
      </c>
      <c r="C37" s="87"/>
      <c r="D37" s="69"/>
      <c r="E37" s="77">
        <f t="shared" si="7"/>
        <v>0</v>
      </c>
      <c r="F37" s="43">
        <f t="shared" si="5"/>
        <v>0</v>
      </c>
    </row>
    <row r="38" spans="1:6" ht="34.5" hidden="1" customHeight="1" x14ac:dyDescent="0.25">
      <c r="A38" s="100"/>
      <c r="B38" s="99" t="s">
        <v>105</v>
      </c>
      <c r="C38" s="87"/>
      <c r="D38" s="69"/>
      <c r="E38" s="77">
        <f t="shared" si="7"/>
        <v>0</v>
      </c>
      <c r="F38" s="43">
        <f t="shared" si="5"/>
        <v>0</v>
      </c>
    </row>
    <row r="39" spans="1:6" ht="50.25" customHeight="1" x14ac:dyDescent="0.25">
      <c r="A39" s="100">
        <v>2</v>
      </c>
      <c r="B39" s="98" t="s">
        <v>53</v>
      </c>
      <c r="C39" s="81">
        <v>0</v>
      </c>
      <c r="D39" s="68">
        <v>41</v>
      </c>
      <c r="E39" s="77">
        <f t="shared" si="0"/>
        <v>41</v>
      </c>
      <c r="F39" s="43">
        <f t="shared" si="5"/>
        <v>1.1129207383279044E-2</v>
      </c>
    </row>
    <row r="40" spans="1:6" ht="33" hidden="1" customHeight="1" x14ac:dyDescent="0.2">
      <c r="A40" s="100">
        <v>4</v>
      </c>
      <c r="B40" s="97" t="s">
        <v>115</v>
      </c>
      <c r="C40" s="81"/>
      <c r="D40" s="68"/>
      <c r="E40" s="77">
        <f t="shared" ref="E40" si="8">SUM(C40:D40)</f>
        <v>0</v>
      </c>
      <c r="F40" s="43">
        <f t="shared" si="5"/>
        <v>0</v>
      </c>
    </row>
    <row r="41" spans="1:6" ht="33" hidden="1" customHeight="1" x14ac:dyDescent="0.2">
      <c r="A41" s="100"/>
      <c r="B41" s="97" t="s">
        <v>121</v>
      </c>
      <c r="C41" s="81"/>
      <c r="D41" s="68"/>
      <c r="E41" s="77">
        <f t="shared" ref="E41" si="9">SUM(C41:D41)</f>
        <v>0</v>
      </c>
      <c r="F41" s="43">
        <f t="shared" si="5"/>
        <v>0</v>
      </c>
    </row>
    <row r="42" spans="1:6" ht="35.25" hidden="1" customHeight="1" x14ac:dyDescent="0.25">
      <c r="A42" s="100">
        <v>5</v>
      </c>
      <c r="B42" s="98" t="s">
        <v>90</v>
      </c>
      <c r="C42" s="81"/>
      <c r="D42" s="68"/>
      <c r="E42" s="77">
        <f t="shared" si="0"/>
        <v>0</v>
      </c>
      <c r="F42" s="43">
        <f t="shared" si="5"/>
        <v>0</v>
      </c>
    </row>
    <row r="43" spans="1:6" ht="33" hidden="1" customHeight="1" x14ac:dyDescent="0.25">
      <c r="A43" s="100"/>
      <c r="B43" s="98" t="s">
        <v>74</v>
      </c>
      <c r="C43" s="86"/>
      <c r="D43" s="68"/>
      <c r="E43" s="77">
        <f t="shared" si="0"/>
        <v>0</v>
      </c>
      <c r="F43" s="43">
        <f t="shared" si="5"/>
        <v>0</v>
      </c>
    </row>
    <row r="44" spans="1:6" ht="33" hidden="1" customHeight="1" x14ac:dyDescent="0.2">
      <c r="A44" s="100">
        <v>8</v>
      </c>
      <c r="B44" s="102" t="s">
        <v>108</v>
      </c>
      <c r="C44" s="86"/>
      <c r="D44" s="68"/>
      <c r="E44" s="77">
        <f t="shared" ref="E44" si="10">SUM(C44:D44)</f>
        <v>0</v>
      </c>
      <c r="F44" s="43">
        <f t="shared" si="5"/>
        <v>0</v>
      </c>
    </row>
    <row r="45" spans="1:6" ht="23.25" hidden="1" customHeight="1" x14ac:dyDescent="0.2">
      <c r="A45" s="100">
        <v>3</v>
      </c>
      <c r="B45" s="102" t="s">
        <v>120</v>
      </c>
      <c r="C45" s="86"/>
      <c r="D45" s="68"/>
      <c r="E45" s="77">
        <f t="shared" ref="E45" si="11">SUM(C45:D45)</f>
        <v>0</v>
      </c>
      <c r="F45" s="43">
        <f t="shared" si="5"/>
        <v>0</v>
      </c>
    </row>
    <row r="46" spans="1:6" ht="33" customHeight="1" x14ac:dyDescent="0.2">
      <c r="A46" s="100">
        <v>3</v>
      </c>
      <c r="B46" s="102" t="s">
        <v>113</v>
      </c>
      <c r="C46" s="86">
        <v>0</v>
      </c>
      <c r="D46" s="68">
        <v>1</v>
      </c>
      <c r="E46" s="77">
        <f t="shared" ref="E46" si="12">SUM(C46:D46)</f>
        <v>1</v>
      </c>
      <c r="F46" s="43">
        <f t="shared" si="5"/>
        <v>2.714440825190011E-4</v>
      </c>
    </row>
    <row r="47" spans="1:6" ht="33.75" customHeight="1" x14ac:dyDescent="0.2">
      <c r="A47" s="100">
        <v>4</v>
      </c>
      <c r="B47" s="102" t="s">
        <v>5</v>
      </c>
      <c r="C47" s="81">
        <v>5</v>
      </c>
      <c r="D47" s="68">
        <v>24</v>
      </c>
      <c r="E47" s="77">
        <f t="shared" si="0"/>
        <v>29</v>
      </c>
      <c r="F47" s="43">
        <f t="shared" si="5"/>
        <v>7.8718783930510315E-3</v>
      </c>
    </row>
    <row r="48" spans="1:6" ht="21.75" customHeight="1" x14ac:dyDescent="0.2">
      <c r="A48" s="100">
        <v>5</v>
      </c>
      <c r="B48" s="102" t="s">
        <v>69</v>
      </c>
      <c r="C48" s="81">
        <v>1</v>
      </c>
      <c r="D48" s="68">
        <v>0</v>
      </c>
      <c r="E48" s="77">
        <f t="shared" si="0"/>
        <v>1</v>
      </c>
      <c r="F48" s="43">
        <f t="shared" si="5"/>
        <v>2.714440825190011E-4</v>
      </c>
    </row>
    <row r="49" spans="1:6" s="65" customFormat="1" ht="20.25" customHeight="1" thickBot="1" x14ac:dyDescent="0.25">
      <c r="A49" s="100">
        <v>5</v>
      </c>
      <c r="B49" s="102" t="s">
        <v>6</v>
      </c>
      <c r="C49" s="81">
        <v>23</v>
      </c>
      <c r="D49" s="68">
        <v>32</v>
      </c>
      <c r="E49" s="77">
        <f t="shared" ref="E49:E92" si="13">SUM(C49:D49)</f>
        <v>55</v>
      </c>
      <c r="F49" s="43">
        <f t="shared" si="5"/>
        <v>1.4929424538545059E-2</v>
      </c>
    </row>
    <row r="50" spans="1:6" s="65" customFormat="1" ht="20.25" customHeight="1" x14ac:dyDescent="0.2">
      <c r="A50" s="100">
        <v>6</v>
      </c>
      <c r="B50" s="102" t="s">
        <v>60</v>
      </c>
      <c r="C50" s="83">
        <v>59</v>
      </c>
      <c r="D50" s="70">
        <v>19</v>
      </c>
      <c r="E50" s="77">
        <f t="shared" si="13"/>
        <v>78</v>
      </c>
      <c r="F50" s="43">
        <f t="shared" si="5"/>
        <v>2.1172638436482084E-2</v>
      </c>
    </row>
    <row r="51" spans="1:6" s="65" customFormat="1" ht="20.25" customHeight="1" x14ac:dyDescent="0.2">
      <c r="A51" s="100">
        <v>6</v>
      </c>
      <c r="B51" s="102" t="s">
        <v>117</v>
      </c>
      <c r="C51" s="85">
        <v>0</v>
      </c>
      <c r="D51" s="72">
        <v>1</v>
      </c>
      <c r="E51" s="77">
        <f t="shared" ref="E51" si="14">SUM(C51:D51)</f>
        <v>1</v>
      </c>
      <c r="F51" s="43">
        <f t="shared" si="5"/>
        <v>2.714440825190011E-4</v>
      </c>
    </row>
    <row r="52" spans="1:6" s="65" customFormat="1" ht="21" customHeight="1" x14ac:dyDescent="0.2">
      <c r="A52" s="100">
        <v>7</v>
      </c>
      <c r="B52" s="102" t="s">
        <v>7</v>
      </c>
      <c r="C52" s="81">
        <v>33</v>
      </c>
      <c r="D52" s="68">
        <v>93</v>
      </c>
      <c r="E52" s="77">
        <f t="shared" si="13"/>
        <v>126</v>
      </c>
      <c r="F52" s="43">
        <f t="shared" si="5"/>
        <v>3.4201954397394138E-2</v>
      </c>
    </row>
    <row r="53" spans="1:6" s="65" customFormat="1" ht="18.75" customHeight="1" x14ac:dyDescent="0.2">
      <c r="A53" s="100">
        <v>8</v>
      </c>
      <c r="B53" s="102" t="s">
        <v>8</v>
      </c>
      <c r="C53" s="81">
        <v>34</v>
      </c>
      <c r="D53" s="68">
        <v>92</v>
      </c>
      <c r="E53" s="77">
        <f t="shared" si="13"/>
        <v>126</v>
      </c>
      <c r="F53" s="43">
        <f t="shared" si="5"/>
        <v>3.4201954397394138E-2</v>
      </c>
    </row>
    <row r="54" spans="1:6" s="65" customFormat="1" ht="18.75" customHeight="1" x14ac:dyDescent="0.2">
      <c r="A54" s="100">
        <v>9</v>
      </c>
      <c r="B54" s="102" t="s">
        <v>9</v>
      </c>
      <c r="C54" s="81">
        <v>91</v>
      </c>
      <c r="D54" s="68">
        <v>428</v>
      </c>
      <c r="E54" s="77">
        <f t="shared" si="13"/>
        <v>519</v>
      </c>
      <c r="F54" s="43">
        <f t="shared" si="5"/>
        <v>0.14087947882736157</v>
      </c>
    </row>
    <row r="55" spans="1:6" s="65" customFormat="1" ht="18.75" customHeight="1" x14ac:dyDescent="0.2">
      <c r="A55" s="100">
        <v>10</v>
      </c>
      <c r="B55" s="102" t="s">
        <v>70</v>
      </c>
      <c r="C55" s="88">
        <v>8</v>
      </c>
      <c r="D55" s="73">
        <v>0</v>
      </c>
      <c r="E55" s="77">
        <f t="shared" si="13"/>
        <v>8</v>
      </c>
      <c r="F55" s="43">
        <f t="shared" si="5"/>
        <v>2.1715526601520088E-3</v>
      </c>
    </row>
    <row r="56" spans="1:6" s="65" customFormat="1" ht="18.75" customHeight="1" x14ac:dyDescent="0.2">
      <c r="A56" s="100">
        <v>11</v>
      </c>
      <c r="B56" s="102" t="s">
        <v>49</v>
      </c>
      <c r="C56" s="88">
        <v>1</v>
      </c>
      <c r="D56" s="73">
        <v>1</v>
      </c>
      <c r="E56" s="77">
        <f t="shared" si="13"/>
        <v>2</v>
      </c>
      <c r="F56" s="43">
        <f t="shared" si="5"/>
        <v>5.428881650380022E-4</v>
      </c>
    </row>
    <row r="57" spans="1:6" s="65" customFormat="1" ht="31.5" customHeight="1" x14ac:dyDescent="0.2">
      <c r="A57" s="100">
        <v>12</v>
      </c>
      <c r="B57" s="103" t="s">
        <v>20</v>
      </c>
      <c r="C57" s="89">
        <v>31</v>
      </c>
      <c r="D57" s="74">
        <v>343</v>
      </c>
      <c r="E57" s="78">
        <f t="shared" si="13"/>
        <v>374</v>
      </c>
      <c r="F57" s="53">
        <f t="shared" si="5"/>
        <v>0.10152008686210641</v>
      </c>
    </row>
    <row r="58" spans="1:6" s="65" customFormat="1" ht="31.5" customHeight="1" x14ac:dyDescent="0.2">
      <c r="A58" s="100"/>
      <c r="B58" s="103" t="s">
        <v>129</v>
      </c>
      <c r="C58" s="89">
        <v>8</v>
      </c>
      <c r="D58" s="74">
        <v>0</v>
      </c>
      <c r="E58" s="78">
        <f t="shared" ref="E58:E59" si="15">SUM(C58:D58)</f>
        <v>8</v>
      </c>
      <c r="F58" s="53">
        <f t="shared" si="5"/>
        <v>2.1715526601520088E-3</v>
      </c>
    </row>
    <row r="59" spans="1:6" s="65" customFormat="1" ht="31.5" customHeight="1" x14ac:dyDescent="0.2">
      <c r="A59" s="100"/>
      <c r="B59" s="103" t="s">
        <v>130</v>
      </c>
      <c r="C59" s="89">
        <v>5</v>
      </c>
      <c r="D59" s="74">
        <v>0</v>
      </c>
      <c r="E59" s="78">
        <f t="shared" si="15"/>
        <v>5</v>
      </c>
      <c r="F59" s="53">
        <f t="shared" si="5"/>
        <v>1.3572204125950054E-3</v>
      </c>
    </row>
    <row r="60" spans="1:6" s="65" customFormat="1" ht="31.5" customHeight="1" x14ac:dyDescent="0.2">
      <c r="A60" s="100">
        <v>13</v>
      </c>
      <c r="B60" s="102" t="s">
        <v>61</v>
      </c>
      <c r="C60" s="88">
        <v>1</v>
      </c>
      <c r="D60" s="73">
        <v>1</v>
      </c>
      <c r="E60" s="77">
        <f t="shared" si="13"/>
        <v>2</v>
      </c>
      <c r="F60" s="43">
        <f t="shared" si="5"/>
        <v>5.428881650380022E-4</v>
      </c>
    </row>
    <row r="61" spans="1:6" s="65" customFormat="1" ht="31.5" hidden="1" customHeight="1" x14ac:dyDescent="0.2">
      <c r="A61" s="100"/>
      <c r="B61" s="102" t="s">
        <v>73</v>
      </c>
      <c r="C61" s="88"/>
      <c r="D61" s="73"/>
      <c r="E61" s="77">
        <f t="shared" si="13"/>
        <v>0</v>
      </c>
      <c r="F61" s="43">
        <f t="shared" si="5"/>
        <v>0</v>
      </c>
    </row>
    <row r="62" spans="1:6" s="65" customFormat="1" ht="34.5" customHeight="1" x14ac:dyDescent="0.2">
      <c r="A62" s="100">
        <v>13</v>
      </c>
      <c r="B62" s="102" t="s">
        <v>10</v>
      </c>
      <c r="C62" s="81">
        <v>17</v>
      </c>
      <c r="D62" s="68">
        <v>694</v>
      </c>
      <c r="E62" s="77">
        <f t="shared" si="13"/>
        <v>711</v>
      </c>
      <c r="F62" s="43">
        <f t="shared" si="5"/>
        <v>0.19299674267100977</v>
      </c>
    </row>
    <row r="63" spans="1:6" s="65" customFormat="1" ht="32.25" customHeight="1" x14ac:dyDescent="0.2">
      <c r="A63" s="100">
        <v>14</v>
      </c>
      <c r="B63" s="102" t="s">
        <v>11</v>
      </c>
      <c r="C63" s="81">
        <v>168</v>
      </c>
      <c r="D63" s="68">
        <v>71</v>
      </c>
      <c r="E63" s="77">
        <f t="shared" si="13"/>
        <v>239</v>
      </c>
      <c r="F63" s="43">
        <f t="shared" si="5"/>
        <v>6.4875135722041261E-2</v>
      </c>
    </row>
    <row r="64" spans="1:6" s="65" customFormat="1" ht="33.75" customHeight="1" x14ac:dyDescent="0.2">
      <c r="A64" s="100">
        <v>15</v>
      </c>
      <c r="B64" s="102" t="s">
        <v>12</v>
      </c>
      <c r="C64" s="81">
        <v>1</v>
      </c>
      <c r="D64" s="68">
        <v>200</v>
      </c>
      <c r="E64" s="77">
        <f t="shared" si="13"/>
        <v>201</v>
      </c>
      <c r="F64" s="43">
        <f t="shared" si="5"/>
        <v>5.4560260586319222E-2</v>
      </c>
    </row>
    <row r="65" spans="1:6" s="65" customFormat="1" ht="34.5" customHeight="1" x14ac:dyDescent="0.2">
      <c r="A65" s="100">
        <v>16</v>
      </c>
      <c r="B65" s="102" t="s">
        <v>13</v>
      </c>
      <c r="C65" s="81">
        <v>1</v>
      </c>
      <c r="D65" s="68">
        <v>7</v>
      </c>
      <c r="E65" s="77">
        <f t="shared" si="13"/>
        <v>8</v>
      </c>
      <c r="F65" s="43">
        <f t="shared" si="5"/>
        <v>2.1715526601520088E-3</v>
      </c>
    </row>
    <row r="66" spans="1:6" s="65" customFormat="1" ht="18.75" customHeight="1" x14ac:dyDescent="0.25">
      <c r="A66" s="100">
        <v>17</v>
      </c>
      <c r="B66" s="99" t="s">
        <v>65</v>
      </c>
      <c r="C66" s="87">
        <v>4</v>
      </c>
      <c r="D66" s="69">
        <v>54</v>
      </c>
      <c r="E66" s="77">
        <f t="shared" si="13"/>
        <v>58</v>
      </c>
      <c r="F66" s="43">
        <f t="shared" si="5"/>
        <v>1.5743756786102063E-2</v>
      </c>
    </row>
    <row r="67" spans="1:6" s="65" customFormat="1" ht="32.25" customHeight="1" x14ac:dyDescent="0.2">
      <c r="A67" s="100">
        <v>18</v>
      </c>
      <c r="B67" s="102" t="s">
        <v>14</v>
      </c>
      <c r="C67" s="81">
        <v>7</v>
      </c>
      <c r="D67" s="68">
        <v>40</v>
      </c>
      <c r="E67" s="77">
        <f t="shared" si="13"/>
        <v>47</v>
      </c>
      <c r="F67" s="43">
        <f t="shared" si="5"/>
        <v>1.2757871878393051E-2</v>
      </c>
    </row>
    <row r="68" spans="1:6" s="65" customFormat="1" ht="50.25" customHeight="1" x14ac:dyDescent="0.2">
      <c r="A68" s="100">
        <v>19</v>
      </c>
      <c r="B68" s="102" t="s">
        <v>15</v>
      </c>
      <c r="C68" s="81">
        <v>11</v>
      </c>
      <c r="D68" s="68">
        <v>69</v>
      </c>
      <c r="E68" s="77">
        <f t="shared" si="13"/>
        <v>80</v>
      </c>
      <c r="F68" s="43">
        <f t="shared" si="5"/>
        <v>2.1715526601520086E-2</v>
      </c>
    </row>
    <row r="69" spans="1:6" s="65" customFormat="1" ht="47.25" customHeight="1" x14ac:dyDescent="0.2">
      <c r="A69" s="100">
        <v>20</v>
      </c>
      <c r="B69" s="103" t="s">
        <v>16</v>
      </c>
      <c r="C69" s="90">
        <v>60</v>
      </c>
      <c r="D69" s="75">
        <v>311</v>
      </c>
      <c r="E69" s="78">
        <f t="shared" si="13"/>
        <v>371</v>
      </c>
      <c r="F69" s="53">
        <f t="shared" si="5"/>
        <v>0.10070575461454941</v>
      </c>
    </row>
    <row r="70" spans="1:6" s="65" customFormat="1" ht="47.25" customHeight="1" x14ac:dyDescent="0.2">
      <c r="A70" s="100"/>
      <c r="B70" s="103" t="s">
        <v>136</v>
      </c>
      <c r="C70" s="90">
        <v>0</v>
      </c>
      <c r="D70" s="75">
        <v>1</v>
      </c>
      <c r="E70" s="78">
        <f t="shared" ref="E70" si="16">SUM(C70:D70)</f>
        <v>1</v>
      </c>
      <c r="F70" s="53">
        <f t="shared" si="5"/>
        <v>2.714440825190011E-4</v>
      </c>
    </row>
    <row r="71" spans="1:6" s="65" customFormat="1" ht="64.5" customHeight="1" x14ac:dyDescent="0.2">
      <c r="A71" s="100"/>
      <c r="B71" s="103" t="s">
        <v>131</v>
      </c>
      <c r="C71" s="90">
        <v>1</v>
      </c>
      <c r="D71" s="75">
        <v>0</v>
      </c>
      <c r="E71" s="78">
        <f t="shared" ref="E71" si="17">SUM(C71:D71)</f>
        <v>1</v>
      </c>
      <c r="F71" s="53">
        <f t="shared" si="5"/>
        <v>2.714440825190011E-4</v>
      </c>
    </row>
    <row r="72" spans="1:6" s="65" customFormat="1" ht="34.5" customHeight="1" x14ac:dyDescent="0.2">
      <c r="A72" s="100"/>
      <c r="B72" s="103" t="s">
        <v>132</v>
      </c>
      <c r="C72" s="90">
        <v>4</v>
      </c>
      <c r="D72" s="75">
        <v>2</v>
      </c>
      <c r="E72" s="78">
        <f t="shared" ref="E72" si="18">SUM(C72:D72)</f>
        <v>6</v>
      </c>
      <c r="F72" s="53">
        <f t="shared" si="5"/>
        <v>1.6286644951140066E-3</v>
      </c>
    </row>
    <row r="73" spans="1:6" s="65" customFormat="1" ht="49.5" customHeight="1" x14ac:dyDescent="0.2">
      <c r="A73" s="100"/>
      <c r="B73" s="103" t="s">
        <v>133</v>
      </c>
      <c r="C73" s="90">
        <v>28</v>
      </c>
      <c r="D73" s="75">
        <v>4</v>
      </c>
      <c r="E73" s="78">
        <f t="shared" ref="E73" si="19">SUM(C73:D73)</f>
        <v>32</v>
      </c>
      <c r="F73" s="53">
        <f t="shared" si="5"/>
        <v>8.6862106406080351E-3</v>
      </c>
    </row>
    <row r="74" spans="1:6" s="65" customFormat="1" ht="34.5" customHeight="1" x14ac:dyDescent="0.2">
      <c r="A74" s="100">
        <v>21</v>
      </c>
      <c r="B74" s="102" t="s">
        <v>46</v>
      </c>
      <c r="C74" s="81">
        <v>1</v>
      </c>
      <c r="D74" s="68">
        <v>0</v>
      </c>
      <c r="E74" s="77">
        <f t="shared" si="13"/>
        <v>1</v>
      </c>
      <c r="F74" s="43">
        <f t="shared" si="5"/>
        <v>2.714440825190011E-4</v>
      </c>
    </row>
    <row r="75" spans="1:6" s="65" customFormat="1" ht="20.25" customHeight="1" x14ac:dyDescent="0.2">
      <c r="A75" s="100">
        <v>22</v>
      </c>
      <c r="B75" s="102" t="s">
        <v>17</v>
      </c>
      <c r="C75" s="81">
        <v>8</v>
      </c>
      <c r="D75" s="68">
        <v>2</v>
      </c>
      <c r="E75" s="77">
        <f t="shared" si="13"/>
        <v>10</v>
      </c>
      <c r="F75" s="43">
        <f t="shared" si="5"/>
        <v>2.7144408251900108E-3</v>
      </c>
    </row>
    <row r="76" spans="1:6" s="65" customFormat="1" ht="37.5" customHeight="1" x14ac:dyDescent="0.2">
      <c r="A76" s="100">
        <v>23</v>
      </c>
      <c r="B76" s="102" t="s">
        <v>48</v>
      </c>
      <c r="C76" s="81">
        <v>1</v>
      </c>
      <c r="D76" s="68">
        <v>0</v>
      </c>
      <c r="E76" s="77">
        <f t="shared" si="13"/>
        <v>1</v>
      </c>
      <c r="F76" s="43">
        <f t="shared" si="5"/>
        <v>2.714440825190011E-4</v>
      </c>
    </row>
    <row r="77" spans="1:6" s="65" customFormat="1" ht="36.75" customHeight="1" x14ac:dyDescent="0.2">
      <c r="A77" s="104">
        <v>24</v>
      </c>
      <c r="B77" s="105" t="s">
        <v>45</v>
      </c>
      <c r="C77" s="90">
        <v>400</v>
      </c>
      <c r="D77" s="75">
        <v>0</v>
      </c>
      <c r="E77" s="78">
        <f t="shared" si="13"/>
        <v>400</v>
      </c>
      <c r="F77" s="53">
        <f t="shared" si="5"/>
        <v>0.10857763300760044</v>
      </c>
    </row>
    <row r="78" spans="1:6" s="65" customFormat="1" ht="36.75" customHeight="1" x14ac:dyDescent="0.2">
      <c r="A78" s="104"/>
      <c r="B78" s="105" t="s">
        <v>134</v>
      </c>
      <c r="C78" s="90">
        <v>1</v>
      </c>
      <c r="D78" s="75">
        <v>0</v>
      </c>
      <c r="E78" s="78">
        <f t="shared" si="13"/>
        <v>1</v>
      </c>
      <c r="F78" s="53">
        <f t="shared" si="5"/>
        <v>2.714440825190011E-4</v>
      </c>
    </row>
    <row r="79" spans="1:6" s="65" customFormat="1" ht="33.75" hidden="1" customHeight="1" x14ac:dyDescent="0.25">
      <c r="A79" s="100"/>
      <c r="B79" s="99" t="s">
        <v>66</v>
      </c>
      <c r="C79" s="87"/>
      <c r="D79" s="69"/>
      <c r="E79" s="77">
        <f t="shared" si="13"/>
        <v>0</v>
      </c>
      <c r="F79" s="43">
        <f t="shared" si="5"/>
        <v>0</v>
      </c>
    </row>
    <row r="80" spans="1:6" s="65" customFormat="1" ht="45.75" customHeight="1" x14ac:dyDescent="0.2">
      <c r="A80" s="100">
        <v>25</v>
      </c>
      <c r="B80" s="102" t="s">
        <v>21</v>
      </c>
      <c r="C80" s="81">
        <v>35</v>
      </c>
      <c r="D80" s="68">
        <v>0</v>
      </c>
      <c r="E80" s="77">
        <f t="shared" si="13"/>
        <v>35</v>
      </c>
      <c r="F80" s="43">
        <f t="shared" si="5"/>
        <v>9.5005428881650388E-3</v>
      </c>
    </row>
    <row r="81" spans="1:6" s="65" customFormat="1" ht="65.25" customHeight="1" x14ac:dyDescent="0.2">
      <c r="A81" s="100">
        <v>26</v>
      </c>
      <c r="B81" s="102" t="s">
        <v>18</v>
      </c>
      <c r="C81" s="81">
        <v>29</v>
      </c>
      <c r="D81" s="68">
        <v>1</v>
      </c>
      <c r="E81" s="77">
        <f t="shared" si="13"/>
        <v>30</v>
      </c>
      <c r="F81" s="43">
        <f t="shared" si="5"/>
        <v>8.1433224755700327E-3</v>
      </c>
    </row>
    <row r="82" spans="1:6" s="65" customFormat="1" ht="34.5" customHeight="1" x14ac:dyDescent="0.2">
      <c r="A82" s="100">
        <v>27</v>
      </c>
      <c r="B82" s="102" t="s">
        <v>50</v>
      </c>
      <c r="C82" s="81">
        <v>1</v>
      </c>
      <c r="D82" s="68">
        <v>0</v>
      </c>
      <c r="E82" s="77">
        <f t="shared" si="13"/>
        <v>1</v>
      </c>
      <c r="F82" s="43">
        <f t="shared" si="5"/>
        <v>2.714440825190011E-4</v>
      </c>
    </row>
    <row r="83" spans="1:6" s="65" customFormat="1" ht="39" customHeight="1" x14ac:dyDescent="0.2">
      <c r="A83" s="100">
        <v>28</v>
      </c>
      <c r="B83" s="102" t="s">
        <v>56</v>
      </c>
      <c r="C83" s="81">
        <v>1</v>
      </c>
      <c r="D83" s="68">
        <v>0</v>
      </c>
      <c r="E83" s="77">
        <f t="shared" si="13"/>
        <v>1</v>
      </c>
      <c r="F83" s="43">
        <f t="shared" si="5"/>
        <v>2.714440825190011E-4</v>
      </c>
    </row>
    <row r="84" spans="1:6" s="65" customFormat="1" ht="48" customHeight="1" x14ac:dyDescent="0.2">
      <c r="A84" s="104">
        <v>29</v>
      </c>
      <c r="B84" s="103" t="s">
        <v>19</v>
      </c>
      <c r="C84" s="90">
        <v>4</v>
      </c>
      <c r="D84" s="75">
        <v>2</v>
      </c>
      <c r="E84" s="78">
        <f t="shared" si="13"/>
        <v>6</v>
      </c>
      <c r="F84" s="53">
        <f t="shared" si="5"/>
        <v>1.6286644951140066E-3</v>
      </c>
    </row>
    <row r="85" spans="1:6" s="65" customFormat="1" ht="35.25" customHeight="1" x14ac:dyDescent="0.2">
      <c r="A85" s="104"/>
      <c r="B85" s="103" t="s">
        <v>137</v>
      </c>
      <c r="C85" s="91">
        <v>0</v>
      </c>
      <c r="D85" s="76">
        <v>1</v>
      </c>
      <c r="E85" s="78">
        <f t="shared" ref="E85" si="20">SUM(C85:D85)</f>
        <v>1</v>
      </c>
      <c r="F85" s="53">
        <f t="shared" ref="F85:F94" si="21">E85/$E$98</f>
        <v>2.714440825190011E-4</v>
      </c>
    </row>
    <row r="86" spans="1:6" s="65" customFormat="1" ht="37.5" customHeight="1" x14ac:dyDescent="0.2">
      <c r="A86" s="104"/>
      <c r="B86" s="103" t="s">
        <v>135</v>
      </c>
      <c r="C86" s="91">
        <v>7</v>
      </c>
      <c r="D86" s="76">
        <v>21</v>
      </c>
      <c r="E86" s="78">
        <f t="shared" ref="E86" si="22">SUM(C86:D86)</f>
        <v>28</v>
      </c>
      <c r="F86" s="53">
        <f t="shared" si="21"/>
        <v>7.6004343105320303E-3</v>
      </c>
    </row>
    <row r="87" spans="1:6" s="65" customFormat="1" ht="85.5" customHeight="1" x14ac:dyDescent="0.2">
      <c r="A87" s="100">
        <v>30</v>
      </c>
      <c r="B87" s="106" t="s">
        <v>47</v>
      </c>
      <c r="C87" s="85">
        <v>11</v>
      </c>
      <c r="D87" s="72">
        <v>5</v>
      </c>
      <c r="E87" s="77">
        <f t="shared" si="13"/>
        <v>16</v>
      </c>
      <c r="F87" s="43">
        <f t="shared" si="21"/>
        <v>4.3431053203040176E-3</v>
      </c>
    </row>
    <row r="88" spans="1:6" s="65" customFormat="1" ht="19.5" hidden="1" customHeight="1" x14ac:dyDescent="0.2">
      <c r="A88" s="100"/>
      <c r="B88" s="106" t="s">
        <v>98</v>
      </c>
      <c r="C88" s="85"/>
      <c r="D88" s="72"/>
      <c r="E88" s="77">
        <f t="shared" si="13"/>
        <v>0</v>
      </c>
      <c r="F88" s="43">
        <f t="shared" si="21"/>
        <v>0</v>
      </c>
    </row>
    <row r="89" spans="1:6" s="65" customFormat="1" ht="19.5" hidden="1" customHeight="1" x14ac:dyDescent="0.2">
      <c r="A89" s="100">
        <v>32</v>
      </c>
      <c r="B89" s="106" t="s">
        <v>111</v>
      </c>
      <c r="C89" s="85"/>
      <c r="D89" s="72"/>
      <c r="E89" s="77">
        <f t="shared" ref="E89" si="23">SUM(C89:D89)</f>
        <v>0</v>
      </c>
      <c r="F89" s="43">
        <f t="shared" si="21"/>
        <v>0</v>
      </c>
    </row>
    <row r="90" spans="1:6" s="65" customFormat="1" ht="19.5" hidden="1" customHeight="1" x14ac:dyDescent="0.2">
      <c r="A90" s="100"/>
      <c r="B90" s="106" t="s">
        <v>72</v>
      </c>
      <c r="C90" s="85"/>
      <c r="D90" s="72"/>
      <c r="E90" s="77">
        <f t="shared" si="13"/>
        <v>0</v>
      </c>
      <c r="F90" s="43">
        <f t="shared" si="21"/>
        <v>0</v>
      </c>
    </row>
    <row r="91" spans="1:6" s="65" customFormat="1" ht="19.5" customHeight="1" x14ac:dyDescent="0.2">
      <c r="A91" s="100"/>
      <c r="B91" s="106" t="s">
        <v>138</v>
      </c>
      <c r="C91" s="85">
        <v>0</v>
      </c>
      <c r="D91" s="72">
        <v>1</v>
      </c>
      <c r="E91" s="77">
        <f t="shared" ref="E91" si="24">SUM(C91:D91)</f>
        <v>1</v>
      </c>
      <c r="F91" s="43">
        <f t="shared" si="21"/>
        <v>2.714440825190011E-4</v>
      </c>
    </row>
    <row r="92" spans="1:6" ht="19.5" hidden="1" customHeight="1" x14ac:dyDescent="0.2">
      <c r="A92" s="100"/>
      <c r="B92" s="106" t="s">
        <v>100</v>
      </c>
      <c r="C92" s="85"/>
      <c r="D92" s="72"/>
      <c r="E92" s="77">
        <f t="shared" si="13"/>
        <v>0</v>
      </c>
      <c r="F92" s="43">
        <f t="shared" si="21"/>
        <v>0</v>
      </c>
    </row>
    <row r="93" spans="1:6" ht="19.5" hidden="1" customHeight="1" x14ac:dyDescent="0.2">
      <c r="A93" s="100">
        <v>32</v>
      </c>
      <c r="B93" s="101" t="s">
        <v>112</v>
      </c>
      <c r="C93" s="85"/>
      <c r="D93" s="72"/>
      <c r="E93" s="77">
        <f t="shared" ref="E93" si="25">SUM(C93:D93)</f>
        <v>0</v>
      </c>
      <c r="F93" s="43">
        <f t="shared" si="21"/>
        <v>0</v>
      </c>
    </row>
    <row r="94" spans="1:6" ht="34.5" customHeight="1" thickBot="1" x14ac:dyDescent="0.3">
      <c r="A94" s="100">
        <v>31</v>
      </c>
      <c r="B94" s="99" t="s">
        <v>91</v>
      </c>
      <c r="C94" s="85">
        <v>0</v>
      </c>
      <c r="D94" s="72">
        <v>1</v>
      </c>
      <c r="E94" s="79">
        <f t="shared" ref="E94:E97" si="26">SUM(C94:D94)</f>
        <v>1</v>
      </c>
      <c r="F94" s="43">
        <f t="shared" si="21"/>
        <v>2.714440825190011E-4</v>
      </c>
    </row>
    <row r="95" spans="1:6" ht="33" hidden="1" customHeight="1" x14ac:dyDescent="0.25">
      <c r="A95" s="107">
        <v>32</v>
      </c>
      <c r="B95" s="99" t="s">
        <v>99</v>
      </c>
      <c r="C95" s="81"/>
      <c r="D95" s="50"/>
      <c r="E95" s="44">
        <f t="shared" si="26"/>
        <v>0</v>
      </c>
      <c r="F95" s="40">
        <f>E95/E98</f>
        <v>0</v>
      </c>
    </row>
    <row r="96" spans="1:6" ht="19.5" hidden="1" customHeight="1" x14ac:dyDescent="0.25">
      <c r="A96" s="107">
        <v>38</v>
      </c>
      <c r="B96" s="108" t="s">
        <v>109</v>
      </c>
      <c r="C96" s="88"/>
      <c r="D96" s="51"/>
      <c r="E96" s="44">
        <f t="shared" ref="E96" si="27">SUM(C96:D96)</f>
        <v>0</v>
      </c>
      <c r="F96" s="40">
        <f>E96/E98</f>
        <v>0</v>
      </c>
    </row>
    <row r="97" spans="1:6" ht="19.5" hidden="1" customHeight="1" thickBot="1" x14ac:dyDescent="0.25">
      <c r="A97" s="107"/>
      <c r="B97" s="109" t="s">
        <v>92</v>
      </c>
      <c r="C97" s="88"/>
      <c r="D97" s="51"/>
      <c r="E97" s="45">
        <f t="shared" si="26"/>
        <v>0</v>
      </c>
      <c r="F97" s="41">
        <f>E97/E98</f>
        <v>0</v>
      </c>
    </row>
    <row r="98" spans="1:6" ht="20.25" customHeight="1" thickBot="1" x14ac:dyDescent="0.3">
      <c r="A98" s="164" t="s">
        <v>110</v>
      </c>
      <c r="B98" s="165"/>
      <c r="C98" s="47">
        <f>SUM(C6:C97)</f>
        <v>1104</v>
      </c>
      <c r="D98" s="46">
        <f t="shared" ref="D98:E98" si="28">SUM(D6:D97)</f>
        <v>2580</v>
      </c>
      <c r="E98" s="47">
        <f t="shared" si="28"/>
        <v>3684</v>
      </c>
      <c r="F98" s="110">
        <f>SUM(F20:F94)</f>
        <v>1.0000000000000002</v>
      </c>
    </row>
    <row r="99" spans="1:6" ht="37.9" customHeight="1" x14ac:dyDescent="0.3">
      <c r="A99" s="10"/>
      <c r="B99" s="11"/>
      <c r="C99" s="11"/>
      <c r="D99" s="11"/>
      <c r="E99" s="9"/>
      <c r="F99" s="12"/>
    </row>
    <row r="100" spans="1:6" ht="56.25" customHeight="1" x14ac:dyDescent="0.3">
      <c r="A100" s="10"/>
      <c r="E100" s="9"/>
      <c r="F100" s="12"/>
    </row>
    <row r="101" spans="1:6" ht="57" customHeight="1" x14ac:dyDescent="0.3">
      <c r="A101" s="10"/>
      <c r="B101" s="11"/>
      <c r="C101" s="11"/>
      <c r="D101" s="11"/>
      <c r="E101" s="9"/>
      <c r="F101" s="12"/>
    </row>
    <row r="102" spans="1:6" ht="45" customHeight="1" x14ac:dyDescent="0.3">
      <c r="A102" s="10"/>
      <c r="B102" s="11"/>
      <c r="C102" s="11"/>
      <c r="D102" s="11"/>
      <c r="E102" s="9"/>
      <c r="F102" s="12"/>
    </row>
    <row r="103" spans="1:6" ht="18.75" x14ac:dyDescent="0.3">
      <c r="A103" s="163"/>
      <c r="B103" s="163"/>
      <c r="C103" s="25"/>
      <c r="D103" s="25"/>
      <c r="E103" s="13"/>
      <c r="F103" s="14"/>
    </row>
    <row r="104" spans="1:6" ht="15.75" x14ac:dyDescent="0.25">
      <c r="E104" s="4"/>
      <c r="F104" s="3"/>
    </row>
    <row r="105" spans="1:6" ht="18.75" x14ac:dyDescent="0.3">
      <c r="E105" s="9"/>
      <c r="F105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03:B103"/>
    <mergeCell ref="A98:B98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126</v>
      </c>
      <c r="H1" s="173"/>
      <c r="I1" s="173"/>
      <c r="J1" s="173"/>
    </row>
    <row r="2" spans="1:11" ht="27" customHeight="1" x14ac:dyDescent="0.25">
      <c r="A2" s="172" t="s">
        <v>127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3684</v>
      </c>
      <c r="D9" s="111">
        <v>3553</v>
      </c>
      <c r="E9" s="111">
        <v>2868</v>
      </c>
      <c r="F9" s="111">
        <v>0</v>
      </c>
      <c r="G9" s="111">
        <v>75</v>
      </c>
      <c r="H9" s="111">
        <v>2</v>
      </c>
      <c r="I9" s="111">
        <v>2</v>
      </c>
      <c r="J9" s="111">
        <v>0</v>
      </c>
    </row>
    <row r="10" spans="1:11" ht="21.75" customHeight="1" thickBot="1" x14ac:dyDescent="0.25">
      <c r="A10" s="113" t="s">
        <v>85</v>
      </c>
      <c r="B10" s="114"/>
      <c r="C10" s="112">
        <f>C9</f>
        <v>3684</v>
      </c>
      <c r="D10" s="112">
        <f t="shared" ref="D10:I10" si="0">D9</f>
        <v>3553</v>
      </c>
      <c r="E10" s="112">
        <f t="shared" si="0"/>
        <v>2868</v>
      </c>
      <c r="F10" s="112">
        <f t="shared" si="0"/>
        <v>0</v>
      </c>
      <c r="G10" s="112">
        <f t="shared" si="0"/>
        <v>75</v>
      </c>
      <c r="H10" s="112">
        <f t="shared" si="0"/>
        <v>2</v>
      </c>
      <c r="I10" s="112">
        <f t="shared" si="0"/>
        <v>2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2026-02-05T12:50:29Z</cp:lastPrinted>
  <dcterms:created xsi:type="dcterms:W3CDTF">2004-05-21T10:07:22Z</dcterms:created>
  <dcterms:modified xsi:type="dcterms:W3CDTF">2026-02-06T11:13:21Z</dcterms:modified>
</cp:coreProperties>
</file>