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КАТЯ\разместить\1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externalReferences>
    <externalReference r:id="rId4"/>
    <externalReference r:id="rId5"/>
    <externalReference r:id="rId6"/>
  </externalReferences>
  <definedNames>
    <definedName name="_Наименование_субъекта_Российской_Фе" localSheetId="2">#REF!</definedName>
    <definedName name="_xlnm._FilterDatabase" localSheetId="1" hidden="1">'тематика '!$A$3:$F$80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'!$A$1:$F$80</definedName>
  </definedNames>
  <calcPr calcId="152511"/>
</workbook>
</file>

<file path=xl/calcChain.xml><?xml version="1.0" encoding="utf-8"?>
<calcChain xmlns="http://schemas.openxmlformats.org/spreadsheetml/2006/main">
  <c r="E11" i="1" l="1"/>
  <c r="E75" i="3" l="1"/>
  <c r="E72" i="3"/>
  <c r="E35" i="3"/>
  <c r="E9" i="3"/>
  <c r="I11" i="1" l="1"/>
  <c r="D11" i="1"/>
  <c r="C11" i="1" l="1"/>
  <c r="E78" i="3"/>
  <c r="C80" i="3" l="1"/>
  <c r="E39" i="3" l="1"/>
  <c r="E27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I12" i="1" l="1"/>
  <c r="E31" i="3" l="1"/>
  <c r="E24" i="3"/>
  <c r="E8" i="3"/>
  <c r="E32" i="3" l="1"/>
  <c r="E33" i="3"/>
  <c r="E77" i="3" l="1"/>
  <c r="E71" i="3"/>
  <c r="E21" i="3"/>
  <c r="E74" i="3"/>
  <c r="E38" i="3" l="1"/>
  <c r="E11" i="3"/>
  <c r="E6" i="3"/>
  <c r="E25" i="3"/>
  <c r="E19" i="3"/>
  <c r="E7" i="3"/>
  <c r="E10" i="3"/>
  <c r="D12" i="1" l="1"/>
  <c r="C12" i="1" l="1"/>
  <c r="E12" i="3"/>
  <c r="E13" i="3"/>
  <c r="E14" i="3"/>
  <c r="E15" i="3"/>
  <c r="E16" i="3"/>
  <c r="E17" i="3"/>
  <c r="E18" i="3"/>
  <c r="E20" i="3"/>
  <c r="E22" i="3"/>
  <c r="E23" i="3"/>
  <c r="E26" i="3"/>
  <c r="E28" i="3"/>
  <c r="E29" i="3"/>
  <c r="E30" i="3"/>
  <c r="E34" i="3"/>
  <c r="E36" i="3"/>
  <c r="E37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3" i="3"/>
  <c r="E76" i="3"/>
  <c r="E79" i="3"/>
  <c r="D80" i="3"/>
  <c r="E80" i="3" l="1"/>
  <c r="F72" i="3" l="1"/>
  <c r="F75" i="3"/>
  <c r="F9" i="3"/>
  <c r="F35" i="3"/>
  <c r="F39" i="3"/>
  <c r="F78" i="3"/>
  <c r="F31" i="3"/>
  <c r="F27" i="3"/>
  <c r="F8" i="3"/>
  <c r="F24" i="3"/>
  <c r="F77" i="3"/>
  <c r="F33" i="3"/>
  <c r="F32" i="3"/>
  <c r="F21" i="3"/>
  <c r="F71" i="3"/>
  <c r="F38" i="3"/>
  <c r="F74" i="3"/>
  <c r="F6" i="3"/>
  <c r="F11" i="3"/>
  <c r="F19" i="3" l="1"/>
  <c r="F25" i="3"/>
  <c r="F79" i="3"/>
  <c r="F76" i="3"/>
  <c r="F36" i="3"/>
  <c r="F26" i="3" l="1"/>
  <c r="F28" i="3"/>
  <c r="F51" i="3"/>
  <c r="F20" i="3"/>
  <c r="F22" i="3"/>
  <c r="F7" i="3"/>
  <c r="F56" i="3"/>
  <c r="F73" i="3"/>
  <c r="F29" i="3"/>
  <c r="F12" i="3"/>
  <c r="F43" i="3"/>
  <c r="F16" i="3"/>
  <c r="F14" i="3"/>
  <c r="F50" i="3"/>
  <c r="F47" i="3"/>
  <c r="F37" i="3"/>
  <c r="F64" i="3"/>
  <c r="F10" i="3"/>
  <c r="F15" i="3"/>
  <c r="F41" i="3"/>
  <c r="F30" i="3"/>
  <c r="F68" i="3"/>
  <c r="F18" i="3"/>
  <c r="F70" i="3"/>
  <c r="F23" i="3"/>
  <c r="F17" i="3"/>
  <c r="F34" i="3"/>
  <c r="F13" i="3"/>
  <c r="F67" i="3"/>
  <c r="F48" i="3"/>
  <c r="F62" i="3"/>
  <c r="F60" i="3"/>
  <c r="F63" i="3"/>
  <c r="F69" i="3" l="1"/>
  <c r="F57" i="3"/>
  <c r="F66" i="3"/>
  <c r="F58" i="3"/>
  <c r="F65" i="3"/>
  <c r="F46" i="3"/>
  <c r="F54" i="3"/>
  <c r="F61" i="3"/>
  <c r="F53" i="3"/>
  <c r="F45" i="3"/>
  <c r="F42" i="3"/>
  <c r="F55" i="3"/>
  <c r="F52" i="3"/>
  <c r="F40" i="3"/>
  <c r="F49" i="3"/>
  <c r="F59" i="3"/>
  <c r="F44" i="3"/>
  <c r="F80" i="3" l="1"/>
</calcChain>
</file>

<file path=xl/sharedStrings.xml><?xml version="1.0" encoding="utf-8"?>
<sst xmlns="http://schemas.openxmlformats.org/spreadsheetml/2006/main" count="130" uniqueCount="120">
  <si>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</si>
  <si>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</si>
  <si>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</si>
  <si>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</si>
  <si>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</si>
  <si>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</si>
  <si>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</si>
  <si>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</si>
  <si>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</si>
  <si>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</si>
  <si>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</si>
  <si>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</si>
  <si>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</si>
  <si>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</si>
  <si>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</si>
  <si>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</si>
  <si>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</si>
  <si>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</si>
  <si>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</si>
  <si>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</si>
  <si>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</si>
  <si>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</si>
  <si>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</si>
  <si>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</si>
  <si>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</si>
  <si>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</si>
  <si>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</si>
  <si>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</si>
  <si>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</si>
  <si>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</si>
  <si>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</si>
  <si>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</si>
  <si>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</si>
  <si>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</si>
  <si>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</si>
  <si>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</si>
  <si>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</si>
  <si>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</si>
  <si>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</si>
  <si>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</si>
  <si>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</si>
  <si>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</si>
  <si>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</si>
  <si>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</si>
  <si>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</si>
  <si>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</si>
  <si>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</si>
  <si>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</si>
  <si>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</si>
  <si>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</si>
  <si>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</si>
  <si>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</si>
  <si>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</si>
  <si>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</si>
  <si>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</si>
  <si>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</si>
  <si>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</si>
  <si>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</si>
  <si>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</si>
  <si>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</si>
  <si>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</si>
  <si>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</si>
  <si>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</si>
  <si>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</si>
  <si>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</si>
  <si>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</si>
  <si>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</si>
  <si>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</si>
  <si>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</si>
  <si>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</si>
  <si>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</si>
  <si>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</si>
  <si>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</si>
  <si>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</si>
  <si>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</si>
  <si>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</si>
  <si>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</si>
  <si>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</si>
  <si>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</si>
  <si>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</si>
  <si>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</si>
  <si>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</si>
  <si>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</si>
  <si>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</si>
  <si>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</si>
  <si>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</si>
  <si>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</si>
  <si>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</si>
  <si>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</si>
  <si>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</si>
  <si>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</si>
  <si>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 xml:space="preserve">0003.0012.0132.0877 Оказание услуг в электронном виде </t>
  </si>
  <si>
    <t>По другим вопросам</t>
  </si>
  <si>
    <t>0001.0002.0027.0134 Ознакомление с документами и материалами, касающимися рассмотрения обращений</t>
  </si>
  <si>
    <t>0001.0003.0030.0215 Преобретение права собственности. Прекращение права собственности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</si>
  <si>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</si>
  <si>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</si>
  <si>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0003.0008.0077.0457 Стратегия и перспективы развития</t>
  </si>
  <si>
    <t>0003.0008.0092.0628 Проверка деятельности хозяйствующих субьектов</t>
  </si>
  <si>
    <t>0001.0002.0027.0149 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</si>
  <si>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0003.0008.0087.0580 Банковское регулирование и надзор за деятельностью кредитных организаций</t>
  </si>
  <si>
    <t>0004.0016.0162.1021 Регистрация по месту жительства и пребывания</t>
  </si>
  <si>
    <t>0002.0006.0065.0263 Трудовые конфликты. Решение трудовых споров</t>
  </si>
  <si>
    <t>0002.0006.0065.0264 Надзор и контроль за соблюдением трудового законадательства</t>
  </si>
  <si>
    <t>0001.0002.0024.0067 Поступление на гос.службу РФ</t>
  </si>
  <si>
    <t>0001.0003.0031.0203 Регестрация, перерегистрация юридических лиц всех форм собственности и видов деятельности.</t>
  </si>
  <si>
    <t>0002.0006.0065.0257.  Выплата заработной платы.</t>
  </si>
  <si>
    <t>0001.0003.0037.0210 Государственная регистрация прав на недвижимое имущество и сделок с ним</t>
  </si>
  <si>
    <t>0003.0008.0086.0537 Государственная политика в налоговой сфере</t>
  </si>
  <si>
    <t xml:space="preserve">0003.0016.0162.1022 Противопожарная служба, соблюдение норм противопожарной безопасности. </t>
  </si>
  <si>
    <t>0001.0002.0024.0069 Прохождение государственной службы РФ</t>
  </si>
  <si>
    <t>0002.0007.0071.0282 Назначеине пенсий</t>
  </si>
  <si>
    <t>0003.0008.0089.0622 Валютное регулирование</t>
  </si>
  <si>
    <t>003.0010.0116.0791 Утилизационный сбор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</si>
  <si>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во 2 квартале 2024 года  от ___________ № ___________
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</si>
  <si>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во 2 квартале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</si>
  <si>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   
за период c 01.04.2024 по 30.06.2024</t>
  </si>
  <si>
    <t>Приложение № 3 
к Справке о работе с обращениями граждан и запросами пользователей информацией в налоговых органах Тверской области во 2 квартале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</si>
  <si>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за период c 01.04.2024  по 30.06.2024</t>
  </si>
  <si>
    <t>Статистические данные по обращениям граждан, поступившим в Управление Федеральной налоговой службы по Тверской областиза период
 c 01.04.2024 по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</si>
</sst>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0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9" fillId="0" borderId="0" xfId="0" applyFont="1" applyAlignment="1">
      <alignment wrapText="1"/>
    </xf>
    <xf numFmtId="0" fontId="0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/>
    </xf>
    <xf numFmtId="10" fontId="4" fillId="0" borderId="31" xfId="1" applyNumberFormat="1" applyFont="1" applyBorder="1" applyAlignment="1">
      <alignment horizontal="center" vertical="center"/>
    </xf>
    <xf numFmtId="10" fontId="4" fillId="0" borderId="31" xfId="1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/>
    </xf>
    <xf numFmtId="10" fontId="4" fillId="0" borderId="16" xfId="0" applyNumberFormat="1" applyFont="1" applyFill="1" applyBorder="1" applyAlignment="1">
      <alignment horizontal="center" vertical="center"/>
    </xf>
    <xf numFmtId="10" fontId="4" fillId="0" borderId="31" xfId="0" applyNumberFormat="1" applyFont="1" applyFill="1" applyBorder="1" applyAlignment="1">
      <alignment horizontal="center" vertical="center" wrapText="1"/>
    </xf>
    <xf numFmtId="10" fontId="4" fillId="0" borderId="4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10" fontId="4" fillId="0" borderId="46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10" fontId="4" fillId="0" borderId="44" xfId="1" applyNumberFormat="1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left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3" fontId="4" fillId="0" borderId="49" xfId="0" applyNumberFormat="1" applyFont="1" applyBorder="1" applyAlignment="1">
      <alignment horizontal="center" vertical="center" wrapText="1"/>
    </xf>
    <xf numFmtId="3" fontId="17" fillId="0" borderId="2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 vertical="center" wrapText="1" readingOrder="1"/>
    </xf>
    <xf numFmtId="3" fontId="9" fillId="0" borderId="22" xfId="0" applyNumberFormat="1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2" xfId="0" applyFont="1" applyFill="1" applyBorder="1" applyAlignment="1">
      <alignment vertical="top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10" fontId="4" fillId="0" borderId="55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10" fontId="9" fillId="0" borderId="56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top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/>
    </xf>
    <xf numFmtId="10" fontId="4" fillId="5" borderId="31" xfId="0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10" fontId="4" fillId="5" borderId="16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4" fontId="15" fillId="2" borderId="40" xfId="2" applyFont="1" applyFill="1" applyBorder="1" applyAlignment="1">
      <alignment horizontal="center" vertical="center" textRotation="90" wrapText="1"/>
    </xf>
    <xf numFmtId="44" fontId="15" fillId="2" borderId="0" xfId="2" applyFont="1" applyFill="1" applyBorder="1" applyAlignment="1">
      <alignment horizontal="center" vertical="center" textRotation="90" wrapText="1"/>
    </xf>
    <xf numFmtId="0" fontId="15" fillId="2" borderId="37" xfId="0" applyFont="1" applyFill="1" applyBorder="1" applyAlignment="1">
      <alignment horizontal="center" vertical="center" wrapText="1"/>
    </xf>
    <xf numFmtId="44" fontId="15" fillId="2" borderId="7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right" vertical="center" wrapText="1"/>
    </xf>
    <xf numFmtId="0" fontId="18" fillId="2" borderId="4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2" borderId="14" xfId="0" applyFont="1" applyFill="1" applyBorder="1" applyAlignment="1">
      <alignment horizontal="center" vertical="center" wrapText="1" shrinkToFi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textRotation="90" wrapText="1" shrinkToFit="1"/>
    </xf>
    <xf numFmtId="0" fontId="13" fillId="2" borderId="50" xfId="0" applyFont="1" applyFill="1" applyBorder="1" applyAlignment="1">
      <alignment horizontal="center" vertical="center" textRotation="90" wrapText="1" shrinkToFit="1"/>
    </xf>
    <xf numFmtId="0" fontId="13" fillId="2" borderId="51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2" borderId="22" xfId="0" applyFont="1" applyFill="1" applyBorder="1" applyAlignment="1">
      <alignment horizontal="left" vertical="center" wrapText="1"/>
    </xf>
    <xf numFmtId="0" fontId="18" fillId="2" borderId="4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52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0" fillId="0" borderId="21" xfId="0" applyBorder="1" applyAlignment="1"/>
    <xf numFmtId="0" fontId="0" fillId="0" borderId="47" xfId="0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45" xfId="0" applyBorder="1" applyAlignment="1"/>
    <xf numFmtId="0" fontId="0" fillId="0" borderId="43" xfId="0" applyBorder="1" applyAlignment="1"/>
    <xf numFmtId="0" fontId="7" fillId="0" borderId="32" xfId="0" applyFont="1" applyBorder="1" applyAlignment="1">
      <alignment horizontal="center" vertical="center" wrapText="1"/>
    </xf>
    <xf numFmtId="0" fontId="0" fillId="0" borderId="20" xfId="0" applyBorder="1" applyAlignment="1"/>
    <xf numFmtId="0" fontId="0" fillId="0" borderId="42" xfId="0" applyBorder="1" applyAlignment="1"/>
    <xf numFmtId="0" fontId="0" fillId="0" borderId="43" xfId="0" applyBorder="1" applyAlignment="1">
      <alignment horizontal="center" vertical="center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_02%20&#1054;&#1073;&#1097;&#1080;&#1081;%20&#1086;&#1090;&#1076;&#1077;&#1083;\02_&#1052;&#1072;&#1089;&#1083;&#1086;&#1074;&#1072;%20&#1053;&#1072;&#1090;&#1072;&#1083;&#1100;&#1103;%20&#1040;&#1085;&#1072;&#1090;&#1086;&#1083;&#1100;&#1077;&#1074;&#1085;&#1072;\2%20&#1057;&#1055;&#1056;&#1040;&#1042;&#1050;&#1048;%20&#1087;&#1086;%20&#1086;&#1073;&#1088;&#1072;&#1097;&#1077;&#1085;&#1080;&#1103;&#1084;%20&#1075;&#1088;&#1072;&#1078;&#1076;&#1072;&#1085;\&#1086;&#1073;&#1088;&#1072;&#1097;&#1077;&#1085;&#1080;&#1103;%202024\&#1086;&#1073;&#1088;&#1072;&#1097;&#1077;&#1085;&#1080;&#1103;_&#1072;&#1087;&#1088;&#1077;&#1083;&#1100;_2024\&#1089;&#1090;&#1072;&#1090;&#1080;&#1089;&#1090;&#1080;&#1082;&#1072;_&#1090;&#1077;&#1084;&#1072;&#1090;&#1080;&#1082;&#1072;_&#1082;&#1086;&#1085;&#1090;&#1088;&#1086;&#1083;&#1100;_&#1055;&#1088;&#1080;&#1083;&#1086;&#1078;&#1077;&#1085;&#1080;&#1103;%201,2,3%20&#1072;&#1087;&#1088;&#1077;&#1083;&#1100;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_02%20&#1054;&#1073;&#1097;&#1080;&#1081;%20&#1086;&#1090;&#1076;&#1077;&#1083;\02_&#1052;&#1072;&#1089;&#1083;&#1086;&#1074;&#1072;%20&#1053;&#1072;&#1090;&#1072;&#1083;&#1100;&#1103;%20&#1040;&#1085;&#1072;&#1090;&#1086;&#1083;&#1100;&#1077;&#1074;&#1085;&#1072;\2%20&#1057;&#1055;&#1056;&#1040;&#1042;&#1050;&#1048;%20&#1087;&#1086;%20&#1086;&#1073;&#1088;&#1072;&#1097;&#1077;&#1085;&#1080;&#1103;&#1084;%20&#1075;&#1088;&#1072;&#1078;&#1076;&#1072;&#1085;\&#1086;&#1073;&#1088;&#1072;&#1097;&#1077;&#1085;&#1080;&#1103;%202024\&#1086;&#1073;&#1088;&#1072;&#1097;&#1077;&#1085;&#1080;&#1103;_&#1084;&#1072;&#1081;_2024\&#1089;&#1090;&#1072;&#1090;&#1080;&#1089;&#1090;&#1080;&#1082;&#1072;_&#1090;&#1077;&#1084;&#1072;&#1090;&#1080;&#1082;&#1072;_&#1082;&#1086;&#1085;&#1090;&#1088;&#1086;&#1083;&#1100;_&#1055;&#1088;&#1080;&#1083;&#1086;&#1078;&#1077;&#1085;&#1080;&#1103;%201,2,3%20&#1084;&#1072;&#1081;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_02%20&#1054;&#1073;&#1097;&#1080;&#1081;%20&#1086;&#1090;&#1076;&#1077;&#1083;\02_&#1052;&#1072;&#1089;&#1083;&#1086;&#1074;&#1072;%20&#1053;&#1072;&#1090;&#1072;&#1083;&#1100;&#1103;%20&#1040;&#1085;&#1072;&#1090;&#1086;&#1083;&#1100;&#1077;&#1074;&#1085;&#1072;\2%20&#1057;&#1055;&#1056;&#1040;&#1042;&#1050;&#1048;%20&#1087;&#1086;%20&#1086;&#1073;&#1088;&#1072;&#1097;&#1077;&#1085;&#1080;&#1103;&#1084;%20&#1075;&#1088;&#1072;&#1078;&#1076;&#1072;&#1085;\&#1086;&#1073;&#1088;&#1072;&#1097;&#1077;&#1085;&#1080;&#1103;%202024\&#1086;&#1073;&#1088;&#1072;&#1097;&#1077;&#1085;&#1080;&#1103;_&#1080;&#1102;&#1085;&#1100;_2024\&#1089;&#1090;&#1072;&#1090;&#1080;&#1089;&#1090;&#1080;&#1082;&#1072;_&#1090;&#1077;&#1084;&#1072;&#1090;&#1080;&#1082;&#1072;_&#1082;&#1086;&#1085;&#1090;&#1088;&#1086;&#1083;&#1100;_&#1055;&#1088;&#1080;&#1083;&#1086;&#1078;&#1077;&#1085;&#1080;&#1103;%201,2,3%20&#1080;&#1102;&#1085;&#1100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тистика"/>
      <sheetName val="тематика "/>
      <sheetName val="контроль"/>
    </sheetNames>
    <sheetDataSet>
      <sheetData sheetId="0">
        <row r="11">
          <cell r="E11">
            <v>27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7" ht="54.75" customHeight="1" x14ac:dyDescent="0.2">
      <c r="K1" s="142" t="s">
        <v>114</v>
      </c>
      <c r="L1" s="142"/>
      <c r="M1" s="142"/>
      <c r="N1" s="143"/>
      <c r="O1" s="143"/>
    </row>
    <row r="2" spans="1:17" ht="45" customHeight="1" thickBot="1" x14ac:dyDescent="0.3">
      <c r="A2" s="144" t="s">
        <v>119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</row>
    <row r="3" spans="1:17" ht="33.75" customHeight="1" thickBot="1" x14ac:dyDescent="0.25">
      <c r="A3" s="146" t="s">
        <v>27</v>
      </c>
      <c r="B3" s="148" t="s">
        <v>28</v>
      </c>
      <c r="C3" s="150" t="s">
        <v>29</v>
      </c>
      <c r="D3" s="151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3"/>
      <c r="Q3" s="128" t="s">
        <v>0</v>
      </c>
    </row>
    <row r="4" spans="1:17" ht="21" customHeight="1" x14ac:dyDescent="0.2">
      <c r="A4" s="147"/>
      <c r="B4" s="149"/>
      <c r="C4" s="154" t="s">
        <v>77</v>
      </c>
      <c r="D4" s="157" t="s">
        <v>30</v>
      </c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29"/>
    </row>
    <row r="5" spans="1:17" ht="18" customHeight="1" thickBot="1" x14ac:dyDescent="0.25">
      <c r="A5" s="147"/>
      <c r="B5" s="149"/>
      <c r="C5" s="155"/>
      <c r="D5" s="158" t="s">
        <v>31</v>
      </c>
      <c r="E5" s="158"/>
      <c r="F5" s="158"/>
      <c r="G5" s="158"/>
      <c r="H5" s="157"/>
      <c r="I5" s="158"/>
      <c r="J5" s="158"/>
      <c r="K5" s="158"/>
      <c r="L5" s="159" t="s">
        <v>32</v>
      </c>
      <c r="M5" s="159" t="s">
        <v>84</v>
      </c>
      <c r="N5" s="159" t="s">
        <v>24</v>
      </c>
      <c r="O5" s="159" t="s">
        <v>43</v>
      </c>
      <c r="P5" s="163" t="s">
        <v>25</v>
      </c>
      <c r="Q5" s="129"/>
    </row>
    <row r="6" spans="1:17" ht="27.75" customHeight="1" thickBot="1" x14ac:dyDescent="0.25">
      <c r="A6" s="147"/>
      <c r="B6" s="149"/>
      <c r="C6" s="155"/>
      <c r="D6" s="126" t="s">
        <v>26</v>
      </c>
      <c r="E6" s="165"/>
      <c r="F6" s="166"/>
      <c r="G6" s="167" t="s">
        <v>78</v>
      </c>
      <c r="H6" s="123" t="s">
        <v>33</v>
      </c>
      <c r="I6" s="125" t="s">
        <v>34</v>
      </c>
      <c r="J6" s="126"/>
      <c r="K6" s="127"/>
      <c r="L6" s="160"/>
      <c r="M6" s="161"/>
      <c r="N6" s="161"/>
      <c r="O6" s="161"/>
      <c r="P6" s="164"/>
      <c r="Q6" s="129"/>
    </row>
    <row r="7" spans="1:17" ht="57.75" customHeight="1" thickBot="1" x14ac:dyDescent="0.25">
      <c r="A7" s="147"/>
      <c r="B7" s="149"/>
      <c r="C7" s="156"/>
      <c r="D7" s="130" t="s">
        <v>5</v>
      </c>
      <c r="E7" s="123" t="s">
        <v>79</v>
      </c>
      <c r="F7" s="132"/>
      <c r="G7" s="168"/>
      <c r="H7" s="124"/>
      <c r="I7" s="133" t="s">
        <v>5</v>
      </c>
      <c r="J7" s="126" t="s">
        <v>30</v>
      </c>
      <c r="K7" s="127"/>
      <c r="L7" s="160"/>
      <c r="M7" s="161"/>
      <c r="N7" s="161"/>
      <c r="O7" s="161"/>
      <c r="P7" s="164"/>
      <c r="Q7" s="129"/>
    </row>
    <row r="8" spans="1:17" ht="57.75" customHeight="1" x14ac:dyDescent="0.2">
      <c r="A8" s="147"/>
      <c r="B8" s="149"/>
      <c r="C8" s="156"/>
      <c r="D8" s="131"/>
      <c r="E8" s="135" t="s">
        <v>80</v>
      </c>
      <c r="F8" s="127" t="s">
        <v>81</v>
      </c>
      <c r="G8" s="168"/>
      <c r="H8" s="124"/>
      <c r="I8" s="134"/>
      <c r="J8" s="138" t="s">
        <v>80</v>
      </c>
      <c r="K8" s="127" t="s">
        <v>81</v>
      </c>
      <c r="L8" s="160"/>
      <c r="M8" s="161"/>
      <c r="N8" s="161"/>
      <c r="O8" s="161"/>
      <c r="P8" s="164"/>
      <c r="Q8" s="129"/>
    </row>
    <row r="9" spans="1:17" ht="32.25" customHeight="1" thickBot="1" x14ac:dyDescent="0.25">
      <c r="A9" s="147"/>
      <c r="B9" s="149"/>
      <c r="C9" s="156"/>
      <c r="D9" s="131"/>
      <c r="E9" s="136"/>
      <c r="F9" s="137"/>
      <c r="G9" s="168"/>
      <c r="H9" s="124"/>
      <c r="I9" s="134"/>
      <c r="J9" s="139"/>
      <c r="K9" s="137"/>
      <c r="L9" s="160"/>
      <c r="M9" s="161"/>
      <c r="N9" s="162"/>
      <c r="O9" s="162"/>
      <c r="P9" s="164"/>
      <c r="Q9" s="129"/>
    </row>
    <row r="10" spans="1:17" s="1" customFormat="1" ht="19.5" customHeight="1" thickBot="1" x14ac:dyDescent="0.3">
      <c r="A10" s="23">
        <v>1</v>
      </c>
      <c r="B10" s="29">
        <v>2</v>
      </c>
      <c r="C10" s="50">
        <v>3</v>
      </c>
      <c r="D10" s="52">
        <v>4</v>
      </c>
      <c r="E10" s="23">
        <v>5</v>
      </c>
      <c r="F10" s="31">
        <v>6</v>
      </c>
      <c r="G10" s="50">
        <v>7</v>
      </c>
      <c r="H10" s="52">
        <v>8</v>
      </c>
      <c r="I10" s="53">
        <v>9</v>
      </c>
      <c r="J10" s="23">
        <v>10</v>
      </c>
      <c r="K10" s="31">
        <v>11</v>
      </c>
      <c r="L10" s="30">
        <v>12</v>
      </c>
      <c r="M10" s="24">
        <v>13</v>
      </c>
      <c r="N10" s="25">
        <v>14</v>
      </c>
      <c r="O10" s="25">
        <v>15</v>
      </c>
      <c r="P10" s="32">
        <v>16</v>
      </c>
      <c r="Q10" s="33">
        <v>17</v>
      </c>
    </row>
    <row r="11" spans="1:17" s="1" customFormat="1" ht="30" customHeight="1" thickBot="1" x14ac:dyDescent="0.25">
      <c r="A11" s="28">
        <v>1</v>
      </c>
      <c r="B11" s="51" t="s">
        <v>85</v>
      </c>
      <c r="C11" s="63">
        <f>D11+G11+H11+I11+L11+M11+N11+O11+P11</f>
        <v>8753</v>
      </c>
      <c r="D11" s="63">
        <f>E11+F11</f>
        <v>524</v>
      </c>
      <c r="E11" s="63">
        <f>[1]Статистика!$E$11+[2]Статистика!$E$11+[3]Статистика!$E$11</f>
        <v>79</v>
      </c>
      <c r="F11" s="63">
        <v>445</v>
      </c>
      <c r="G11" s="63">
        <v>265</v>
      </c>
      <c r="H11" s="63">
        <v>2</v>
      </c>
      <c r="I11" s="63">
        <f>J11+K11</f>
        <v>6436</v>
      </c>
      <c r="J11" s="63">
        <v>756</v>
      </c>
      <c r="K11" s="63">
        <v>5680</v>
      </c>
      <c r="L11" s="63">
        <v>1262</v>
      </c>
      <c r="M11" s="63">
        <v>183</v>
      </c>
      <c r="N11" s="63">
        <v>5</v>
      </c>
      <c r="O11" s="63">
        <v>75</v>
      </c>
      <c r="P11" s="63">
        <v>1</v>
      </c>
      <c r="Q11" s="63">
        <v>9</v>
      </c>
    </row>
    <row r="12" spans="1:17" ht="23.25" customHeight="1" thickBot="1" x14ac:dyDescent="0.3">
      <c r="A12" s="140" t="s">
        <v>86</v>
      </c>
      <c r="B12" s="141"/>
      <c r="C12" s="64">
        <f>C11</f>
        <v>8753</v>
      </c>
      <c r="D12" s="64">
        <f t="shared" ref="D12:Q12" si="0">D11</f>
        <v>524</v>
      </c>
      <c r="E12" s="64">
        <f t="shared" si="0"/>
        <v>79</v>
      </c>
      <c r="F12" s="64">
        <f t="shared" si="0"/>
        <v>445</v>
      </c>
      <c r="G12" s="64">
        <f t="shared" si="0"/>
        <v>265</v>
      </c>
      <c r="H12" s="64">
        <f t="shared" si="0"/>
        <v>2</v>
      </c>
      <c r="I12" s="64">
        <f t="shared" si="0"/>
        <v>6436</v>
      </c>
      <c r="J12" s="64">
        <f t="shared" si="0"/>
        <v>756</v>
      </c>
      <c r="K12" s="64">
        <f t="shared" si="0"/>
        <v>5680</v>
      </c>
      <c r="L12" s="64">
        <f t="shared" si="0"/>
        <v>1262</v>
      </c>
      <c r="M12" s="64">
        <f t="shared" si="0"/>
        <v>183</v>
      </c>
      <c r="N12" s="64">
        <f t="shared" si="0"/>
        <v>5</v>
      </c>
      <c r="O12" s="64">
        <f t="shared" si="0"/>
        <v>75</v>
      </c>
      <c r="P12" s="64">
        <f t="shared" si="0"/>
        <v>1</v>
      </c>
      <c r="Q12" s="64">
        <f t="shared" si="0"/>
        <v>9</v>
      </c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7"/>
  <sheetViews>
    <sheetView view="pageBreakPreview" zoomScaleNormal="100" zoomScaleSheetLayoutView="100" workbookViewId="0">
      <selection activeCell="F59" sqref="A59:F59"/>
    </sheetView>
  </sheetViews>
  <sheetFormatPr defaultRowHeight="12.75" x14ac:dyDescent="0.2"/>
  <cols>
    <col min="1" max="1" width="4.5703125" customWidth="1"/>
    <col min="2" max="2" width="55.7109375" customWidth="1"/>
    <col min="3" max="3" width="16.7109375" style="73" customWidth="1"/>
    <col min="4" max="4" width="16.28515625" style="73" customWidth="1"/>
    <col min="5" max="5" width="16.28515625" customWidth="1"/>
    <col min="6" max="6" width="18" customWidth="1"/>
  </cols>
  <sheetData>
    <row r="1" spans="1:256" ht="59.25" customHeight="1" x14ac:dyDescent="0.3">
      <c r="C1" s="142" t="s">
        <v>115</v>
      </c>
      <c r="D1" s="142"/>
      <c r="E1" s="142"/>
      <c r="F1" s="142"/>
      <c r="G1" s="6"/>
      <c r="H1" s="6"/>
      <c r="I1" s="174"/>
      <c r="J1" s="174"/>
      <c r="K1" s="174"/>
      <c r="L1" s="174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  <c r="FZ1" s="169"/>
      <c r="GA1" s="169"/>
      <c r="GB1" s="169"/>
      <c r="GC1" s="169"/>
      <c r="GD1" s="169"/>
      <c r="GE1" s="169"/>
      <c r="GF1" s="169"/>
      <c r="GG1" s="169"/>
      <c r="GH1" s="169"/>
      <c r="GI1" s="169"/>
      <c r="GJ1" s="169"/>
      <c r="GK1" s="169"/>
      <c r="GL1" s="169"/>
      <c r="GM1" s="169"/>
      <c r="GN1" s="169"/>
      <c r="GO1" s="169"/>
      <c r="GP1" s="169"/>
      <c r="GQ1" s="169"/>
      <c r="GR1" s="169"/>
      <c r="GS1" s="169"/>
      <c r="GT1" s="169"/>
      <c r="GU1" s="169"/>
      <c r="GV1" s="169"/>
      <c r="GW1" s="169"/>
      <c r="GX1" s="169"/>
      <c r="GY1" s="169"/>
      <c r="GZ1" s="169"/>
      <c r="HA1" s="169"/>
      <c r="HB1" s="169"/>
      <c r="HC1" s="169"/>
      <c r="HD1" s="169"/>
      <c r="HE1" s="169"/>
      <c r="HF1" s="169"/>
      <c r="HG1" s="169"/>
      <c r="HH1" s="169"/>
      <c r="HI1" s="169"/>
      <c r="HJ1" s="169"/>
      <c r="HK1" s="169"/>
      <c r="HL1" s="169"/>
      <c r="HM1" s="169"/>
      <c r="HN1" s="169"/>
      <c r="HO1" s="169"/>
      <c r="HP1" s="169"/>
      <c r="HQ1" s="169"/>
      <c r="HR1" s="169"/>
      <c r="HS1" s="169"/>
      <c r="HT1" s="169"/>
      <c r="HU1" s="169"/>
      <c r="HV1" s="169"/>
      <c r="HW1" s="169"/>
      <c r="HX1" s="169"/>
      <c r="HY1" s="169"/>
      <c r="HZ1" s="169"/>
      <c r="IA1" s="169"/>
      <c r="IB1" s="169"/>
      <c r="IC1" s="169"/>
      <c r="ID1" s="169"/>
      <c r="IE1" s="169"/>
      <c r="IF1" s="169"/>
      <c r="IG1" s="169"/>
      <c r="IH1" s="169"/>
      <c r="II1" s="169"/>
      <c r="IJ1" s="169"/>
      <c r="IK1" s="169"/>
      <c r="IL1" s="169"/>
      <c r="IM1" s="169"/>
      <c r="IN1" s="169"/>
      <c r="IO1" s="169"/>
      <c r="IP1" s="169"/>
      <c r="IQ1" s="169"/>
      <c r="IR1" s="169"/>
      <c r="IS1" s="169"/>
      <c r="IT1" s="169"/>
      <c r="IU1" s="169"/>
      <c r="IV1" s="169"/>
    </row>
    <row r="2" spans="1:256" ht="0.75" hidden="1" customHeight="1" x14ac:dyDescent="0.3">
      <c r="A2" s="184"/>
      <c r="B2" s="184"/>
      <c r="C2" s="184"/>
      <c r="D2" s="184"/>
      <c r="E2" s="184"/>
      <c r="F2" s="184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44" t="s">
        <v>116</v>
      </c>
      <c r="B3" s="144"/>
      <c r="C3" s="144"/>
      <c r="D3" s="144"/>
      <c r="E3" s="144"/>
      <c r="F3" s="144"/>
      <c r="G3" s="8"/>
      <c r="H3" s="8"/>
      <c r="I3" s="183"/>
      <c r="J3" s="183"/>
      <c r="K3" s="183"/>
      <c r="L3" s="183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170"/>
      <c r="FE3" s="170"/>
      <c r="FF3" s="170"/>
      <c r="FG3" s="170"/>
      <c r="FH3" s="170"/>
      <c r="FI3" s="170"/>
      <c r="FJ3" s="170"/>
      <c r="FK3" s="170"/>
      <c r="FL3" s="170"/>
      <c r="FM3" s="170"/>
      <c r="FN3" s="170"/>
      <c r="FO3" s="170"/>
      <c r="FP3" s="170"/>
      <c r="FQ3" s="170"/>
      <c r="FR3" s="170"/>
      <c r="FS3" s="170"/>
      <c r="FT3" s="170"/>
      <c r="FU3" s="170"/>
      <c r="FV3" s="170"/>
      <c r="FW3" s="170"/>
      <c r="FX3" s="170"/>
      <c r="FY3" s="170"/>
      <c r="FZ3" s="170"/>
      <c r="GA3" s="170"/>
      <c r="GB3" s="170"/>
      <c r="GC3" s="170"/>
      <c r="GD3" s="170"/>
      <c r="GE3" s="170"/>
      <c r="GF3" s="170"/>
      <c r="GG3" s="170"/>
      <c r="GH3" s="170"/>
      <c r="GI3" s="170"/>
      <c r="GJ3" s="170"/>
      <c r="GK3" s="170"/>
      <c r="GL3" s="170"/>
      <c r="GM3" s="170"/>
      <c r="GN3" s="170"/>
      <c r="GO3" s="170"/>
      <c r="GP3" s="170"/>
      <c r="GQ3" s="170"/>
      <c r="GR3" s="170"/>
      <c r="GS3" s="170"/>
      <c r="GT3" s="170"/>
      <c r="GU3" s="170"/>
      <c r="GV3" s="170"/>
      <c r="GW3" s="170"/>
      <c r="GX3" s="170"/>
      <c r="GY3" s="170"/>
      <c r="GZ3" s="170"/>
      <c r="HA3" s="170"/>
      <c r="HB3" s="170"/>
      <c r="HC3" s="170"/>
      <c r="HD3" s="170"/>
      <c r="HE3" s="170"/>
      <c r="HF3" s="170"/>
      <c r="HG3" s="170"/>
      <c r="HH3" s="170"/>
      <c r="HI3" s="170"/>
      <c r="HJ3" s="170"/>
      <c r="HK3" s="170"/>
      <c r="HL3" s="170"/>
      <c r="HM3" s="170"/>
      <c r="HN3" s="170"/>
      <c r="HO3" s="170"/>
      <c r="HP3" s="170"/>
      <c r="HQ3" s="170"/>
      <c r="HR3" s="170"/>
      <c r="HS3" s="170"/>
      <c r="HT3" s="170"/>
      <c r="HU3" s="170"/>
      <c r="HV3" s="170"/>
      <c r="HW3" s="170"/>
      <c r="HX3" s="170"/>
      <c r="HY3" s="170"/>
      <c r="HZ3" s="170"/>
      <c r="IA3" s="170"/>
      <c r="IB3" s="170"/>
      <c r="IC3" s="170"/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  <c r="IU3" s="170"/>
      <c r="IV3" s="170"/>
    </row>
    <row r="4" spans="1:256" ht="21" customHeight="1" x14ac:dyDescent="0.2">
      <c r="A4" s="175" t="s">
        <v>2</v>
      </c>
      <c r="B4" s="177" t="s">
        <v>3</v>
      </c>
      <c r="C4" s="181" t="s">
        <v>87</v>
      </c>
      <c r="D4" s="182"/>
      <c r="E4" s="175" t="s">
        <v>44</v>
      </c>
      <c r="F4" s="179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76"/>
      <c r="B5" s="178"/>
      <c r="C5" s="70" t="s">
        <v>82</v>
      </c>
      <c r="D5" s="71" t="s">
        <v>83</v>
      </c>
      <c r="E5" s="176"/>
      <c r="F5" s="180"/>
    </row>
    <row r="6" spans="1:256" ht="70.5" customHeight="1" x14ac:dyDescent="0.2">
      <c r="A6" s="18">
        <v>1</v>
      </c>
      <c r="B6" s="76" t="s">
        <v>95</v>
      </c>
      <c r="C6" s="69">
        <v>0</v>
      </c>
      <c r="D6" s="101">
        <v>1</v>
      </c>
      <c r="E6" s="37">
        <f t="shared" ref="E6:E41" si="0">SUM(C6:D6)</f>
        <v>1</v>
      </c>
      <c r="F6" s="48">
        <f>E6/E80</f>
        <v>1.1424654404204273E-4</v>
      </c>
    </row>
    <row r="7" spans="1:256" ht="52.5" hidden="1" customHeight="1" x14ac:dyDescent="0.2">
      <c r="A7" s="18">
        <v>3</v>
      </c>
      <c r="B7" s="76" t="s">
        <v>68</v>
      </c>
      <c r="C7" s="82"/>
      <c r="D7" s="83"/>
      <c r="E7" s="37">
        <f t="shared" si="0"/>
        <v>0</v>
      </c>
      <c r="F7" s="48">
        <f>E7/E80</f>
        <v>0</v>
      </c>
    </row>
    <row r="8" spans="1:256" ht="28.5" hidden="1" customHeight="1" x14ac:dyDescent="0.2">
      <c r="A8" s="18">
        <v>3</v>
      </c>
      <c r="B8" s="76" t="s">
        <v>104</v>
      </c>
      <c r="C8" s="82"/>
      <c r="D8" s="83"/>
      <c r="E8" s="37">
        <f t="shared" si="0"/>
        <v>0</v>
      </c>
      <c r="F8" s="48">
        <f>E8/E80</f>
        <v>0</v>
      </c>
    </row>
    <row r="9" spans="1:256" ht="28.5" hidden="1" customHeight="1" x14ac:dyDescent="0.2">
      <c r="A9" s="18">
        <v>3</v>
      </c>
      <c r="B9" s="76" t="s">
        <v>110</v>
      </c>
      <c r="C9" s="82"/>
      <c r="D9" s="83"/>
      <c r="E9" s="37">
        <f t="shared" ref="E9" si="1">SUM(C9:D9)</f>
        <v>0</v>
      </c>
      <c r="F9" s="48">
        <f>E9/E80</f>
        <v>0</v>
      </c>
    </row>
    <row r="10" spans="1:256" ht="45.75" hidden="1" customHeight="1" x14ac:dyDescent="0.2">
      <c r="A10" s="18">
        <v>3</v>
      </c>
      <c r="B10" s="77" t="s">
        <v>60</v>
      </c>
      <c r="C10" s="84"/>
      <c r="D10" s="83"/>
      <c r="E10" s="37">
        <f t="shared" si="0"/>
        <v>0</v>
      </c>
      <c r="F10" s="38">
        <f>E10/E80</f>
        <v>0</v>
      </c>
    </row>
    <row r="11" spans="1:256" ht="36.75" hidden="1" customHeight="1" x14ac:dyDescent="0.2">
      <c r="A11" s="18">
        <v>3</v>
      </c>
      <c r="B11" s="77" t="s">
        <v>96</v>
      </c>
      <c r="C11" s="84"/>
      <c r="D11" s="83"/>
      <c r="E11" s="37">
        <f t="shared" si="0"/>
        <v>0</v>
      </c>
      <c r="F11" s="38">
        <f>E11/E80</f>
        <v>0</v>
      </c>
    </row>
    <row r="12" spans="1:256" ht="21.75" hidden="1" customHeight="1" x14ac:dyDescent="0.2">
      <c r="A12" s="18">
        <v>3</v>
      </c>
      <c r="B12" s="75" t="s">
        <v>56</v>
      </c>
      <c r="C12" s="85"/>
      <c r="D12" s="86"/>
      <c r="E12" s="37">
        <f t="shared" si="0"/>
        <v>0</v>
      </c>
      <c r="F12" s="39">
        <f>E12/E80</f>
        <v>0</v>
      </c>
    </row>
    <row r="13" spans="1:256" ht="33.75" hidden="1" customHeight="1" x14ac:dyDescent="0.25">
      <c r="A13" s="18">
        <v>3</v>
      </c>
      <c r="B13" s="19" t="s">
        <v>52</v>
      </c>
      <c r="C13" s="85"/>
      <c r="D13" s="86"/>
      <c r="E13" s="37">
        <f t="shared" si="0"/>
        <v>0</v>
      </c>
      <c r="F13" s="39">
        <f>E13/E80</f>
        <v>0</v>
      </c>
    </row>
    <row r="14" spans="1:256" ht="18" hidden="1" customHeight="1" x14ac:dyDescent="0.25">
      <c r="A14" s="18">
        <v>3</v>
      </c>
      <c r="B14" s="22" t="s">
        <v>64</v>
      </c>
      <c r="C14" s="87"/>
      <c r="D14" s="88"/>
      <c r="E14" s="37">
        <f t="shared" si="0"/>
        <v>0</v>
      </c>
      <c r="F14" s="39">
        <f>E14/E80</f>
        <v>0</v>
      </c>
    </row>
    <row r="15" spans="1:256" ht="33" hidden="1" customHeight="1" x14ac:dyDescent="0.25">
      <c r="A15" s="18">
        <v>3</v>
      </c>
      <c r="B15" s="22" t="s">
        <v>65</v>
      </c>
      <c r="C15" s="87"/>
      <c r="D15" s="88"/>
      <c r="E15" s="37">
        <f t="shared" si="0"/>
        <v>0</v>
      </c>
      <c r="F15" s="39">
        <f>E15/E80</f>
        <v>0</v>
      </c>
    </row>
    <row r="16" spans="1:256" ht="33" hidden="1" customHeight="1" x14ac:dyDescent="0.25">
      <c r="A16" s="18">
        <v>3</v>
      </c>
      <c r="B16" s="22" t="s">
        <v>72</v>
      </c>
      <c r="C16" s="87"/>
      <c r="D16" s="88"/>
      <c r="E16" s="37">
        <f t="shared" si="0"/>
        <v>0</v>
      </c>
      <c r="F16" s="39">
        <f>E16/E80</f>
        <v>0</v>
      </c>
    </row>
    <row r="17" spans="1:6" ht="32.25" customHeight="1" x14ac:dyDescent="0.25">
      <c r="A17" s="18">
        <v>2</v>
      </c>
      <c r="B17" s="19" t="s">
        <v>55</v>
      </c>
      <c r="C17" s="84">
        <v>0</v>
      </c>
      <c r="D17" s="83">
        <v>1</v>
      </c>
      <c r="E17" s="37">
        <f t="shared" si="0"/>
        <v>1</v>
      </c>
      <c r="F17" s="40">
        <f>E17/E80</f>
        <v>1.1424654404204273E-4</v>
      </c>
    </row>
    <row r="18" spans="1:6" ht="47.25" hidden="1" customHeight="1" x14ac:dyDescent="0.25">
      <c r="A18" s="18">
        <v>3</v>
      </c>
      <c r="B18" s="22" t="s">
        <v>58</v>
      </c>
      <c r="C18" s="84"/>
      <c r="D18" s="83"/>
      <c r="E18" s="37">
        <f t="shared" si="0"/>
        <v>0</v>
      </c>
      <c r="F18" s="40">
        <f>E18/E80</f>
        <v>0</v>
      </c>
    </row>
    <row r="19" spans="1:6" ht="34.5" hidden="1" customHeight="1" x14ac:dyDescent="0.25">
      <c r="A19" s="18">
        <v>3</v>
      </c>
      <c r="B19" s="22" t="s">
        <v>93</v>
      </c>
      <c r="C19" s="84"/>
      <c r="D19" s="83"/>
      <c r="E19" s="37">
        <f t="shared" si="0"/>
        <v>0</v>
      </c>
      <c r="F19" s="40">
        <f>E19/E80</f>
        <v>0</v>
      </c>
    </row>
    <row r="20" spans="1:6" ht="33" hidden="1" customHeight="1" x14ac:dyDescent="0.25">
      <c r="A20" s="18">
        <v>3</v>
      </c>
      <c r="B20" s="22" t="s">
        <v>88</v>
      </c>
      <c r="C20" s="84"/>
      <c r="D20" s="83"/>
      <c r="E20" s="37">
        <f t="shared" si="0"/>
        <v>0</v>
      </c>
      <c r="F20" s="40">
        <f>E20/E80</f>
        <v>0</v>
      </c>
    </row>
    <row r="21" spans="1:6" ht="67.5" hidden="1" customHeight="1" x14ac:dyDescent="0.25">
      <c r="A21" s="18">
        <v>3</v>
      </c>
      <c r="B21" s="22" t="s">
        <v>99</v>
      </c>
      <c r="C21" s="84"/>
      <c r="D21" s="83"/>
      <c r="E21" s="37">
        <f t="shared" si="0"/>
        <v>0</v>
      </c>
      <c r="F21" s="40">
        <f>E21/E80</f>
        <v>0</v>
      </c>
    </row>
    <row r="22" spans="1:6" ht="48.75" hidden="1" customHeight="1" x14ac:dyDescent="0.25">
      <c r="A22" s="18">
        <v>3</v>
      </c>
      <c r="B22" s="22" t="s">
        <v>69</v>
      </c>
      <c r="C22" s="89"/>
      <c r="D22" s="88"/>
      <c r="E22" s="37">
        <f t="shared" si="0"/>
        <v>0</v>
      </c>
      <c r="F22" s="40">
        <f>E22/E80</f>
        <v>0</v>
      </c>
    </row>
    <row r="23" spans="1:6" ht="64.5" customHeight="1" x14ac:dyDescent="0.25">
      <c r="A23" s="18">
        <v>3</v>
      </c>
      <c r="B23" s="19" t="s">
        <v>53</v>
      </c>
      <c r="C23" s="84">
        <v>5</v>
      </c>
      <c r="D23" s="83">
        <v>64</v>
      </c>
      <c r="E23" s="37">
        <f t="shared" si="0"/>
        <v>69</v>
      </c>
      <c r="F23" s="40">
        <f>E23/E80</f>
        <v>7.8830115389009487E-3</v>
      </c>
    </row>
    <row r="24" spans="1:6" ht="48" hidden="1" customHeight="1" x14ac:dyDescent="0.25">
      <c r="A24" s="18">
        <v>11</v>
      </c>
      <c r="B24" s="19" t="s">
        <v>105</v>
      </c>
      <c r="C24" s="84"/>
      <c r="D24" s="83"/>
      <c r="E24" s="37">
        <f t="shared" si="0"/>
        <v>0</v>
      </c>
      <c r="F24" s="40">
        <f>E24/E80</f>
        <v>0</v>
      </c>
    </row>
    <row r="25" spans="1:6" ht="33" hidden="1" customHeight="1" x14ac:dyDescent="0.25">
      <c r="A25" s="18"/>
      <c r="B25" s="19" t="s">
        <v>94</v>
      </c>
      <c r="C25" s="84"/>
      <c r="D25" s="83"/>
      <c r="E25" s="37">
        <f t="shared" si="0"/>
        <v>0</v>
      </c>
      <c r="F25" s="40">
        <f>E25/E80</f>
        <v>0</v>
      </c>
    </row>
    <row r="26" spans="1:6" ht="32.25" hidden="1" customHeight="1" x14ac:dyDescent="0.25">
      <c r="A26" s="18"/>
      <c r="B26" s="19" t="s">
        <v>89</v>
      </c>
      <c r="C26" s="84"/>
      <c r="D26" s="83"/>
      <c r="E26" s="37">
        <f t="shared" si="0"/>
        <v>0</v>
      </c>
      <c r="F26" s="40">
        <f>E26/E80</f>
        <v>0</v>
      </c>
    </row>
    <row r="27" spans="1:6" ht="32.25" hidden="1" customHeight="1" x14ac:dyDescent="0.25">
      <c r="A27" s="18">
        <v>12</v>
      </c>
      <c r="B27" s="19" t="s">
        <v>107</v>
      </c>
      <c r="C27" s="84"/>
      <c r="D27" s="83"/>
      <c r="E27" s="37">
        <f t="shared" ref="E27" si="2">SUM(C27:D27)</f>
        <v>0</v>
      </c>
      <c r="F27" s="40">
        <f>E27/E80</f>
        <v>0</v>
      </c>
    </row>
    <row r="28" spans="1:6" ht="51.75" hidden="1" customHeight="1" x14ac:dyDescent="0.25">
      <c r="A28" s="18"/>
      <c r="B28" s="19" t="s">
        <v>90</v>
      </c>
      <c r="C28" s="84"/>
      <c r="D28" s="83"/>
      <c r="E28" s="37">
        <f t="shared" si="0"/>
        <v>0</v>
      </c>
      <c r="F28" s="40">
        <f>E28/E80</f>
        <v>0</v>
      </c>
    </row>
    <row r="29" spans="1:6" ht="34.5" hidden="1" customHeight="1" x14ac:dyDescent="0.25">
      <c r="A29" s="18"/>
      <c r="B29" s="19" t="s">
        <v>63</v>
      </c>
      <c r="C29" s="90"/>
      <c r="D29" s="86"/>
      <c r="E29" s="37">
        <f t="shared" si="0"/>
        <v>0</v>
      </c>
      <c r="F29" s="40">
        <f>E29/E80</f>
        <v>0</v>
      </c>
    </row>
    <row r="30" spans="1:6" ht="51" hidden="1" customHeight="1" x14ac:dyDescent="0.25">
      <c r="A30" s="18"/>
      <c r="B30" s="22" t="s">
        <v>59</v>
      </c>
      <c r="C30" s="89"/>
      <c r="D30" s="88"/>
      <c r="E30" s="37">
        <f t="shared" si="0"/>
        <v>0</v>
      </c>
      <c r="F30" s="40">
        <f>E30/E80</f>
        <v>0</v>
      </c>
    </row>
    <row r="31" spans="1:6" ht="25.5" customHeight="1" x14ac:dyDescent="0.2">
      <c r="A31" s="18">
        <v>4</v>
      </c>
      <c r="B31" s="72" t="s">
        <v>106</v>
      </c>
      <c r="C31" s="89">
        <v>0</v>
      </c>
      <c r="D31" s="88">
        <v>1</v>
      </c>
      <c r="E31" s="37">
        <f t="shared" si="0"/>
        <v>1</v>
      </c>
      <c r="F31" s="40">
        <f>E31/E80</f>
        <v>1.1424654404204273E-4</v>
      </c>
    </row>
    <row r="32" spans="1:6" ht="30" hidden="1" customHeight="1" x14ac:dyDescent="0.25">
      <c r="A32" s="18"/>
      <c r="B32" s="22" t="s">
        <v>102</v>
      </c>
      <c r="C32" s="89"/>
      <c r="D32" s="88"/>
      <c r="E32" s="37">
        <f t="shared" si="0"/>
        <v>0</v>
      </c>
      <c r="F32" s="40">
        <f>E32/E80</f>
        <v>0</v>
      </c>
    </row>
    <row r="33" spans="1:6" ht="33.75" hidden="1" customHeight="1" x14ac:dyDescent="0.25">
      <c r="A33" s="18"/>
      <c r="B33" s="22" t="s">
        <v>103</v>
      </c>
      <c r="C33" s="89"/>
      <c r="D33" s="88"/>
      <c r="E33" s="37">
        <f t="shared" si="0"/>
        <v>0</v>
      </c>
      <c r="F33" s="40">
        <f>E33/E80</f>
        <v>0</v>
      </c>
    </row>
    <row r="34" spans="1:6" ht="50.25" hidden="1" customHeight="1" x14ac:dyDescent="0.25">
      <c r="A34" s="18">
        <v>5</v>
      </c>
      <c r="B34" s="19" t="s">
        <v>54</v>
      </c>
      <c r="C34" s="84"/>
      <c r="D34" s="83"/>
      <c r="E34" s="37">
        <f t="shared" si="0"/>
        <v>0</v>
      </c>
      <c r="F34" s="40">
        <f>E34/E80</f>
        <v>0</v>
      </c>
    </row>
    <row r="35" spans="1:6" ht="50.25" customHeight="1" x14ac:dyDescent="0.25">
      <c r="A35" s="18">
        <v>5</v>
      </c>
      <c r="B35" s="19" t="s">
        <v>54</v>
      </c>
      <c r="C35" s="84">
        <v>0</v>
      </c>
      <c r="D35" s="83">
        <v>44</v>
      </c>
      <c r="E35" s="37">
        <f t="shared" ref="E35" si="3">SUM(C35:D35)</f>
        <v>44</v>
      </c>
      <c r="F35" s="40">
        <f>E35/E80</f>
        <v>5.0268479378498803E-3</v>
      </c>
    </row>
    <row r="36" spans="1:6" ht="35.25" hidden="1" customHeight="1" x14ac:dyDescent="0.2">
      <c r="A36" s="18">
        <v>6</v>
      </c>
      <c r="B36" s="75" t="s">
        <v>111</v>
      </c>
      <c r="C36" s="84"/>
      <c r="D36" s="83"/>
      <c r="E36" s="37">
        <f t="shared" si="0"/>
        <v>0</v>
      </c>
      <c r="F36" s="40">
        <f>E36/E80</f>
        <v>0</v>
      </c>
    </row>
    <row r="37" spans="1:6" ht="33" hidden="1" customHeight="1" x14ac:dyDescent="0.25">
      <c r="A37" s="18"/>
      <c r="B37" s="19" t="s">
        <v>75</v>
      </c>
      <c r="C37" s="90"/>
      <c r="D37" s="86"/>
      <c r="E37" s="37">
        <f t="shared" si="0"/>
        <v>0</v>
      </c>
      <c r="F37" s="40">
        <f>E37/E80</f>
        <v>0</v>
      </c>
    </row>
    <row r="38" spans="1:6" ht="16.5" hidden="1" customHeight="1" x14ac:dyDescent="0.25">
      <c r="A38" s="18"/>
      <c r="B38" s="19" t="s">
        <v>97</v>
      </c>
      <c r="C38" s="90"/>
      <c r="D38" s="86"/>
      <c r="E38" s="37">
        <f t="shared" si="0"/>
        <v>0</v>
      </c>
      <c r="F38" s="40">
        <f>E38/E80</f>
        <v>0</v>
      </c>
    </row>
    <row r="39" spans="1:6" ht="31.5" customHeight="1" x14ac:dyDescent="0.2">
      <c r="A39" s="18">
        <v>6</v>
      </c>
      <c r="B39" s="78" t="s">
        <v>108</v>
      </c>
      <c r="C39" s="90">
        <v>1</v>
      </c>
      <c r="D39" s="86">
        <v>0</v>
      </c>
      <c r="E39" s="37">
        <f t="shared" ref="E39" si="4">SUM(C39:D39)</f>
        <v>1</v>
      </c>
      <c r="F39" s="40">
        <f>E39/E80</f>
        <v>1.1424654404204273E-4</v>
      </c>
    </row>
    <row r="40" spans="1:6" ht="33.75" customHeight="1" x14ac:dyDescent="0.2">
      <c r="A40" s="102">
        <v>7</v>
      </c>
      <c r="B40" s="103" t="s">
        <v>6</v>
      </c>
      <c r="C40" s="104">
        <v>14</v>
      </c>
      <c r="D40" s="105">
        <v>97</v>
      </c>
      <c r="E40" s="106">
        <f t="shared" si="0"/>
        <v>111</v>
      </c>
      <c r="F40" s="107">
        <f>E40/E80</f>
        <v>1.2681366388666742E-2</v>
      </c>
    </row>
    <row r="41" spans="1:6" ht="33.75" customHeight="1" x14ac:dyDescent="0.2">
      <c r="A41" s="21">
        <v>8</v>
      </c>
      <c r="B41" s="78" t="s">
        <v>70</v>
      </c>
      <c r="C41" s="85">
        <v>4</v>
      </c>
      <c r="D41" s="86">
        <v>0</v>
      </c>
      <c r="E41" s="37">
        <f t="shared" si="0"/>
        <v>4</v>
      </c>
      <c r="F41" s="40">
        <f>E41/E80</f>
        <v>4.5698617616817092E-4</v>
      </c>
    </row>
    <row r="42" spans="1:6" ht="20.25" customHeight="1" x14ac:dyDescent="0.2">
      <c r="A42" s="102">
        <v>9</v>
      </c>
      <c r="B42" s="103" t="s">
        <v>7</v>
      </c>
      <c r="C42" s="104">
        <v>78</v>
      </c>
      <c r="D42" s="105">
        <v>34</v>
      </c>
      <c r="E42" s="106">
        <f t="shared" ref="E42:E74" si="5">SUM(C42:D42)</f>
        <v>112</v>
      </c>
      <c r="F42" s="107">
        <f>E42/E80</f>
        <v>1.2795612932708785E-2</v>
      </c>
    </row>
    <row r="43" spans="1:6" ht="20.25" customHeight="1" x14ac:dyDescent="0.2">
      <c r="A43" s="102">
        <v>10</v>
      </c>
      <c r="B43" s="103" t="s">
        <v>61</v>
      </c>
      <c r="C43" s="104">
        <v>8</v>
      </c>
      <c r="D43" s="105">
        <v>284</v>
      </c>
      <c r="E43" s="106">
        <f t="shared" si="5"/>
        <v>292</v>
      </c>
      <c r="F43" s="107">
        <f>E43/E80</f>
        <v>3.3359990860276474E-2</v>
      </c>
    </row>
    <row r="44" spans="1:6" ht="21" customHeight="1" x14ac:dyDescent="0.2">
      <c r="A44" s="102">
        <v>11</v>
      </c>
      <c r="B44" s="103" t="s">
        <v>8</v>
      </c>
      <c r="C44" s="104">
        <v>83</v>
      </c>
      <c r="D44" s="105">
        <v>52</v>
      </c>
      <c r="E44" s="106">
        <f t="shared" si="5"/>
        <v>135</v>
      </c>
      <c r="F44" s="107">
        <f>E44/E80</f>
        <v>1.5423283445675768E-2</v>
      </c>
    </row>
    <row r="45" spans="1:6" ht="18.75" customHeight="1" x14ac:dyDescent="0.2">
      <c r="A45" s="102">
        <v>12</v>
      </c>
      <c r="B45" s="103" t="s">
        <v>9</v>
      </c>
      <c r="C45" s="104">
        <v>135</v>
      </c>
      <c r="D45" s="105">
        <v>172</v>
      </c>
      <c r="E45" s="106">
        <f t="shared" si="5"/>
        <v>307</v>
      </c>
      <c r="F45" s="107">
        <f>E45/E80</f>
        <v>3.5073689020907114E-2</v>
      </c>
    </row>
    <row r="46" spans="1:6" ht="18.75" customHeight="1" x14ac:dyDescent="0.2">
      <c r="A46" s="108">
        <v>13</v>
      </c>
      <c r="B46" s="109" t="s">
        <v>10</v>
      </c>
      <c r="C46" s="110">
        <v>185</v>
      </c>
      <c r="D46" s="111">
        <v>2699</v>
      </c>
      <c r="E46" s="112">
        <f t="shared" si="5"/>
        <v>2884</v>
      </c>
      <c r="F46" s="113">
        <f>E46/E80</f>
        <v>0.32948703301725124</v>
      </c>
    </row>
    <row r="47" spans="1:6" ht="18.75" customHeight="1" x14ac:dyDescent="0.2">
      <c r="A47" s="21">
        <v>14</v>
      </c>
      <c r="B47" s="78" t="s">
        <v>71</v>
      </c>
      <c r="C47" s="91">
        <v>4</v>
      </c>
      <c r="D47" s="92">
        <v>1</v>
      </c>
      <c r="E47" s="37">
        <f t="shared" si="5"/>
        <v>5</v>
      </c>
      <c r="F47" s="40">
        <f>E47/E80</f>
        <v>5.7123272021021359E-4</v>
      </c>
    </row>
    <row r="48" spans="1:6" ht="18.75" customHeight="1" x14ac:dyDescent="0.2">
      <c r="A48" s="102">
        <v>15</v>
      </c>
      <c r="B48" s="103" t="s">
        <v>50</v>
      </c>
      <c r="C48" s="114">
        <v>94</v>
      </c>
      <c r="D48" s="115">
        <v>4</v>
      </c>
      <c r="E48" s="106">
        <f t="shared" si="5"/>
        <v>98</v>
      </c>
      <c r="F48" s="116">
        <f>E48/E80</f>
        <v>1.1196161316120187E-2</v>
      </c>
    </row>
    <row r="49" spans="1:6" ht="31.5" customHeight="1" x14ac:dyDescent="0.2">
      <c r="A49" s="108">
        <v>16</v>
      </c>
      <c r="B49" s="109" t="s">
        <v>21</v>
      </c>
      <c r="C49" s="117">
        <v>141</v>
      </c>
      <c r="D49" s="118">
        <v>673</v>
      </c>
      <c r="E49" s="112">
        <f t="shared" si="5"/>
        <v>814</v>
      </c>
      <c r="F49" s="119">
        <f>E49/E80</f>
        <v>9.2996686850222776E-2</v>
      </c>
    </row>
    <row r="50" spans="1:6" ht="31.5" customHeight="1" x14ac:dyDescent="0.2">
      <c r="A50" s="21">
        <v>17</v>
      </c>
      <c r="B50" s="78" t="s">
        <v>62</v>
      </c>
      <c r="C50" s="91">
        <v>2</v>
      </c>
      <c r="D50" s="92">
        <v>0</v>
      </c>
      <c r="E50" s="37">
        <f t="shared" si="5"/>
        <v>2</v>
      </c>
      <c r="F50" s="41">
        <f>E50/E80</f>
        <v>2.2849308808408546E-4</v>
      </c>
    </row>
    <row r="51" spans="1:6" ht="31.5" hidden="1" customHeight="1" x14ac:dyDescent="0.2">
      <c r="A51" s="21"/>
      <c r="B51" s="78" t="s">
        <v>74</v>
      </c>
      <c r="C51" s="91"/>
      <c r="D51" s="92"/>
      <c r="E51" s="37">
        <f t="shared" si="5"/>
        <v>0</v>
      </c>
      <c r="F51" s="41">
        <f>E51/E80</f>
        <v>0</v>
      </c>
    </row>
    <row r="52" spans="1:6" ht="34.5" customHeight="1" x14ac:dyDescent="0.2">
      <c r="A52" s="108">
        <v>18</v>
      </c>
      <c r="B52" s="109" t="s">
        <v>11</v>
      </c>
      <c r="C52" s="110">
        <v>319</v>
      </c>
      <c r="D52" s="111">
        <v>243</v>
      </c>
      <c r="E52" s="112">
        <f t="shared" si="5"/>
        <v>562</v>
      </c>
      <c r="F52" s="113">
        <f>E52/E80</f>
        <v>6.4206557751628007E-2</v>
      </c>
    </row>
    <row r="53" spans="1:6" ht="32.25" customHeight="1" x14ac:dyDescent="0.2">
      <c r="A53" s="108">
        <v>19</v>
      </c>
      <c r="B53" s="109" t="s">
        <v>12</v>
      </c>
      <c r="C53" s="110">
        <v>651</v>
      </c>
      <c r="D53" s="111">
        <v>225</v>
      </c>
      <c r="E53" s="112">
        <f t="shared" si="5"/>
        <v>876</v>
      </c>
      <c r="F53" s="113">
        <f>E53/E80</f>
        <v>0.10007997258082943</v>
      </c>
    </row>
    <row r="54" spans="1:6" ht="33.75" customHeight="1" x14ac:dyDescent="0.2">
      <c r="A54" s="21">
        <v>20</v>
      </c>
      <c r="B54" s="78" t="s">
        <v>13</v>
      </c>
      <c r="C54" s="85">
        <v>17</v>
      </c>
      <c r="D54" s="86">
        <v>15</v>
      </c>
      <c r="E54" s="37">
        <f t="shared" si="5"/>
        <v>32</v>
      </c>
      <c r="F54" s="40">
        <f>E54/E80</f>
        <v>3.6558894093453673E-3</v>
      </c>
    </row>
    <row r="55" spans="1:6" ht="34.5" customHeight="1" x14ac:dyDescent="0.2">
      <c r="A55" s="21">
        <v>21</v>
      </c>
      <c r="B55" s="78" t="s">
        <v>14</v>
      </c>
      <c r="C55" s="85">
        <v>1</v>
      </c>
      <c r="D55" s="86">
        <v>11</v>
      </c>
      <c r="E55" s="37">
        <f t="shared" si="5"/>
        <v>12</v>
      </c>
      <c r="F55" s="40">
        <f>E55/E80</f>
        <v>1.3709585285045128E-3</v>
      </c>
    </row>
    <row r="56" spans="1:6" ht="18.75" customHeight="1" x14ac:dyDescent="0.25">
      <c r="A56" s="102">
        <v>22</v>
      </c>
      <c r="B56" s="120" t="s">
        <v>66</v>
      </c>
      <c r="C56" s="121">
        <v>21</v>
      </c>
      <c r="D56" s="122">
        <v>241</v>
      </c>
      <c r="E56" s="106">
        <f t="shared" si="5"/>
        <v>262</v>
      </c>
      <c r="F56" s="107">
        <f>E56/E80</f>
        <v>2.9932594539015193E-2</v>
      </c>
    </row>
    <row r="57" spans="1:6" ht="32.25" customHeight="1" x14ac:dyDescent="0.2">
      <c r="A57" s="102">
        <v>23</v>
      </c>
      <c r="B57" s="103" t="s">
        <v>15</v>
      </c>
      <c r="C57" s="104">
        <v>79</v>
      </c>
      <c r="D57" s="105">
        <v>332</v>
      </c>
      <c r="E57" s="106">
        <f t="shared" si="5"/>
        <v>411</v>
      </c>
      <c r="F57" s="107">
        <f>E57/E80</f>
        <v>4.6955329601279558E-2</v>
      </c>
    </row>
    <row r="58" spans="1:6" ht="50.25" customHeight="1" x14ac:dyDescent="0.2">
      <c r="A58" s="102">
        <v>24</v>
      </c>
      <c r="B58" s="103" t="s">
        <v>16</v>
      </c>
      <c r="C58" s="104">
        <v>43</v>
      </c>
      <c r="D58" s="105">
        <v>214</v>
      </c>
      <c r="E58" s="106">
        <f t="shared" si="5"/>
        <v>257</v>
      </c>
      <c r="F58" s="107">
        <f>E58/E80</f>
        <v>2.9361361818804981E-2</v>
      </c>
    </row>
    <row r="59" spans="1:6" s="17" customFormat="1" ht="47.25" customHeight="1" x14ac:dyDescent="0.2">
      <c r="A59" s="108">
        <v>25</v>
      </c>
      <c r="B59" s="109" t="s">
        <v>17</v>
      </c>
      <c r="C59" s="110">
        <v>433</v>
      </c>
      <c r="D59" s="111">
        <v>697</v>
      </c>
      <c r="E59" s="112">
        <f t="shared" si="5"/>
        <v>1130</v>
      </c>
      <c r="F59" s="113">
        <f>E59/E80</f>
        <v>0.12909859476750829</v>
      </c>
    </row>
    <row r="60" spans="1:6" s="17" customFormat="1" ht="34.5" customHeight="1" x14ac:dyDescent="0.2">
      <c r="A60" s="21">
        <v>26</v>
      </c>
      <c r="B60" s="78" t="s">
        <v>47</v>
      </c>
      <c r="C60" s="85">
        <v>14</v>
      </c>
      <c r="D60" s="86">
        <v>2</v>
      </c>
      <c r="E60" s="37">
        <f t="shared" si="5"/>
        <v>16</v>
      </c>
      <c r="F60" s="40">
        <f>E60/E80</f>
        <v>1.8279447046726837E-3</v>
      </c>
    </row>
    <row r="61" spans="1:6" ht="20.25" customHeight="1" x14ac:dyDescent="0.2">
      <c r="A61" s="21">
        <v>27</v>
      </c>
      <c r="B61" s="78" t="s">
        <v>18</v>
      </c>
      <c r="C61" s="85">
        <v>16</v>
      </c>
      <c r="D61" s="86">
        <v>1</v>
      </c>
      <c r="E61" s="37">
        <f t="shared" si="5"/>
        <v>17</v>
      </c>
      <c r="F61" s="40">
        <f>E61/E80</f>
        <v>1.9421912487147263E-3</v>
      </c>
    </row>
    <row r="62" spans="1:6" ht="37.5" customHeight="1" x14ac:dyDescent="0.2">
      <c r="A62" s="21">
        <v>28</v>
      </c>
      <c r="B62" s="78" t="s">
        <v>49</v>
      </c>
      <c r="C62" s="85">
        <v>4</v>
      </c>
      <c r="D62" s="86">
        <v>0</v>
      </c>
      <c r="E62" s="37">
        <f t="shared" si="5"/>
        <v>4</v>
      </c>
      <c r="F62" s="40">
        <f>E62/E80</f>
        <v>4.5698617616817092E-4</v>
      </c>
    </row>
    <row r="63" spans="1:6" ht="36.75" customHeight="1" x14ac:dyDescent="0.2">
      <c r="A63" s="21">
        <v>29</v>
      </c>
      <c r="B63" s="79" t="s">
        <v>46</v>
      </c>
      <c r="C63" s="85">
        <v>3</v>
      </c>
      <c r="D63" s="86">
        <v>0</v>
      </c>
      <c r="E63" s="37">
        <f t="shared" si="5"/>
        <v>3</v>
      </c>
      <c r="F63" s="42">
        <f>E63/E80</f>
        <v>3.4273963212612819E-4</v>
      </c>
    </row>
    <row r="64" spans="1:6" ht="33.75" hidden="1" customHeight="1" x14ac:dyDescent="0.25">
      <c r="A64" s="21"/>
      <c r="B64" s="22" t="s">
        <v>67</v>
      </c>
      <c r="C64" s="89"/>
      <c r="D64" s="88"/>
      <c r="E64" s="37">
        <f t="shared" si="5"/>
        <v>0</v>
      </c>
      <c r="F64" s="42">
        <f>E64/E80</f>
        <v>0</v>
      </c>
    </row>
    <row r="65" spans="1:6" ht="45.75" customHeight="1" x14ac:dyDescent="0.2">
      <c r="A65" s="21">
        <v>30</v>
      </c>
      <c r="B65" s="78" t="s">
        <v>22</v>
      </c>
      <c r="C65" s="85">
        <v>67</v>
      </c>
      <c r="D65" s="86">
        <v>2</v>
      </c>
      <c r="E65" s="37">
        <f t="shared" si="5"/>
        <v>69</v>
      </c>
      <c r="F65" s="40">
        <f>E65/E80</f>
        <v>7.8830115389009487E-3</v>
      </c>
    </row>
    <row r="66" spans="1:6" ht="65.25" customHeight="1" x14ac:dyDescent="0.2">
      <c r="A66" s="21">
        <v>31</v>
      </c>
      <c r="B66" s="78" t="s">
        <v>19</v>
      </c>
      <c r="C66" s="85">
        <v>51</v>
      </c>
      <c r="D66" s="86">
        <v>1</v>
      </c>
      <c r="E66" s="37">
        <f t="shared" si="5"/>
        <v>52</v>
      </c>
      <c r="F66" s="40">
        <f>E66/E80</f>
        <v>5.9408202901862217E-3</v>
      </c>
    </row>
    <row r="67" spans="1:6" ht="34.5" customHeight="1" x14ac:dyDescent="0.2">
      <c r="A67" s="21">
        <v>32</v>
      </c>
      <c r="B67" s="78" t="s">
        <v>51</v>
      </c>
      <c r="C67" s="85">
        <v>14</v>
      </c>
      <c r="D67" s="86">
        <v>3</v>
      </c>
      <c r="E67" s="37">
        <f t="shared" si="5"/>
        <v>17</v>
      </c>
      <c r="F67" s="40">
        <f>E67/E80</f>
        <v>1.9421912487147263E-3</v>
      </c>
    </row>
    <row r="68" spans="1:6" ht="33" customHeight="1" x14ac:dyDescent="0.2">
      <c r="A68" s="21">
        <v>33</v>
      </c>
      <c r="B68" s="78" t="s">
        <v>57</v>
      </c>
      <c r="C68" s="85">
        <v>69</v>
      </c>
      <c r="D68" s="86">
        <v>0</v>
      </c>
      <c r="E68" s="37">
        <f t="shared" si="5"/>
        <v>69</v>
      </c>
      <c r="F68" s="40">
        <f>E68/E80</f>
        <v>7.8830115389009487E-3</v>
      </c>
    </row>
    <row r="69" spans="1:6" ht="49.5" customHeight="1" x14ac:dyDescent="0.2">
      <c r="A69" s="21">
        <v>34</v>
      </c>
      <c r="B69" s="78" t="s">
        <v>20</v>
      </c>
      <c r="C69" s="85">
        <v>6</v>
      </c>
      <c r="D69" s="86">
        <v>22</v>
      </c>
      <c r="E69" s="37">
        <f t="shared" si="5"/>
        <v>28</v>
      </c>
      <c r="F69" s="40">
        <f>E69/E80</f>
        <v>3.1989032331771962E-3</v>
      </c>
    </row>
    <row r="70" spans="1:6" ht="78.75" customHeight="1" thickBot="1" x14ac:dyDescent="0.25">
      <c r="A70" s="21">
        <v>35</v>
      </c>
      <c r="B70" s="80" t="s">
        <v>48</v>
      </c>
      <c r="C70" s="93">
        <v>51</v>
      </c>
      <c r="D70" s="94">
        <v>4</v>
      </c>
      <c r="E70" s="37">
        <f t="shared" si="5"/>
        <v>55</v>
      </c>
      <c r="F70" s="43">
        <f>E70/E80</f>
        <v>6.28355992231235E-3</v>
      </c>
    </row>
    <row r="71" spans="1:6" ht="37.5" hidden="1" customHeight="1" x14ac:dyDescent="0.2">
      <c r="A71" s="21"/>
      <c r="B71" s="80" t="s">
        <v>100</v>
      </c>
      <c r="C71" s="93"/>
      <c r="D71" s="94"/>
      <c r="E71" s="37">
        <f t="shared" si="5"/>
        <v>0</v>
      </c>
      <c r="F71" s="43">
        <f>E71/E80</f>
        <v>0</v>
      </c>
    </row>
    <row r="72" spans="1:6" ht="37.5" hidden="1" customHeight="1" x14ac:dyDescent="0.2">
      <c r="A72" s="21">
        <v>35</v>
      </c>
      <c r="B72" s="81" t="s">
        <v>112</v>
      </c>
      <c r="C72" s="93"/>
      <c r="D72" s="94"/>
      <c r="E72" s="37">
        <f t="shared" ref="E72" si="6">SUM(C72:D72)</f>
        <v>0</v>
      </c>
      <c r="F72" s="43">
        <f>E72/E80</f>
        <v>0</v>
      </c>
    </row>
    <row r="73" spans="1:6" ht="49.5" hidden="1" customHeight="1" x14ac:dyDescent="0.2">
      <c r="A73" s="21"/>
      <c r="B73" s="80" t="s">
        <v>73</v>
      </c>
      <c r="C73" s="93"/>
      <c r="D73" s="94"/>
      <c r="E73" s="37">
        <f t="shared" si="5"/>
        <v>0</v>
      </c>
      <c r="F73" s="43">
        <f>E73/E80</f>
        <v>0</v>
      </c>
    </row>
    <row r="74" spans="1:6" ht="33.75" hidden="1" customHeight="1" x14ac:dyDescent="0.2">
      <c r="A74" s="21"/>
      <c r="B74" s="80" t="s">
        <v>98</v>
      </c>
      <c r="C74" s="93"/>
      <c r="D74" s="94"/>
      <c r="E74" s="37">
        <f t="shared" si="5"/>
        <v>0</v>
      </c>
      <c r="F74" s="43">
        <f>E74/E80</f>
        <v>0</v>
      </c>
    </row>
    <row r="75" spans="1:6" ht="33.75" hidden="1" customHeight="1" thickBot="1" x14ac:dyDescent="0.25">
      <c r="A75" s="21">
        <v>36</v>
      </c>
      <c r="B75" s="80" t="s">
        <v>113</v>
      </c>
      <c r="C75" s="95"/>
      <c r="D75" s="96"/>
      <c r="E75" s="97">
        <f t="shared" ref="E75" si="7">SUM(C75:D75)</f>
        <v>0</v>
      </c>
      <c r="F75" s="98">
        <f>E75/E80</f>
        <v>0</v>
      </c>
    </row>
    <row r="76" spans="1:6" ht="31.5" hidden="1" customHeight="1" x14ac:dyDescent="0.25">
      <c r="A76" s="21">
        <v>45</v>
      </c>
      <c r="B76" s="20" t="s">
        <v>91</v>
      </c>
      <c r="C76" s="36"/>
      <c r="D76" s="36"/>
      <c r="E76" s="37">
        <f t="shared" ref="E76:E79" si="8">SUM(C76:D76)</f>
        <v>0</v>
      </c>
      <c r="F76" s="43">
        <f>E76/E80</f>
        <v>0</v>
      </c>
    </row>
    <row r="77" spans="1:6" ht="31.5" hidden="1" customHeight="1" x14ac:dyDescent="0.25">
      <c r="A77" s="44"/>
      <c r="B77" s="62" t="s">
        <v>101</v>
      </c>
      <c r="C77" s="34"/>
      <c r="D77" s="34"/>
      <c r="E77" s="37">
        <f t="shared" si="8"/>
        <v>0</v>
      </c>
      <c r="F77" s="43">
        <f>E77/E80</f>
        <v>0</v>
      </c>
    </row>
    <row r="78" spans="1:6" ht="31.5" hidden="1" customHeight="1" x14ac:dyDescent="0.25">
      <c r="A78" s="44">
        <v>46</v>
      </c>
      <c r="B78" s="62" t="s">
        <v>109</v>
      </c>
      <c r="C78" s="34"/>
      <c r="D78" s="34"/>
      <c r="E78" s="49">
        <f t="shared" ref="E78" si="9">SUM(C78:D78)</f>
        <v>0</v>
      </c>
      <c r="F78" s="43">
        <f>E78/E80</f>
        <v>0</v>
      </c>
    </row>
    <row r="79" spans="1:6" ht="22.5" hidden="1" customHeight="1" thickBot="1" x14ac:dyDescent="0.25">
      <c r="A79" s="44">
        <v>46</v>
      </c>
      <c r="B79" s="45" t="s">
        <v>92</v>
      </c>
      <c r="C79" s="35"/>
      <c r="D79" s="35"/>
      <c r="E79" s="67">
        <f t="shared" si="8"/>
        <v>0</v>
      </c>
      <c r="F79" s="46">
        <f>E79/E80</f>
        <v>0</v>
      </c>
    </row>
    <row r="80" spans="1:6" ht="20.25" customHeight="1" thickBot="1" x14ac:dyDescent="0.3">
      <c r="A80" s="172" t="s">
        <v>1</v>
      </c>
      <c r="B80" s="173"/>
      <c r="C80" s="99">
        <f>SUM(C6:C79)</f>
        <v>2613</v>
      </c>
      <c r="D80" s="99">
        <f>SUM(D7:D79)</f>
        <v>6139</v>
      </c>
      <c r="E80" s="47">
        <f>SUM(E6:E79)</f>
        <v>8753</v>
      </c>
      <c r="F80" s="100">
        <f>SUM(F6:F79)</f>
        <v>1.0000000000000002</v>
      </c>
    </row>
    <row r="81" spans="1:6" ht="37.9" customHeight="1" x14ac:dyDescent="0.3">
      <c r="A81" s="10"/>
      <c r="B81" s="11"/>
      <c r="C81" s="68"/>
      <c r="D81" s="68"/>
      <c r="E81" s="9"/>
      <c r="F81" s="12"/>
    </row>
    <row r="82" spans="1:6" ht="56.25" customHeight="1" x14ac:dyDescent="0.3">
      <c r="A82" s="10"/>
      <c r="E82" s="9"/>
      <c r="F82" s="12"/>
    </row>
    <row r="83" spans="1:6" ht="57" customHeight="1" x14ac:dyDescent="0.3">
      <c r="A83" s="10"/>
      <c r="B83" s="11"/>
      <c r="C83" s="68"/>
      <c r="D83" s="68"/>
      <c r="E83" s="9"/>
      <c r="F83" s="12"/>
    </row>
    <row r="84" spans="1:6" ht="45" customHeight="1" x14ac:dyDescent="0.3">
      <c r="A84" s="10"/>
      <c r="B84" s="11"/>
      <c r="C84" s="68"/>
      <c r="D84" s="68"/>
      <c r="E84" s="9"/>
      <c r="F84" s="12"/>
    </row>
    <row r="85" spans="1:6" ht="18.75" x14ac:dyDescent="0.3">
      <c r="A85" s="171"/>
      <c r="B85" s="171"/>
      <c r="C85" s="74"/>
      <c r="D85" s="74"/>
      <c r="E85" s="13"/>
      <c r="F85" s="14"/>
    </row>
    <row r="86" spans="1:6" ht="15.75" x14ac:dyDescent="0.25">
      <c r="E86" s="4"/>
      <c r="F86" s="3"/>
    </row>
    <row r="87" spans="1:6" ht="18.75" x14ac:dyDescent="0.3">
      <c r="E87" s="9"/>
      <c r="F87" s="3"/>
    </row>
  </sheetData>
  <autoFilter ref="A3:F80">
    <filterColumn colId="0" showButton="0"/>
    <filterColumn colId="1" showButton="0"/>
    <filterColumn colId="2" showButton="0"/>
    <filterColumn colId="3" showButton="0"/>
    <filterColumn colId="4" showButton="0"/>
  </autoFilter>
  <mergeCells count="134">
    <mergeCell ref="C1:F1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GK1:GN1"/>
    <mergeCell ref="FI1:FL1"/>
    <mergeCell ref="FM1:FP1"/>
    <mergeCell ref="FQ1:FT1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85:B85"/>
    <mergeCell ref="A80:B80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A4:A5"/>
    <mergeCell ref="B4:B5"/>
    <mergeCell ref="E4:E5"/>
    <mergeCell ref="F4:F5"/>
    <mergeCell ref="C4:D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88" t="s">
        <v>117</v>
      </c>
      <c r="H1" s="188"/>
      <c r="I1" s="188"/>
      <c r="J1" s="188"/>
    </row>
    <row r="2" spans="1:11" ht="27" customHeight="1" x14ac:dyDescent="0.25">
      <c r="A2" s="187" t="s">
        <v>118</v>
      </c>
      <c r="B2" s="187"/>
      <c r="C2" s="187"/>
      <c r="D2" s="187"/>
      <c r="E2" s="187"/>
      <c r="F2" s="187"/>
      <c r="G2" s="187"/>
      <c r="H2" s="187"/>
      <c r="I2" s="187"/>
      <c r="J2" s="187"/>
      <c r="K2" s="27"/>
    </row>
    <row r="3" spans="1:11" ht="34.5" customHeight="1" thickBot="1" x14ac:dyDescent="0.3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27"/>
    </row>
    <row r="4" spans="1:11" ht="57" hidden="1" customHeight="1" x14ac:dyDescent="0.2">
      <c r="A4" s="15"/>
    </row>
    <row r="5" spans="1:11" ht="46.5" customHeight="1" x14ac:dyDescent="0.2">
      <c r="A5" s="202" t="s">
        <v>27</v>
      </c>
      <c r="B5" s="193" t="s">
        <v>4</v>
      </c>
      <c r="C5" s="205" t="s">
        <v>36</v>
      </c>
      <c r="D5" s="208" t="s">
        <v>37</v>
      </c>
      <c r="E5" s="189" t="s">
        <v>39</v>
      </c>
      <c r="F5" s="190"/>
      <c r="G5" s="189" t="s">
        <v>35</v>
      </c>
      <c r="H5" s="190"/>
      <c r="I5" s="199" t="s">
        <v>38</v>
      </c>
      <c r="J5" s="196" t="s">
        <v>40</v>
      </c>
    </row>
    <row r="6" spans="1:11" ht="18" customHeight="1" x14ac:dyDescent="0.2">
      <c r="A6" s="203"/>
      <c r="B6" s="194"/>
      <c r="C6" s="206"/>
      <c r="D6" s="209"/>
      <c r="E6" s="191" t="s">
        <v>5</v>
      </c>
      <c r="F6" s="60" t="s">
        <v>23</v>
      </c>
      <c r="G6" s="191" t="s">
        <v>5</v>
      </c>
      <c r="H6" s="60" t="s">
        <v>41</v>
      </c>
      <c r="I6" s="200"/>
      <c r="J6" s="197"/>
    </row>
    <row r="7" spans="1:11" ht="48" customHeight="1" x14ac:dyDescent="0.2">
      <c r="A7" s="204"/>
      <c r="B7" s="195"/>
      <c r="C7" s="207"/>
      <c r="D7" s="210"/>
      <c r="E7" s="192"/>
      <c r="F7" s="61" t="s">
        <v>42</v>
      </c>
      <c r="G7" s="211"/>
      <c r="H7" s="61" t="s">
        <v>76</v>
      </c>
      <c r="I7" s="201"/>
      <c r="J7" s="198"/>
    </row>
    <row r="8" spans="1:11" ht="15" customHeight="1" x14ac:dyDescent="0.2">
      <c r="A8" s="16">
        <v>1</v>
      </c>
      <c r="B8" s="54">
        <v>2</v>
      </c>
      <c r="C8" s="56">
        <v>3</v>
      </c>
      <c r="D8" s="58">
        <v>4</v>
      </c>
      <c r="E8" s="56">
        <v>5</v>
      </c>
      <c r="F8" s="60">
        <v>6</v>
      </c>
      <c r="G8" s="56">
        <v>7</v>
      </c>
      <c r="H8" s="60">
        <v>8</v>
      </c>
      <c r="I8" s="59">
        <v>9</v>
      </c>
      <c r="J8" s="57">
        <v>10</v>
      </c>
    </row>
    <row r="9" spans="1:11" ht="40.5" customHeight="1" thickBot="1" x14ac:dyDescent="0.25">
      <c r="A9" s="26">
        <v>1</v>
      </c>
      <c r="B9" s="55" t="s">
        <v>85</v>
      </c>
      <c r="C9" s="65">
        <v>8753</v>
      </c>
      <c r="D9" s="65">
        <v>8603</v>
      </c>
      <c r="E9" s="65">
        <v>9144</v>
      </c>
      <c r="F9" s="65">
        <v>0</v>
      </c>
      <c r="G9" s="65">
        <v>81</v>
      </c>
      <c r="H9" s="65">
        <v>7</v>
      </c>
      <c r="I9" s="65">
        <v>4</v>
      </c>
      <c r="J9" s="65">
        <v>0</v>
      </c>
    </row>
    <row r="10" spans="1:11" ht="21.75" customHeight="1" thickBot="1" x14ac:dyDescent="0.25">
      <c r="A10" s="185" t="s">
        <v>86</v>
      </c>
      <c r="B10" s="186"/>
      <c r="C10" s="66">
        <f>C9</f>
        <v>8753</v>
      </c>
      <c r="D10" s="66">
        <f t="shared" ref="D10:J10" si="0">D9</f>
        <v>8603</v>
      </c>
      <c r="E10" s="66">
        <f t="shared" si="0"/>
        <v>9144</v>
      </c>
      <c r="F10" s="66">
        <f t="shared" si="0"/>
        <v>0</v>
      </c>
      <c r="G10" s="66">
        <f t="shared" si="0"/>
        <v>81</v>
      </c>
      <c r="H10" s="66">
        <f t="shared" si="0"/>
        <v>7</v>
      </c>
      <c r="I10" s="66">
        <f t="shared" si="0"/>
        <v>4</v>
      </c>
      <c r="J10" s="66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2024-04-03T14:35:31Z</cp:lastPrinted>
  <dcterms:created xsi:type="dcterms:W3CDTF">2004-05-21T10:07:22Z</dcterms:created>
  <dcterms:modified xsi:type="dcterms:W3CDTF">2024-07-05T09:53:13Z</dcterms:modified>
</cp:coreProperties>
</file>