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170" windowHeight="4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<sst xmlns="http://schemas.openxmlformats.org/spreadsheetml/2006/main" count="60" uniqueCount="36">
  <si>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Динамика поступлений  по УФНС России по Томской области</t>
  </si>
  <si>
    <t>2013 год</t>
  </si>
  <si>
    <t>2014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</si>
  <si>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</si>
  <si>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</si>
  <si>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</si>
  <si>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</si>
  <si>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01.12.2013г.</t>
  </si>
  <si>
    <t>МРИ 1</t>
  </si>
  <si>
    <t>МРИ 2</t>
  </si>
  <si>
    <t>Другие МРИ по КН</t>
  </si>
  <si>
    <t>На 01.12.2013г. без переданных</t>
  </si>
  <si>
    <t>На 01.12.2014г.</t>
  </si>
  <si>
    <t>На 01.12.2014г.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</si>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</sst>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 shrinkToFit="1"/>
    </xf>
    <xf numFmtId="164" fontId="0" fillId="0" borderId="10" xfId="0" applyNumberFormat="1" applyBorder="1" applyAlignment="1">
      <alignment/>
    </xf>
    <xf numFmtId="164" fontId="0" fillId="6" borderId="10" xfId="0" applyNumberFormat="1" applyFill="1" applyBorder="1" applyAlignment="1">
      <alignment wrapText="1" shrinkToFit="1"/>
    </xf>
    <xf numFmtId="164" fontId="0" fillId="33" borderId="10" xfId="0" applyNumberFormat="1" applyFill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164" fontId="4" fillId="0" borderId="10" xfId="0" applyNumberFormat="1" applyFont="1" applyBorder="1" applyAlignment="1">
      <alignment/>
    </xf>
    <xf numFmtId="164" fontId="4" fillId="6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0" fontId="3" fillId="0" borderId="10" xfId="0" applyFont="1" applyBorder="1" applyAlignment="1">
      <alignment/>
    </xf>
    <xf numFmtId="0" fontId="5" fillId="16" borderId="10" xfId="0" applyFont="1" applyFill="1" applyBorder="1" applyAlignment="1">
      <alignment/>
    </xf>
    <xf numFmtId="164" fontId="5" fillId="16" borderId="10" xfId="0" applyNumberFormat="1" applyFont="1" applyFill="1" applyBorder="1" applyAlignment="1">
      <alignment/>
    </xf>
    <xf numFmtId="164" fontId="5" fillId="6" borderId="10" xfId="0" applyNumberFormat="1" applyFont="1" applyFill="1" applyBorder="1" applyAlignment="1">
      <alignment/>
    </xf>
    <xf numFmtId="165" fontId="6" fillId="16" borderId="10" xfId="0" applyNumberFormat="1" applyFont="1" applyFill="1" applyBorder="1" applyAlignment="1">
      <alignment/>
    </xf>
    <xf numFmtId="166" fontId="6" fillId="16" borderId="10" xfId="0" applyNumberFormat="1" applyFont="1" applyFill="1" applyBorder="1" applyAlignment="1">
      <alignment/>
    </xf>
    <xf numFmtId="0" fontId="5" fillId="16" borderId="0" xfId="0" applyFont="1" applyFill="1" applyAlignment="1">
      <alignment/>
    </xf>
    <xf numFmtId="0" fontId="7" fillId="0" borderId="10" xfId="0" applyFont="1" applyBorder="1" applyAlignment="1">
      <alignment/>
    </xf>
    <xf numFmtId="164" fontId="8" fillId="6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6" fillId="16" borderId="10" xfId="0" applyFont="1" applyFill="1" applyBorder="1" applyAlignment="1">
      <alignment wrapText="1" shrinkToFit="1"/>
    </xf>
    <xf numFmtId="164" fontId="6" fillId="16" borderId="10" xfId="0" applyNumberFormat="1" applyFont="1" applyFill="1" applyBorder="1" applyAlignment="1">
      <alignment/>
    </xf>
    <xf numFmtId="164" fontId="6" fillId="6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165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164" fontId="0" fillId="33" borderId="0" xfId="0" applyNumberFormat="1" applyFill="1" applyAlignment="1">
      <alignment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6" fillId="0" borderId="0" xfId="0" applyNumberFormat="1" applyFont="1" applyAlignment="1">
      <alignment/>
    </xf>
    <xf numFmtId="164" fontId="47" fillId="34" borderId="13" xfId="0" applyNumberFormat="1" applyFont="1" applyFill="1" applyBorder="1" applyAlignment="1">
      <alignment horizontal="center"/>
    </xf>
    <xf numFmtId="164" fontId="47" fillId="34" borderId="14" xfId="0" applyNumberFormat="1" applyFont="1" applyFill="1" applyBorder="1" applyAlignment="1">
      <alignment horizontal="center"/>
    </xf>
    <xf numFmtId="164" fontId="47" fillId="0" borderId="13" xfId="0" applyNumberFormat="1" applyFont="1" applyFill="1" applyBorder="1" applyAlignment="1">
      <alignment horizontal="center"/>
    </xf>
    <xf numFmtId="164" fontId="47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tabSelected="1" view="pageBreakPreview" zoomScaleSheetLayoutView="100" zoomScalePageLayoutView="0" workbookViewId="0" topLeftCell="A1">
      <selection activeCell="G3" sqref="G3:K3"/>
    </sheetView>
  </sheetViews>
  <sheetFormatPr defaultColWidth="9.140625" defaultRowHeight="12.75"/>
  <cols>
    <col min="1" max="1" width="33.28125" style="0" customWidth="1"/>
    <col min="2" max="2" width="12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2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43" customWidth="1"/>
    <col min="12" max="12" width="11.7109375" style="43" customWidth="1"/>
    <col min="13" max="13" width="13.00390625" style="43" customWidth="1"/>
    <col min="14" max="14" width="11.28125" style="0" customWidth="1"/>
    <col min="15" max="15" width="12.421875" style="0" customWidth="1"/>
  </cols>
  <sheetData>
    <row r="1" spans="2:13" ht="18.75">
      <c r="B1" s="49" t="s">
        <v>0</v>
      </c>
      <c r="K1" s="2"/>
      <c r="L1" s="2"/>
      <c r="M1" s="2"/>
    </row>
    <row r="2" spans="11:13" ht="12.75">
      <c r="K2" s="2"/>
      <c r="L2" s="2"/>
      <c r="M2" s="2"/>
    </row>
    <row r="3" spans="1:15" ht="12.75" customHeight="1">
      <c r="A3" s="3"/>
      <c r="B3" s="50" t="s">
        <v>1</v>
      </c>
      <c r="C3" s="51"/>
      <c r="D3" s="51"/>
      <c r="E3" s="51"/>
      <c r="F3" s="51"/>
      <c r="G3" s="52" t="s">
        <v>2</v>
      </c>
      <c r="H3" s="53"/>
      <c r="I3" s="53"/>
      <c r="J3" s="53"/>
      <c r="K3" s="53"/>
      <c r="L3" s="46" t="s">
        <v>3</v>
      </c>
      <c r="M3" s="44" t="s">
        <v>4</v>
      </c>
      <c r="N3" s="48" t="s">
        <v>5</v>
      </c>
      <c r="O3" s="44" t="s">
        <v>4</v>
      </c>
    </row>
    <row r="4" spans="1:15" ht="45.75" customHeight="1">
      <c r="A4" s="3" t="s">
        <v>6</v>
      </c>
      <c r="B4" s="4" t="s">
        <v>7</v>
      </c>
      <c r="C4" s="5" t="s">
        <v>8</v>
      </c>
      <c r="D4" s="5" t="s">
        <v>9</v>
      </c>
      <c r="E4" s="4" t="s">
        <v>10</v>
      </c>
      <c r="F4" s="6" t="s">
        <v>11</v>
      </c>
      <c r="G4" s="4" t="s">
        <v>12</v>
      </c>
      <c r="H4" s="5" t="s">
        <v>8</v>
      </c>
      <c r="I4" s="5" t="s">
        <v>9</v>
      </c>
      <c r="J4" s="4" t="s">
        <v>10</v>
      </c>
      <c r="K4" s="7" t="s">
        <v>13</v>
      </c>
      <c r="L4" s="47"/>
      <c r="M4" s="45"/>
      <c r="N4" s="48"/>
      <c r="O4" s="45"/>
    </row>
    <row r="5" spans="1:15" ht="31.5">
      <c r="A5" s="8" t="s">
        <v>14</v>
      </c>
      <c r="B5" s="9">
        <f>B7+B8</f>
        <v>120698.8</v>
      </c>
      <c r="C5" s="9">
        <f>C7+C8</f>
        <v>49214</v>
      </c>
      <c r="D5" s="9">
        <f>D7+D8</f>
        <v>10503.6</v>
      </c>
      <c r="E5" s="9">
        <f>E7+E8</f>
        <v>450.1</v>
      </c>
      <c r="F5" s="10">
        <f aca="true" t="shared" si="0" ref="F5:K5">F7+F8</f>
        <v>60531.1</v>
      </c>
      <c r="G5" s="9">
        <f t="shared" si="0"/>
        <v>129329.8</v>
      </c>
      <c r="H5" s="9">
        <f t="shared" si="0"/>
        <v>53430.9</v>
      </c>
      <c r="I5" s="9">
        <f t="shared" si="0"/>
        <v>12981.199999999999</v>
      </c>
      <c r="J5" s="9">
        <f t="shared" si="0"/>
        <v>482.1</v>
      </c>
      <c r="K5" s="11">
        <f t="shared" si="0"/>
        <v>62435.600000000006</v>
      </c>
      <c r="L5" s="12">
        <f>G5/B5</f>
        <v>1.07150858169261</v>
      </c>
      <c r="M5" s="13">
        <f>G5-B5</f>
        <v>8631</v>
      </c>
      <c r="N5" s="12">
        <f>K5/F5</f>
        <v>1.0314631652158974</v>
      </c>
      <c r="O5" s="13">
        <f>K5-F5</f>
        <v>1904.5000000000073</v>
      </c>
    </row>
    <row r="6" spans="1:15" ht="12.75">
      <c r="A6" s="3" t="s">
        <v>15</v>
      </c>
      <c r="B6" s="5"/>
      <c r="C6" s="5"/>
      <c r="D6" s="5"/>
      <c r="E6" s="5"/>
      <c r="F6" s="14"/>
      <c r="G6" s="5"/>
      <c r="H6" s="5"/>
      <c r="I6" s="5"/>
      <c r="J6" s="5"/>
      <c r="K6" s="15"/>
      <c r="L6" s="12"/>
      <c r="M6" s="13"/>
      <c r="N6" s="12"/>
      <c r="O6" s="13"/>
    </row>
    <row r="7" spans="1:15" ht="25.5">
      <c r="A7" s="16" t="s">
        <v>16</v>
      </c>
      <c r="B7" s="9">
        <f>B10</f>
        <v>120690.2</v>
      </c>
      <c r="C7" s="9">
        <f>C10</f>
        <v>49214</v>
      </c>
      <c r="D7" s="9">
        <f>D10</f>
        <v>10503.6</v>
      </c>
      <c r="E7" s="9">
        <f aca="true" t="shared" si="1" ref="E7:K7">E10</f>
        <v>450.1</v>
      </c>
      <c r="F7" s="10">
        <f>F10</f>
        <v>60522.5</v>
      </c>
      <c r="G7" s="9">
        <f t="shared" si="1"/>
        <v>129328</v>
      </c>
      <c r="H7" s="9">
        <f t="shared" si="1"/>
        <v>53430.9</v>
      </c>
      <c r="I7" s="9">
        <f t="shared" si="1"/>
        <v>12981.199999999999</v>
      </c>
      <c r="J7" s="9">
        <f t="shared" si="1"/>
        <v>482.1</v>
      </c>
      <c r="K7" s="11">
        <f t="shared" si="1"/>
        <v>62433.8</v>
      </c>
      <c r="L7" s="12">
        <f>G7/B7</f>
        <v>1.071570019769625</v>
      </c>
      <c r="M7" s="13">
        <f>G7-B7</f>
        <v>8637.800000000003</v>
      </c>
      <c r="N7" s="12">
        <f>K7/F7</f>
        <v>1.0315799909124705</v>
      </c>
      <c r="O7" s="13">
        <f>K7-F7</f>
        <v>1911.300000000003</v>
      </c>
    </row>
    <row r="8" spans="1:15" ht="25.5">
      <c r="A8" s="16" t="s">
        <v>17</v>
      </c>
      <c r="B8" s="9">
        <f>B37+B38</f>
        <v>8.6</v>
      </c>
      <c r="C8" s="9">
        <f>C37+C38</f>
        <v>0</v>
      </c>
      <c r="D8" s="9">
        <f>D37+D38</f>
        <v>0</v>
      </c>
      <c r="E8" s="9">
        <f>E37+E38</f>
        <v>0</v>
      </c>
      <c r="F8" s="10">
        <f>B8-C8-D8</f>
        <v>8.6</v>
      </c>
      <c r="G8" s="9">
        <f>G37+G38</f>
        <v>1.8</v>
      </c>
      <c r="H8" s="9">
        <f>H37+H38</f>
        <v>0</v>
      </c>
      <c r="I8" s="9">
        <f>I37+I38</f>
        <v>0</v>
      </c>
      <c r="J8" s="9">
        <f>J37+J38</f>
        <v>0</v>
      </c>
      <c r="K8" s="11">
        <f>G8-H8-I8</f>
        <v>1.8</v>
      </c>
      <c r="L8" s="12">
        <f>G8/B8</f>
        <v>0.20930232558139536</v>
      </c>
      <c r="M8" s="13">
        <f>G8-B8</f>
        <v>-6.8</v>
      </c>
      <c r="N8" s="12">
        <f>K8/F8</f>
        <v>0.20930232558139536</v>
      </c>
      <c r="O8" s="13">
        <f>K8-F8</f>
        <v>-6.8</v>
      </c>
    </row>
    <row r="9" spans="1:15" ht="12.75">
      <c r="A9" s="3"/>
      <c r="B9" s="5"/>
      <c r="C9" s="5"/>
      <c r="D9" s="5"/>
      <c r="E9" s="5"/>
      <c r="F9" s="14"/>
      <c r="G9" s="5"/>
      <c r="H9" s="5"/>
      <c r="I9" s="5"/>
      <c r="J9" s="5"/>
      <c r="K9" s="15"/>
      <c r="L9" s="12"/>
      <c r="M9" s="13"/>
      <c r="N9" s="12"/>
      <c r="O9" s="13"/>
    </row>
    <row r="10" spans="1:15" ht="15.75">
      <c r="A10" s="17" t="s">
        <v>18</v>
      </c>
      <c r="B10" s="9">
        <f>SUM(B11:B12)</f>
        <v>120690.2</v>
      </c>
      <c r="C10" s="9">
        <f>SUM(C11:C12)</f>
        <v>49214</v>
      </c>
      <c r="D10" s="9">
        <f>SUM(D11:D12)</f>
        <v>10503.6</v>
      </c>
      <c r="E10" s="9">
        <f aca="true" t="shared" si="2" ref="E10:K10">SUM(E11:E12)</f>
        <v>450.1</v>
      </c>
      <c r="F10" s="10">
        <f t="shared" si="2"/>
        <v>60522.5</v>
      </c>
      <c r="G10" s="9">
        <f t="shared" si="2"/>
        <v>129328</v>
      </c>
      <c r="H10" s="9">
        <f t="shared" si="2"/>
        <v>53430.9</v>
      </c>
      <c r="I10" s="9">
        <f t="shared" si="2"/>
        <v>12981.199999999999</v>
      </c>
      <c r="J10" s="9">
        <f t="shared" si="2"/>
        <v>482.1</v>
      </c>
      <c r="K10" s="11">
        <f t="shared" si="2"/>
        <v>62433.8</v>
      </c>
      <c r="L10" s="12">
        <f>G10/B10</f>
        <v>1.071570019769625</v>
      </c>
      <c r="M10" s="13">
        <f>G10-B10</f>
        <v>8637.800000000003</v>
      </c>
      <c r="N10" s="12">
        <f>K10/F10</f>
        <v>1.0315799909124705</v>
      </c>
      <c r="O10" s="13">
        <f>K10-F10</f>
        <v>1911.300000000003</v>
      </c>
    </row>
    <row r="11" spans="1:15" s="23" customFormat="1" ht="12.75">
      <c r="A11" s="18" t="s">
        <v>19</v>
      </c>
      <c r="B11" s="19">
        <v>86368.9</v>
      </c>
      <c r="C11" s="19">
        <v>46114.9</v>
      </c>
      <c r="D11" s="19">
        <v>9447.5</v>
      </c>
      <c r="E11" s="19"/>
      <c r="F11" s="20">
        <f>B11-C11-D11-E11</f>
        <v>30806.499999999993</v>
      </c>
      <c r="G11" s="19">
        <v>91276</v>
      </c>
      <c r="H11" s="19">
        <v>49742.5</v>
      </c>
      <c r="I11" s="19">
        <v>11124.8</v>
      </c>
      <c r="J11" s="19">
        <v>0</v>
      </c>
      <c r="K11" s="19">
        <f>G11-H11-I11</f>
        <v>30408.7</v>
      </c>
      <c r="L11" s="21">
        <f>G11/B11</f>
        <v>1.056815589870891</v>
      </c>
      <c r="M11" s="22">
        <f>G11-B11</f>
        <v>4907.100000000006</v>
      </c>
      <c r="N11" s="21">
        <f>K11/F11</f>
        <v>0.9870871407008264</v>
      </c>
      <c r="O11" s="22">
        <f>K11-F11</f>
        <v>-397.799999999992</v>
      </c>
    </row>
    <row r="12" spans="1:15" ht="12.75">
      <c r="A12" s="24" t="s">
        <v>20</v>
      </c>
      <c r="B12" s="5">
        <v>34321.3</v>
      </c>
      <c r="C12" s="5">
        <v>3099.1</v>
      </c>
      <c r="D12" s="5">
        <v>1056.1</v>
      </c>
      <c r="E12" s="5">
        <v>450.1</v>
      </c>
      <c r="F12" s="25">
        <f>B12-C12-D12-E12</f>
        <v>29716.000000000007</v>
      </c>
      <c r="G12" s="5">
        <v>38052</v>
      </c>
      <c r="H12" s="5">
        <v>3688.4</v>
      </c>
      <c r="I12" s="5">
        <v>1856.4</v>
      </c>
      <c r="J12" s="5">
        <v>482.1</v>
      </c>
      <c r="K12" s="15">
        <f>G12-H12-I12-J12</f>
        <v>32025.1</v>
      </c>
      <c r="L12" s="12">
        <f>G12/B12</f>
        <v>1.1086992625570709</v>
      </c>
      <c r="M12" s="13">
        <f>G12-B12</f>
        <v>3730.699999999997</v>
      </c>
      <c r="N12" s="12">
        <f>K12/F12</f>
        <v>1.0777056131377032</v>
      </c>
      <c r="O12" s="13">
        <f>K12-F12</f>
        <v>2309.0999999999913</v>
      </c>
    </row>
    <row r="13" spans="1:15" ht="12.75">
      <c r="A13" s="24" t="s">
        <v>21</v>
      </c>
      <c r="B13" s="5">
        <v>7724.5</v>
      </c>
      <c r="C13" s="5">
        <v>63.4</v>
      </c>
      <c r="D13" s="5">
        <v>3.8</v>
      </c>
      <c r="E13" s="5"/>
      <c r="F13" s="25">
        <f>B13-C13-D13-E13</f>
        <v>7657.3</v>
      </c>
      <c r="G13" s="5">
        <v>6734.2</v>
      </c>
      <c r="H13" s="5">
        <v>54.9</v>
      </c>
      <c r="I13" s="5">
        <v>27.1</v>
      </c>
      <c r="J13" s="5">
        <v>0</v>
      </c>
      <c r="K13" s="15">
        <v>6652.1</v>
      </c>
      <c r="L13" s="12">
        <f>G13/B13</f>
        <v>0.8717975273480484</v>
      </c>
      <c r="M13" s="13">
        <f>G13-B13</f>
        <v>-990.3000000000002</v>
      </c>
      <c r="N13" s="12">
        <f>K13/F13</f>
        <v>0.8687265746411921</v>
      </c>
      <c r="O13" s="13">
        <f>K13-F13</f>
        <v>-1005.1999999999998</v>
      </c>
    </row>
    <row r="14" spans="1:15" ht="12.75">
      <c r="A14" s="3" t="s">
        <v>22</v>
      </c>
      <c r="B14" s="5"/>
      <c r="C14" s="5"/>
      <c r="D14" s="5"/>
      <c r="E14" s="5"/>
      <c r="F14" s="14"/>
      <c r="G14" s="5"/>
      <c r="H14" s="5"/>
      <c r="I14" s="5"/>
      <c r="J14" s="5"/>
      <c r="K14" s="15"/>
      <c r="L14" s="12"/>
      <c r="M14" s="13"/>
      <c r="N14" s="12"/>
      <c r="O14" s="13"/>
    </row>
    <row r="15" spans="1:15" ht="12.75">
      <c r="A15" s="26" t="s">
        <v>23</v>
      </c>
      <c r="B15" s="9">
        <f>SUM(B16:B17)</f>
        <v>10175.4</v>
      </c>
      <c r="C15" s="9">
        <f>SUM(C16:C17)</f>
        <v>3297.1</v>
      </c>
      <c r="D15" s="9">
        <f>SUM(D16:D17)</f>
        <v>1019</v>
      </c>
      <c r="E15" s="9">
        <f aca="true" t="shared" si="3" ref="E15:J15">SUM(E16:E17)</f>
        <v>450.1</v>
      </c>
      <c r="F15" s="10">
        <f t="shared" si="3"/>
        <v>5409.2</v>
      </c>
      <c r="G15" s="9">
        <f t="shared" si="3"/>
        <v>12068.3</v>
      </c>
      <c r="H15" s="9">
        <f t="shared" si="3"/>
        <v>3919.3</v>
      </c>
      <c r="I15" s="9">
        <f t="shared" si="3"/>
        <v>1705.8000000000002</v>
      </c>
      <c r="J15" s="9">
        <f t="shared" si="3"/>
        <v>482.1</v>
      </c>
      <c r="K15" s="11">
        <f>SUM(K16:K17)</f>
        <v>5961.099999999999</v>
      </c>
      <c r="L15" s="12">
        <f>G15/B15</f>
        <v>1.186027084930322</v>
      </c>
      <c r="M15" s="13">
        <f>G15-B15</f>
        <v>1892.8999999999996</v>
      </c>
      <c r="N15" s="12">
        <f>K15/F15</f>
        <v>1.1020298750277304</v>
      </c>
      <c r="O15" s="13">
        <f>K15-F15</f>
        <v>551.8999999999996</v>
      </c>
    </row>
    <row r="16" spans="1:15" s="23" customFormat="1" ht="12.75">
      <c r="A16" s="18" t="s">
        <v>19</v>
      </c>
      <c r="B16" s="19">
        <v>668.3</v>
      </c>
      <c r="C16" s="19">
        <v>333.6</v>
      </c>
      <c r="D16" s="19">
        <v>-2</v>
      </c>
      <c r="E16" s="19"/>
      <c r="F16" s="20">
        <f>B16-C16-D16-E16</f>
        <v>336.69999999999993</v>
      </c>
      <c r="G16" s="19">
        <v>763</v>
      </c>
      <c r="H16" s="19">
        <v>378.3</v>
      </c>
      <c r="I16" s="19">
        <v>-4.6</v>
      </c>
      <c r="J16" s="19">
        <v>0</v>
      </c>
      <c r="K16" s="19">
        <v>389.2</v>
      </c>
      <c r="L16" s="27">
        <f>G16/B16</f>
        <v>1.1417028280712256</v>
      </c>
      <c r="M16" s="22">
        <f>G16-B16</f>
        <v>94.70000000000005</v>
      </c>
      <c r="N16" s="27">
        <f>K16/F16</f>
        <v>1.1559251559251562</v>
      </c>
      <c r="O16" s="22">
        <f>K16-F16</f>
        <v>52.50000000000006</v>
      </c>
    </row>
    <row r="17" spans="1:15" ht="12.75">
      <c r="A17" s="24" t="s">
        <v>20</v>
      </c>
      <c r="B17" s="5">
        <v>9507.1</v>
      </c>
      <c r="C17" s="5">
        <v>2963.5</v>
      </c>
      <c r="D17" s="5">
        <v>1021</v>
      </c>
      <c r="E17" s="5">
        <v>450.1</v>
      </c>
      <c r="F17" s="25">
        <f>B17-C17-D17-E17</f>
        <v>5072.5</v>
      </c>
      <c r="G17" s="5">
        <v>11305.3</v>
      </c>
      <c r="H17" s="5">
        <v>3541</v>
      </c>
      <c r="I17" s="5">
        <v>1710.4</v>
      </c>
      <c r="J17" s="5">
        <v>482.1</v>
      </c>
      <c r="K17" s="11">
        <v>5571.9</v>
      </c>
      <c r="L17" s="28">
        <f>G17/B17</f>
        <v>1.1891428511323114</v>
      </c>
      <c r="M17" s="13">
        <f>G17-B17</f>
        <v>1798.199999999999</v>
      </c>
      <c r="N17" s="28">
        <f>K17/F17</f>
        <v>1.0984524396254312</v>
      </c>
      <c r="O17" s="13">
        <f>K17-F17</f>
        <v>499.39999999999964</v>
      </c>
    </row>
    <row r="18" spans="1:15" ht="12.75">
      <c r="A18" s="26" t="s">
        <v>24</v>
      </c>
      <c r="B18" s="9">
        <f>SUM(B19:B20)</f>
        <v>13675.6</v>
      </c>
      <c r="C18" s="9">
        <f>SUM(C19:C20)</f>
        <v>130.8</v>
      </c>
      <c r="D18" s="9">
        <f>SUM(D19:D20)</f>
        <v>47.5</v>
      </c>
      <c r="E18" s="9">
        <f>SUM(E19:E20)</f>
        <v>0</v>
      </c>
      <c r="F18" s="10">
        <f>B18-C18-D18-E18</f>
        <v>13497.300000000001</v>
      </c>
      <c r="G18" s="9">
        <f>SUM(G19:G20)</f>
        <v>14632.7</v>
      </c>
      <c r="H18" s="9">
        <f>SUM(H19:H20)</f>
        <v>140.2</v>
      </c>
      <c r="I18" s="9">
        <f>SUM(I19:I20)</f>
        <v>158.5</v>
      </c>
      <c r="J18" s="9">
        <f>SUM(J19:J20)</f>
        <v>0</v>
      </c>
      <c r="K18" s="11">
        <f>G18-H18-I18-J18</f>
        <v>14334</v>
      </c>
      <c r="L18" s="28">
        <f>G18/B18</f>
        <v>1.0699859603966189</v>
      </c>
      <c r="M18" s="13">
        <f>G18-B18</f>
        <v>957.1000000000004</v>
      </c>
      <c r="N18" s="28">
        <f>K18/F18</f>
        <v>1.0619901758129402</v>
      </c>
      <c r="O18" s="13">
        <f>K18-F18</f>
        <v>836.6999999999989</v>
      </c>
    </row>
    <row r="19" spans="1:15" s="23" customFormat="1" ht="12.75">
      <c r="A19" s="18" t="s">
        <v>19</v>
      </c>
      <c r="B19" s="19">
        <v>0</v>
      </c>
      <c r="C19" s="19"/>
      <c r="D19" s="19"/>
      <c r="E19" s="19"/>
      <c r="F19" s="20">
        <v>0</v>
      </c>
      <c r="G19" s="19">
        <v>36.7</v>
      </c>
      <c r="H19" s="19">
        <v>0</v>
      </c>
      <c r="I19" s="19">
        <v>0</v>
      </c>
      <c r="J19" s="19">
        <v>0</v>
      </c>
      <c r="K19" s="19">
        <f>G19-H19-I19-J19</f>
        <v>36.7</v>
      </c>
      <c r="L19" s="27"/>
      <c r="M19" s="22">
        <f>G19</f>
        <v>36.7</v>
      </c>
      <c r="N19" s="27"/>
      <c r="O19" s="22">
        <f>K19</f>
        <v>36.7</v>
      </c>
    </row>
    <row r="20" spans="1:15" ht="12.75">
      <c r="A20" s="24" t="s">
        <v>20</v>
      </c>
      <c r="B20" s="29">
        <v>13675.6</v>
      </c>
      <c r="C20" s="29">
        <v>130.8</v>
      </c>
      <c r="D20" s="29">
        <v>47.5</v>
      </c>
      <c r="E20" s="29">
        <v>0</v>
      </c>
      <c r="F20" s="30">
        <f>B20-C20-D20-E20</f>
        <v>13497.300000000001</v>
      </c>
      <c r="G20" s="29">
        <v>14596</v>
      </c>
      <c r="H20" s="29">
        <v>140.2</v>
      </c>
      <c r="I20" s="29">
        <v>158.5</v>
      </c>
      <c r="J20" s="29"/>
      <c r="K20" s="31">
        <f>G20-H20-I20-J20</f>
        <v>14297.3</v>
      </c>
      <c r="L20" s="12">
        <f>G20/B20</f>
        <v>1.067302348708649</v>
      </c>
      <c r="M20" s="13">
        <f>G20-B20</f>
        <v>920.3999999999996</v>
      </c>
      <c r="N20" s="12">
        <f>K20/F20</f>
        <v>1.0592711134819555</v>
      </c>
      <c r="O20" s="13">
        <f>K20-F20</f>
        <v>799.9999999999982</v>
      </c>
    </row>
    <row r="21" spans="1:15" ht="12.75">
      <c r="A21" s="26" t="s">
        <v>25</v>
      </c>
      <c r="B21" s="5"/>
      <c r="C21" s="5"/>
      <c r="D21" s="5"/>
      <c r="E21" s="5"/>
      <c r="F21" s="14"/>
      <c r="G21" s="5"/>
      <c r="H21" s="5"/>
      <c r="I21" s="5"/>
      <c r="J21" s="5"/>
      <c r="K21" s="15"/>
      <c r="L21" s="12"/>
      <c r="M21" s="13"/>
      <c r="N21" s="12"/>
      <c r="O21" s="13"/>
    </row>
    <row r="22" spans="1:15" ht="12.75">
      <c r="A22" s="24" t="s">
        <v>20</v>
      </c>
      <c r="B22" s="5">
        <v>1990.6</v>
      </c>
      <c r="C22" s="5">
        <v>0</v>
      </c>
      <c r="D22" s="5">
        <v>0</v>
      </c>
      <c r="E22" s="5">
        <v>0</v>
      </c>
      <c r="F22" s="10">
        <f aca="true" t="shared" si="4" ref="F22:F32">B22-C22-D22-E22</f>
        <v>1990.6</v>
      </c>
      <c r="G22" s="5">
        <v>2139.7</v>
      </c>
      <c r="H22" s="5">
        <v>0</v>
      </c>
      <c r="I22" s="5">
        <v>0</v>
      </c>
      <c r="J22" s="5"/>
      <c r="K22" s="11">
        <f>G22-H22-I22-J22</f>
        <v>2139.7</v>
      </c>
      <c r="L22" s="12">
        <f aca="true" t="shared" si="5" ref="L22:L32">G22/B22</f>
        <v>1.0749020395860545</v>
      </c>
      <c r="M22" s="13">
        <f aca="true" t="shared" si="6" ref="M22:M33">G22-B22</f>
        <v>149.0999999999999</v>
      </c>
      <c r="N22" s="12">
        <f aca="true" t="shared" si="7" ref="N22:N32">K22/F22</f>
        <v>1.0749020395860545</v>
      </c>
      <c r="O22" s="13">
        <f aca="true" t="shared" si="8" ref="O22:O33">K22-F22</f>
        <v>149.0999999999999</v>
      </c>
    </row>
    <row r="23" spans="1:15" s="23" customFormat="1" ht="12.75">
      <c r="A23" s="32" t="s">
        <v>26</v>
      </c>
      <c r="B23" s="33">
        <v>28801</v>
      </c>
      <c r="C23" s="33">
        <v>12400.7</v>
      </c>
      <c r="D23" s="33">
        <v>2741.2</v>
      </c>
      <c r="E23" s="33"/>
      <c r="F23" s="10">
        <f>B23-C23-D23-E23</f>
        <v>13659.099999999999</v>
      </c>
      <c r="G23" s="33">
        <v>31063.5</v>
      </c>
      <c r="H23" s="33">
        <v>13552.8</v>
      </c>
      <c r="I23" s="33">
        <v>3473.8</v>
      </c>
      <c r="J23" s="33"/>
      <c r="K23" s="33">
        <f>G23-H23-I23</f>
        <v>14036.900000000001</v>
      </c>
      <c r="L23" s="21">
        <f t="shared" si="5"/>
        <v>1.0785563001284677</v>
      </c>
      <c r="M23" s="22">
        <f t="shared" si="6"/>
        <v>2262.5</v>
      </c>
      <c r="N23" s="21">
        <f t="shared" si="7"/>
        <v>1.0276592162001892</v>
      </c>
      <c r="O23" s="22">
        <f t="shared" si="8"/>
        <v>377.8000000000029</v>
      </c>
    </row>
    <row r="24" spans="1:15" s="23" customFormat="1" ht="38.25">
      <c r="A24" s="32" t="s">
        <v>27</v>
      </c>
      <c r="B24" s="33">
        <v>66</v>
      </c>
      <c r="C24" s="33">
        <v>2.3</v>
      </c>
      <c r="D24" s="33">
        <v>0</v>
      </c>
      <c r="E24" s="33"/>
      <c r="F24" s="34">
        <f t="shared" si="4"/>
        <v>63.7</v>
      </c>
      <c r="G24" s="33">
        <v>43.3</v>
      </c>
      <c r="H24" s="33">
        <v>0</v>
      </c>
      <c r="I24" s="33">
        <v>0</v>
      </c>
      <c r="J24" s="33"/>
      <c r="K24" s="33">
        <f>G24-H24-I24</f>
        <v>43.3</v>
      </c>
      <c r="L24" s="21">
        <f t="shared" si="5"/>
        <v>0.656060606060606</v>
      </c>
      <c r="M24" s="22">
        <f t="shared" si="6"/>
        <v>-22.700000000000003</v>
      </c>
      <c r="N24" s="21">
        <f t="shared" si="7"/>
        <v>0.6797488226059654</v>
      </c>
      <c r="O24" s="22">
        <f t="shared" si="8"/>
        <v>-20.400000000000006</v>
      </c>
    </row>
    <row r="25" spans="1:15" ht="24" customHeight="1">
      <c r="A25" s="35" t="s">
        <v>28</v>
      </c>
      <c r="B25" s="9">
        <f>SUM(B26:B27)</f>
        <v>2425.4</v>
      </c>
      <c r="C25" s="9">
        <f>SUM(C26:C27)</f>
        <v>0</v>
      </c>
      <c r="D25" s="9">
        <f>SUM(D26:D27)</f>
        <v>0</v>
      </c>
      <c r="E25" s="9">
        <f aca="true" t="shared" si="9" ref="E25:J25">SUM(E26:E27)</f>
        <v>0</v>
      </c>
      <c r="F25" s="10">
        <f t="shared" si="4"/>
        <v>2425.4</v>
      </c>
      <c r="G25" s="9">
        <f t="shared" si="9"/>
        <v>3285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11">
        <f>SUM(K26:K27)</f>
        <v>3285</v>
      </c>
      <c r="L25" s="12">
        <f t="shared" si="5"/>
        <v>1.3544157664715097</v>
      </c>
      <c r="M25" s="13">
        <f t="shared" si="6"/>
        <v>859.5999999999999</v>
      </c>
      <c r="N25" s="12">
        <f t="shared" si="7"/>
        <v>1.3544157664715097</v>
      </c>
      <c r="O25" s="13">
        <f t="shared" si="8"/>
        <v>859.5999999999999</v>
      </c>
    </row>
    <row r="26" spans="1:15" s="23" customFormat="1" ht="12.75">
      <c r="A26" s="18" t="s">
        <v>19</v>
      </c>
      <c r="B26" s="19">
        <v>83.3</v>
      </c>
      <c r="C26" s="19">
        <v>0</v>
      </c>
      <c r="D26" s="19">
        <v>0</v>
      </c>
      <c r="E26" s="19"/>
      <c r="F26" s="20">
        <f t="shared" si="4"/>
        <v>83.3</v>
      </c>
      <c r="G26" s="19">
        <v>78.8</v>
      </c>
      <c r="H26" s="19">
        <v>0</v>
      </c>
      <c r="I26" s="19">
        <v>0</v>
      </c>
      <c r="J26" s="19"/>
      <c r="K26" s="19">
        <f>G26-H26-I26</f>
        <v>78.8</v>
      </c>
      <c r="L26" s="27">
        <f t="shared" si="5"/>
        <v>0.9459783913565426</v>
      </c>
      <c r="M26" s="22">
        <f t="shared" si="6"/>
        <v>-4.5</v>
      </c>
      <c r="N26" s="27">
        <f t="shared" si="7"/>
        <v>0.9459783913565426</v>
      </c>
      <c r="O26" s="22">
        <f t="shared" si="8"/>
        <v>-4.5</v>
      </c>
    </row>
    <row r="27" spans="1:15" ht="12.75">
      <c r="A27" s="24" t="s">
        <v>20</v>
      </c>
      <c r="B27" s="5">
        <v>2342.1</v>
      </c>
      <c r="C27" s="5">
        <v>0</v>
      </c>
      <c r="D27" s="5">
        <v>0</v>
      </c>
      <c r="E27" s="5"/>
      <c r="F27" s="25">
        <f t="shared" si="4"/>
        <v>2342.1</v>
      </c>
      <c r="G27" s="5">
        <v>3206.2</v>
      </c>
      <c r="H27" s="5">
        <v>0</v>
      </c>
      <c r="I27" s="5">
        <v>0</v>
      </c>
      <c r="J27" s="5"/>
      <c r="K27" s="15">
        <f>G27-H27-I27</f>
        <v>3206.2</v>
      </c>
      <c r="L27" s="28">
        <f t="shared" si="5"/>
        <v>1.3689424021177576</v>
      </c>
      <c r="M27" s="13">
        <f t="shared" si="6"/>
        <v>864.0999999999999</v>
      </c>
      <c r="N27" s="28">
        <f t="shared" si="7"/>
        <v>1.3689424021177576</v>
      </c>
      <c r="O27" s="13">
        <f t="shared" si="8"/>
        <v>864.0999999999999</v>
      </c>
    </row>
    <row r="28" spans="1:15" ht="12.75">
      <c r="A28" s="26" t="s">
        <v>29</v>
      </c>
      <c r="B28" s="9">
        <f>SUM(B29:B30)</f>
        <v>56650.5</v>
      </c>
      <c r="C28" s="9">
        <f>SUM(C29:C30)</f>
        <v>33383.100000000006</v>
      </c>
      <c r="D28" s="9">
        <f>SUM(D29:D30)</f>
        <v>6696</v>
      </c>
      <c r="E28" s="9">
        <f aca="true" t="shared" si="10" ref="E28:J28">SUM(E29:E30)</f>
        <v>0</v>
      </c>
      <c r="F28" s="10">
        <f t="shared" si="4"/>
        <v>16571.399999999994</v>
      </c>
      <c r="G28" s="9">
        <f t="shared" si="10"/>
        <v>59186.100000000006</v>
      </c>
      <c r="H28" s="9">
        <f t="shared" si="10"/>
        <v>35818.6</v>
      </c>
      <c r="I28" s="9">
        <f t="shared" si="10"/>
        <v>7643.1</v>
      </c>
      <c r="J28" s="9">
        <f t="shared" si="10"/>
        <v>0</v>
      </c>
      <c r="K28" s="11">
        <f>SUM(K29:K30)</f>
        <v>15724.400000000001</v>
      </c>
      <c r="L28" s="12">
        <f t="shared" si="5"/>
        <v>1.0447586517329945</v>
      </c>
      <c r="M28" s="13">
        <f t="shared" si="6"/>
        <v>2535.600000000006</v>
      </c>
      <c r="N28" s="12">
        <f t="shared" si="7"/>
        <v>0.9488878429100744</v>
      </c>
      <c r="O28" s="13">
        <f t="shared" si="8"/>
        <v>-846.9999999999927</v>
      </c>
    </row>
    <row r="29" spans="1:15" s="23" customFormat="1" ht="12.75">
      <c r="A29" s="18" t="s">
        <v>19</v>
      </c>
      <c r="B29" s="19">
        <v>56633.9</v>
      </c>
      <c r="C29" s="19">
        <v>33378.3</v>
      </c>
      <c r="D29" s="19">
        <v>6708.4</v>
      </c>
      <c r="E29" s="19"/>
      <c r="F29" s="20">
        <f t="shared" si="4"/>
        <v>16547.199999999997</v>
      </c>
      <c r="G29" s="19">
        <v>59178.8</v>
      </c>
      <c r="H29" s="19">
        <v>35811.4</v>
      </c>
      <c r="I29" s="19">
        <v>7655.6</v>
      </c>
      <c r="J29" s="19"/>
      <c r="K29" s="19">
        <f>G29-H29-I29</f>
        <v>15711.800000000001</v>
      </c>
      <c r="L29" s="27">
        <f t="shared" si="5"/>
        <v>1.0449359835716772</v>
      </c>
      <c r="M29" s="22">
        <f t="shared" si="6"/>
        <v>2544.9000000000015</v>
      </c>
      <c r="N29" s="27">
        <f t="shared" si="7"/>
        <v>0.9495141171920327</v>
      </c>
      <c r="O29" s="22">
        <f t="shared" si="8"/>
        <v>-835.399999999996</v>
      </c>
    </row>
    <row r="30" spans="1:15" ht="12.75">
      <c r="A30" s="24" t="s">
        <v>20</v>
      </c>
      <c r="B30" s="5">
        <v>16.6</v>
      </c>
      <c r="C30" s="5">
        <v>4.8</v>
      </c>
      <c r="D30" s="5">
        <v>-12.4</v>
      </c>
      <c r="E30" s="5"/>
      <c r="F30" s="25">
        <f t="shared" si="4"/>
        <v>24.200000000000003</v>
      </c>
      <c r="G30" s="5">
        <v>7.3</v>
      </c>
      <c r="H30" s="5">
        <v>7.2</v>
      </c>
      <c r="I30" s="5">
        <v>-12.5</v>
      </c>
      <c r="J30" s="5"/>
      <c r="K30" s="15">
        <f>G30-H30-I30</f>
        <v>12.6</v>
      </c>
      <c r="L30" s="36">
        <f t="shared" si="5"/>
        <v>0.4397590361445783</v>
      </c>
      <c r="M30" s="13">
        <f t="shared" si="6"/>
        <v>-9.3</v>
      </c>
      <c r="N30" s="28">
        <f t="shared" si="7"/>
        <v>0.5206611570247933</v>
      </c>
      <c r="O30" s="13">
        <f t="shared" si="8"/>
        <v>-11.600000000000003</v>
      </c>
    </row>
    <row r="31" spans="1:15" s="39" customFormat="1" ht="12.75">
      <c r="A31" s="37" t="s">
        <v>30</v>
      </c>
      <c r="B31" s="38">
        <f>SUM(B32:B33)</f>
        <v>55032</v>
      </c>
      <c r="C31" s="38">
        <f>SUM(C32:C33)</f>
        <v>33378.3</v>
      </c>
      <c r="D31" s="38">
        <f>SUM(D32:D33)</f>
        <v>5243.1</v>
      </c>
      <c r="E31" s="38">
        <f aca="true" t="shared" si="11" ref="E31:J31">SUM(E32:E33)</f>
        <v>0</v>
      </c>
      <c r="F31" s="10">
        <f t="shared" si="4"/>
        <v>16410.6</v>
      </c>
      <c r="G31" s="38">
        <f t="shared" si="11"/>
        <v>57466.4</v>
      </c>
      <c r="H31" s="38">
        <f t="shared" si="11"/>
        <v>35811.4</v>
      </c>
      <c r="I31" s="38">
        <f t="shared" si="11"/>
        <v>6164.7</v>
      </c>
      <c r="J31" s="38">
        <f t="shared" si="11"/>
        <v>0</v>
      </c>
      <c r="K31" s="11">
        <f>SUM(K32:K33)</f>
        <v>15490.3</v>
      </c>
      <c r="L31" s="12">
        <f t="shared" si="5"/>
        <v>1.0442360808257014</v>
      </c>
      <c r="M31" s="13">
        <f t="shared" si="6"/>
        <v>2434.4000000000015</v>
      </c>
      <c r="N31" s="12">
        <f t="shared" si="7"/>
        <v>0.9439203929167733</v>
      </c>
      <c r="O31" s="13">
        <f t="shared" si="8"/>
        <v>-920.2999999999993</v>
      </c>
    </row>
    <row r="32" spans="1:15" s="23" customFormat="1" ht="12.75">
      <c r="A32" s="18" t="s">
        <v>19</v>
      </c>
      <c r="B32" s="19">
        <v>55032</v>
      </c>
      <c r="C32" s="19">
        <v>33378.3</v>
      </c>
      <c r="D32" s="19">
        <v>5243.1</v>
      </c>
      <c r="E32" s="19"/>
      <c r="F32" s="20">
        <f t="shared" si="4"/>
        <v>16410.6</v>
      </c>
      <c r="G32" s="19">
        <v>57466.4</v>
      </c>
      <c r="H32" s="19">
        <v>35811.4</v>
      </c>
      <c r="I32" s="19">
        <v>6164.7</v>
      </c>
      <c r="J32" s="19"/>
      <c r="K32" s="19">
        <f>G32-H32-I32-J32</f>
        <v>15490.3</v>
      </c>
      <c r="L32" s="27">
        <f t="shared" si="5"/>
        <v>1.0442360808257014</v>
      </c>
      <c r="M32" s="22">
        <f t="shared" si="6"/>
        <v>2434.4000000000015</v>
      </c>
      <c r="N32" s="27">
        <f t="shared" si="7"/>
        <v>0.9439203929167733</v>
      </c>
      <c r="O32" s="22">
        <f t="shared" si="8"/>
        <v>-920.2999999999993</v>
      </c>
    </row>
    <row r="33" spans="1:15" ht="12.75" hidden="1">
      <c r="A33" s="24" t="s">
        <v>31</v>
      </c>
      <c r="B33" s="40" t="s">
        <v>32</v>
      </c>
      <c r="C33" s="40" t="s">
        <v>32</v>
      </c>
      <c r="D33" s="40" t="s">
        <v>32</v>
      </c>
      <c r="E33" s="5"/>
      <c r="F33" s="25"/>
      <c r="G33" s="40" t="s">
        <v>32</v>
      </c>
      <c r="H33" s="40" t="s">
        <v>32</v>
      </c>
      <c r="I33" s="40" t="s">
        <v>32</v>
      </c>
      <c r="J33" s="40" t="s">
        <v>32</v>
      </c>
      <c r="K33" s="41" t="s">
        <v>32</v>
      </c>
      <c r="L33" s="40" t="s">
        <v>32</v>
      </c>
      <c r="M33" s="13" t="e">
        <f t="shared" si="6"/>
        <v>#VALUE!</v>
      </c>
      <c r="N33" s="40" t="s">
        <v>32</v>
      </c>
      <c r="O33" s="13" t="e">
        <f t="shared" si="8"/>
        <v>#VALUE!</v>
      </c>
    </row>
    <row r="34" spans="1:15" ht="12.75">
      <c r="A34" s="26" t="s">
        <v>33</v>
      </c>
      <c r="B34" s="5"/>
      <c r="C34" s="5"/>
      <c r="D34" s="5"/>
      <c r="E34" s="5"/>
      <c r="F34" s="25"/>
      <c r="G34" s="5"/>
      <c r="H34" s="5"/>
      <c r="I34" s="5"/>
      <c r="J34" s="5"/>
      <c r="K34" s="15"/>
      <c r="L34" s="12"/>
      <c r="M34" s="13"/>
      <c r="N34" s="12"/>
      <c r="O34" s="13"/>
    </row>
    <row r="35" spans="1:15" ht="12.75">
      <c r="A35" s="24" t="s">
        <v>20</v>
      </c>
      <c r="B35" s="9">
        <v>5314.9</v>
      </c>
      <c r="C35" s="5">
        <v>0</v>
      </c>
      <c r="D35" s="5">
        <v>0</v>
      </c>
      <c r="E35" s="9">
        <v>0</v>
      </c>
      <c r="F35" s="10">
        <f>B35-C35-D35-E35</f>
        <v>5314.9</v>
      </c>
      <c r="G35" s="9">
        <v>5204.9</v>
      </c>
      <c r="H35" s="5">
        <v>0</v>
      </c>
      <c r="I35" s="5">
        <v>0</v>
      </c>
      <c r="J35" s="5"/>
      <c r="K35" s="11">
        <f>G35-H35-I35-J35</f>
        <v>5204.9</v>
      </c>
      <c r="L35" s="12">
        <f>G35/B35</f>
        <v>0.9793034676099268</v>
      </c>
      <c r="M35" s="13">
        <f>G35-B35</f>
        <v>-110</v>
      </c>
      <c r="N35" s="12">
        <f>K35/F35</f>
        <v>0.9793034676099268</v>
      </c>
      <c r="O35" s="13">
        <f>K35-F35</f>
        <v>-110</v>
      </c>
    </row>
    <row r="36" spans="1:15" ht="12.75">
      <c r="A36" s="3"/>
      <c r="B36" s="5"/>
      <c r="C36" s="5"/>
      <c r="D36" s="5"/>
      <c r="E36" s="5"/>
      <c r="F36" s="25"/>
      <c r="G36" s="5"/>
      <c r="H36" s="5"/>
      <c r="I36" s="5"/>
      <c r="J36" s="5"/>
      <c r="K36" s="15"/>
      <c r="L36" s="12"/>
      <c r="M36" s="13"/>
      <c r="N36" s="12"/>
      <c r="O36" s="13"/>
    </row>
    <row r="37" spans="1:15" ht="42.75" customHeight="1">
      <c r="A37" s="42" t="s">
        <v>34</v>
      </c>
      <c r="B37" s="9">
        <v>8.7</v>
      </c>
      <c r="C37" s="9">
        <v>0</v>
      </c>
      <c r="D37" s="9">
        <v>0</v>
      </c>
      <c r="E37" s="9">
        <v>0</v>
      </c>
      <c r="F37" s="10">
        <f>B37-C37-D37</f>
        <v>8.7</v>
      </c>
      <c r="G37" s="9">
        <v>1.6</v>
      </c>
      <c r="H37" s="9">
        <v>0</v>
      </c>
      <c r="I37" s="9">
        <v>0</v>
      </c>
      <c r="J37" s="9">
        <v>0</v>
      </c>
      <c r="K37" s="11">
        <f>G37-H37-I37</f>
        <v>1.6</v>
      </c>
      <c r="L37" s="12">
        <f>G37/B37</f>
        <v>0.18390804597701152</v>
      </c>
      <c r="M37" s="13">
        <f>G37-B37</f>
        <v>-7.1</v>
      </c>
      <c r="N37" s="12">
        <f>K37/F37</f>
        <v>0.18390804597701152</v>
      </c>
      <c r="O37" s="13">
        <f>K37-F37</f>
        <v>-7.1</v>
      </c>
    </row>
    <row r="38" spans="1:15" ht="33.75" customHeight="1">
      <c r="A38" s="42" t="s">
        <v>35</v>
      </c>
      <c r="B38" s="9">
        <v>-0.1</v>
      </c>
      <c r="C38" s="9">
        <v>0</v>
      </c>
      <c r="D38" s="9">
        <v>0</v>
      </c>
      <c r="E38" s="9">
        <v>0</v>
      </c>
      <c r="F38" s="10">
        <f>B38-C38-D38-E38</f>
        <v>-0.1</v>
      </c>
      <c r="G38" s="9">
        <v>0.2</v>
      </c>
      <c r="H38" s="9">
        <v>0</v>
      </c>
      <c r="I38" s="9">
        <v>0</v>
      </c>
      <c r="J38" s="9">
        <v>0</v>
      </c>
      <c r="K38" s="11">
        <f>G38-H38-I38-J38</f>
        <v>0.2</v>
      </c>
      <c r="L38" s="12"/>
      <c r="M38" s="13">
        <f>G38-B38</f>
        <v>0.30000000000000004</v>
      </c>
      <c r="N38" s="12"/>
      <c r="O38" s="13">
        <f>K38-F38</f>
        <v>0.30000000000000004</v>
      </c>
    </row>
    <row r="39" spans="5:14" ht="12.75">
      <c r="E39" s="2"/>
      <c r="G39" s="2"/>
      <c r="I39" s="2"/>
      <c r="J39" s="2"/>
      <c r="K39" s="2"/>
      <c r="L39" s="2"/>
      <c r="M39" s="2"/>
      <c r="N39" s="39"/>
    </row>
    <row r="40" spans="5:14" ht="12.75">
      <c r="E40" s="2"/>
      <c r="G40" s="2"/>
      <c r="I40" s="2"/>
      <c r="J40" s="2"/>
      <c r="K40" s="2"/>
      <c r="L40" s="2"/>
      <c r="M40" s="2"/>
      <c r="N40" s="39"/>
    </row>
    <row r="41" spans="5:14" ht="12.75">
      <c r="E41" s="2"/>
      <c r="G41" s="2"/>
      <c r="I41" s="2"/>
      <c r="J41" s="2"/>
      <c r="K41" s="2"/>
      <c r="L41" s="2"/>
      <c r="M41" s="2"/>
      <c r="N41" s="39"/>
    </row>
    <row r="42" spans="5:14" ht="12.75">
      <c r="E42" s="2"/>
      <c r="G42" s="2"/>
      <c r="I42" s="2"/>
      <c r="J42" s="2"/>
      <c r="K42" s="2"/>
      <c r="L42" s="2"/>
      <c r="M42" s="2"/>
      <c r="N42" s="39"/>
    </row>
    <row r="43" spans="5:14" ht="12.75">
      <c r="E43" s="2"/>
      <c r="G43" s="2"/>
      <c r="I43" s="2"/>
      <c r="J43" s="2"/>
      <c r="K43" s="2"/>
      <c r="L43" s="2"/>
      <c r="M43" s="2"/>
      <c r="N43" s="39"/>
    </row>
    <row r="44" spans="5:14" ht="12.75">
      <c r="E44" s="2"/>
      <c r="G44" s="2"/>
      <c r="I44" s="2"/>
      <c r="J44" s="2"/>
      <c r="K44" s="2"/>
      <c r="L44" s="2"/>
      <c r="M44" s="2"/>
      <c r="N44" s="39"/>
    </row>
    <row r="45" spans="5:14" ht="12.75">
      <c r="E45" s="2"/>
      <c r="G45" s="2"/>
      <c r="I45" s="2"/>
      <c r="J45" s="2"/>
      <c r="K45" s="2"/>
      <c r="L45" s="2"/>
      <c r="M45" s="2"/>
      <c r="N45" s="39"/>
    </row>
    <row r="46" spans="5:14" ht="12.75">
      <c r="E46" s="2"/>
      <c r="G46" s="2"/>
      <c r="I46" s="2"/>
      <c r="J46" s="2"/>
      <c r="K46" s="2"/>
      <c r="L46" s="2"/>
      <c r="M46" s="2"/>
      <c r="N46" s="39"/>
    </row>
    <row r="47" spans="5:14" ht="12.75">
      <c r="E47" s="2"/>
      <c r="G47" s="2"/>
      <c r="J47" s="2"/>
      <c r="K47" s="2"/>
      <c r="L47" s="2"/>
      <c r="M47" s="2"/>
      <c r="N47" s="39"/>
    </row>
    <row r="48" spans="5:14" ht="12.75">
      <c r="E48" s="2"/>
      <c r="G48" s="2"/>
      <c r="J48" s="2"/>
      <c r="K48" s="2"/>
      <c r="L48" s="2"/>
      <c r="M48" s="2"/>
      <c r="N48" s="39"/>
    </row>
    <row r="49" spans="2:14" ht="12.75">
      <c r="B49"/>
      <c r="C49"/>
      <c r="D49"/>
      <c r="E49" s="2"/>
      <c r="G49" s="2"/>
      <c r="J49" s="2"/>
      <c r="K49" s="2"/>
      <c r="L49" s="2"/>
      <c r="M49" s="2"/>
      <c r="N49" s="39"/>
    </row>
    <row r="50" spans="2:14" ht="12.75">
      <c r="B50"/>
      <c r="C50"/>
      <c r="D50"/>
      <c r="E50" s="2"/>
      <c r="G50" s="2"/>
      <c r="J50" s="2"/>
      <c r="K50" s="2"/>
      <c r="L50" s="2"/>
      <c r="M50" s="2"/>
      <c r="N50" s="39"/>
    </row>
    <row r="51" spans="2:14" ht="12.75">
      <c r="B51"/>
      <c r="C51"/>
      <c r="D51"/>
      <c r="E51" s="2"/>
      <c r="G51" s="2"/>
      <c r="J51" s="2"/>
      <c r="K51" s="2"/>
      <c r="L51" s="2"/>
      <c r="M51" s="2"/>
      <c r="N51" s="39"/>
    </row>
    <row r="52" spans="2:14" ht="12.75">
      <c r="B52"/>
      <c r="C52"/>
      <c r="D52"/>
      <c r="E52" s="2"/>
      <c r="G52" s="2"/>
      <c r="J52" s="2"/>
      <c r="K52" s="2"/>
      <c r="L52" s="2"/>
      <c r="M52" s="2"/>
      <c r="N52" s="39"/>
    </row>
    <row r="53" spans="2:14" ht="12.75">
      <c r="B53"/>
      <c r="C53"/>
      <c r="D53"/>
      <c r="E53" s="2"/>
      <c r="G53" s="2"/>
      <c r="J53" s="2"/>
      <c r="K53" s="2"/>
      <c r="L53" s="2"/>
      <c r="M53" s="2"/>
      <c r="N53" s="39"/>
    </row>
    <row r="54" spans="2:14" ht="12.75">
      <c r="B54"/>
      <c r="C54"/>
      <c r="D54"/>
      <c r="E54" s="2"/>
      <c r="G54" s="2"/>
      <c r="J54" s="2"/>
      <c r="K54" s="2"/>
      <c r="L54" s="2"/>
      <c r="M54" s="2"/>
      <c r="N54" s="39"/>
    </row>
    <row r="55" spans="2:14" ht="12.75">
      <c r="B55"/>
      <c r="C55"/>
      <c r="D55"/>
      <c r="E55" s="2"/>
      <c r="G55" s="2"/>
      <c r="J55" s="2"/>
      <c r="K55" s="2"/>
      <c r="L55" s="2"/>
      <c r="M55" s="2"/>
      <c r="N55" s="39"/>
    </row>
    <row r="56" spans="2:14" ht="12.75">
      <c r="B56"/>
      <c r="C56"/>
      <c r="D56"/>
      <c r="E56" s="2"/>
      <c r="G56" s="2"/>
      <c r="J56" s="2"/>
      <c r="K56" s="2"/>
      <c r="L56" s="2"/>
      <c r="M56" s="2"/>
      <c r="N56" s="39"/>
    </row>
    <row r="57" spans="2:14" ht="12.75">
      <c r="B57"/>
      <c r="C57"/>
      <c r="D57"/>
      <c r="E57" s="2"/>
      <c r="G57" s="2"/>
      <c r="J57" s="2"/>
      <c r="K57" s="2"/>
      <c r="L57" s="2"/>
      <c r="M57" s="2"/>
      <c r="N57" s="39"/>
    </row>
    <row r="58" spans="2:14" ht="12.75">
      <c r="B58"/>
      <c r="C58"/>
      <c r="D58"/>
      <c r="E58" s="2"/>
      <c r="G58" s="2"/>
      <c r="J58" s="2"/>
      <c r="K58" s="2"/>
      <c r="L58" s="2"/>
      <c r="M58" s="2"/>
      <c r="N58" s="39"/>
    </row>
    <row r="59" spans="2:14" ht="12.75">
      <c r="B59"/>
      <c r="C59"/>
      <c r="D59"/>
      <c r="E59" s="2"/>
      <c r="G59" s="2"/>
      <c r="J59" s="2"/>
      <c r="K59" s="2"/>
      <c r="L59" s="2"/>
      <c r="M59" s="2"/>
      <c r="N59" s="39"/>
    </row>
    <row r="60" spans="2:14" ht="12.75">
      <c r="B60"/>
      <c r="C60"/>
      <c r="D60"/>
      <c r="E60" s="2"/>
      <c r="G60" s="2"/>
      <c r="J60" s="2"/>
      <c r="K60" s="2"/>
      <c r="L60" s="2"/>
      <c r="M60" s="2"/>
      <c r="N60" s="39"/>
    </row>
    <row r="61" spans="2:14" ht="12.75">
      <c r="B61"/>
      <c r="C61"/>
      <c r="D61"/>
      <c r="E61" s="2"/>
      <c r="G61" s="2"/>
      <c r="J61" s="2"/>
      <c r="K61" s="2"/>
      <c r="L61" s="2"/>
      <c r="M61" s="2"/>
      <c r="N61" s="39"/>
    </row>
    <row r="62" spans="2:14" ht="12.75">
      <c r="B62"/>
      <c r="C62"/>
      <c r="D62"/>
      <c r="E62" s="2"/>
      <c r="G62" s="2"/>
      <c r="J62" s="2"/>
      <c r="K62" s="2"/>
      <c r="L62" s="2"/>
      <c r="M62" s="2"/>
      <c r="N62" s="39"/>
    </row>
    <row r="63" spans="2:14" ht="12.75">
      <c r="B63"/>
      <c r="C63"/>
      <c r="D63"/>
      <c r="E63" s="2"/>
      <c r="G63" s="2"/>
      <c r="J63" s="2"/>
      <c r="K63" s="2"/>
      <c r="L63" s="2"/>
      <c r="M63" s="2"/>
      <c r="N63" s="39"/>
    </row>
    <row r="64" spans="2:14" ht="12.75">
      <c r="B64"/>
      <c r="C64"/>
      <c r="D64"/>
      <c r="E64" s="2"/>
      <c r="G64" s="2"/>
      <c r="J64" s="2"/>
      <c r="K64" s="2"/>
      <c r="L64" s="2"/>
      <c r="M64" s="2"/>
      <c r="N64" s="39"/>
    </row>
    <row r="65" spans="2:14" ht="12.75">
      <c r="B65"/>
      <c r="C65"/>
      <c r="D65"/>
      <c r="E65" s="2"/>
      <c r="G65" s="2"/>
      <c r="J65" s="2"/>
      <c r="K65" s="2"/>
      <c r="L65" s="2"/>
      <c r="M65" s="2"/>
      <c r="N65" s="39"/>
    </row>
    <row r="66" spans="2:14" ht="12.75">
      <c r="B66"/>
      <c r="C66"/>
      <c r="D66"/>
      <c r="E66" s="2"/>
      <c r="G66" s="2"/>
      <c r="J66" s="2"/>
      <c r="K66" s="2"/>
      <c r="L66" s="2"/>
      <c r="M66" s="2"/>
      <c r="N66" s="39"/>
    </row>
    <row r="67" spans="2:14" ht="12.75">
      <c r="B67"/>
      <c r="C67"/>
      <c r="D67"/>
      <c r="E67" s="2"/>
      <c r="G67" s="2"/>
      <c r="J67" s="2"/>
      <c r="K67" s="2"/>
      <c r="L67" s="2"/>
      <c r="M67" s="2"/>
      <c r="N67" s="39"/>
    </row>
    <row r="68" spans="2:14" ht="12.75">
      <c r="B68"/>
      <c r="C68"/>
      <c r="D68"/>
      <c r="E68" s="2"/>
      <c r="G68" s="2"/>
      <c r="J68" s="2"/>
      <c r="K68" s="2"/>
      <c r="L68" s="2"/>
      <c r="M68" s="2"/>
      <c r="N68" s="39"/>
    </row>
    <row r="69" spans="2:14" ht="12.75">
      <c r="B69"/>
      <c r="C69"/>
      <c r="D69"/>
      <c r="E69" s="2"/>
      <c r="G69" s="2"/>
      <c r="J69" s="2"/>
      <c r="K69" s="2"/>
      <c r="L69" s="2"/>
      <c r="M69" s="2"/>
      <c r="N69" s="39"/>
    </row>
    <row r="70" spans="2:14" ht="12.75">
      <c r="B70"/>
      <c r="C70"/>
      <c r="D70"/>
      <c r="E70" s="2"/>
      <c r="G70" s="2"/>
      <c r="J70" s="2"/>
      <c r="K70" s="2"/>
      <c r="L70" s="2"/>
      <c r="M70" s="2"/>
      <c r="N70" s="39"/>
    </row>
    <row r="71" spans="2:14" ht="12.75">
      <c r="B71"/>
      <c r="C71"/>
      <c r="D71"/>
      <c r="E71" s="2"/>
      <c r="G71" s="2"/>
      <c r="J71" s="2"/>
      <c r="K71" s="2"/>
      <c r="L71" s="2"/>
      <c r="M71" s="2"/>
      <c r="N71" s="39"/>
    </row>
    <row r="72" spans="2:14" ht="12.75">
      <c r="B72"/>
      <c r="C72"/>
      <c r="D72"/>
      <c r="E72" s="2"/>
      <c r="G72" s="2"/>
      <c r="J72" s="2"/>
      <c r="K72" s="2"/>
      <c r="L72" s="2"/>
      <c r="M72" s="2"/>
      <c r="N72" s="39"/>
    </row>
    <row r="73" spans="2:14" ht="12.75">
      <c r="B73"/>
      <c r="C73"/>
      <c r="D73"/>
      <c r="E73" s="2"/>
      <c r="G73" s="2"/>
      <c r="J73" s="2"/>
      <c r="K73" s="2"/>
      <c r="L73" s="2"/>
      <c r="M73" s="2"/>
      <c r="N73" s="39"/>
    </row>
    <row r="74" spans="2:14" ht="12.75">
      <c r="B74"/>
      <c r="C74"/>
      <c r="D74"/>
      <c r="E74" s="2"/>
      <c r="G74" s="2"/>
      <c r="J74" s="2"/>
      <c r="K74" s="2"/>
      <c r="L74" s="2"/>
      <c r="M74" s="2"/>
      <c r="N74" s="39"/>
    </row>
    <row r="75" spans="2:14" ht="12.75">
      <c r="B75"/>
      <c r="C75"/>
      <c r="D75"/>
      <c r="E75" s="2"/>
      <c r="G75" s="2"/>
      <c r="J75" s="2"/>
      <c r="K75" s="2"/>
      <c r="L75" s="2"/>
      <c r="M75" s="2"/>
      <c r="N75" s="39"/>
    </row>
    <row r="76" spans="2:14" ht="12.75">
      <c r="B76"/>
      <c r="C76"/>
      <c r="D76"/>
      <c r="E76" s="2"/>
      <c r="G76" s="2"/>
      <c r="J76" s="2"/>
      <c r="K76" s="2"/>
      <c r="L76" s="2"/>
      <c r="M76" s="2"/>
      <c r="N76" s="39"/>
    </row>
    <row r="77" spans="2:14" ht="12.75">
      <c r="B77"/>
      <c r="C77"/>
      <c r="D77"/>
      <c r="E77" s="2"/>
      <c r="G77" s="2"/>
      <c r="J77" s="2"/>
      <c r="K77" s="2"/>
      <c r="L77" s="2"/>
      <c r="M77" s="2"/>
      <c r="N77" s="39"/>
    </row>
    <row r="78" spans="2:14" ht="12.75">
      <c r="B78"/>
      <c r="C78"/>
      <c r="D78"/>
      <c r="E78" s="2"/>
      <c r="G78" s="2"/>
      <c r="J78" s="2"/>
      <c r="K78" s="2"/>
      <c r="L78" s="2"/>
      <c r="M78" s="2"/>
      <c r="N78" s="39"/>
    </row>
    <row r="79" spans="2:14" ht="12.75">
      <c r="B79"/>
      <c r="C79"/>
      <c r="D79"/>
      <c r="E79" s="2"/>
      <c r="G79" s="2"/>
      <c r="J79" s="2"/>
      <c r="K79" s="2"/>
      <c r="L79" s="2"/>
      <c r="M79" s="2"/>
      <c r="N79" s="39"/>
    </row>
    <row r="80" spans="2:14" ht="12.75">
      <c r="B80"/>
      <c r="C80"/>
      <c r="D80"/>
      <c r="E80" s="2"/>
      <c r="G80" s="2"/>
      <c r="J80" s="2"/>
      <c r="K80" s="2"/>
      <c r="L80" s="2"/>
      <c r="M80" s="2"/>
      <c r="N80" s="39"/>
    </row>
    <row r="81" spans="2:14" ht="12.75">
      <c r="B81"/>
      <c r="C81"/>
      <c r="D81"/>
      <c r="E81" s="2"/>
      <c r="G81" s="2"/>
      <c r="J81" s="2"/>
      <c r="K81" s="2"/>
      <c r="L81" s="2"/>
      <c r="M81" s="2"/>
      <c r="N81" s="39"/>
    </row>
    <row r="82" spans="2:14" ht="12.75">
      <c r="B82"/>
      <c r="C82"/>
      <c r="D82"/>
      <c r="E82" s="2"/>
      <c r="G82" s="2"/>
      <c r="J82" s="2"/>
      <c r="K82" s="2"/>
      <c r="L82" s="2"/>
      <c r="M82" s="2"/>
      <c r="N82" s="39"/>
    </row>
    <row r="83" spans="2:14" ht="12.75">
      <c r="B83"/>
      <c r="C83"/>
      <c r="D83"/>
      <c r="E83" s="2"/>
      <c r="G83" s="2"/>
      <c r="J83" s="2"/>
      <c r="K83" s="2"/>
      <c r="L83" s="2"/>
      <c r="M83" s="2"/>
      <c r="N83" s="39"/>
    </row>
    <row r="84" spans="2:14" ht="12.75">
      <c r="B84"/>
      <c r="C84"/>
      <c r="D84"/>
      <c r="E84" s="2"/>
      <c r="G84" s="2"/>
      <c r="J84" s="2"/>
      <c r="K84" s="2"/>
      <c r="L84" s="2"/>
      <c r="M84" s="2"/>
      <c r="N84" s="39"/>
    </row>
    <row r="85" spans="2:14" ht="12.75">
      <c r="B85"/>
      <c r="C85"/>
      <c r="D85"/>
      <c r="E85" s="2"/>
      <c r="G85" s="2"/>
      <c r="J85" s="2"/>
      <c r="K85" s="2"/>
      <c r="L85" s="2"/>
      <c r="M85" s="2"/>
      <c r="N85" s="39"/>
    </row>
    <row r="86" spans="2:14" ht="12.75">
      <c r="B86"/>
      <c r="C86"/>
      <c r="D86"/>
      <c r="E86" s="2"/>
      <c r="G86" s="2"/>
      <c r="J86" s="2"/>
      <c r="K86" s="2"/>
      <c r="L86" s="2"/>
      <c r="M86" s="2"/>
      <c r="N86" s="39"/>
    </row>
    <row r="87" spans="2:14" ht="12.75">
      <c r="B87"/>
      <c r="C87"/>
      <c r="D87"/>
      <c r="E87" s="2"/>
      <c r="G87" s="2"/>
      <c r="J87" s="2"/>
      <c r="K87" s="2"/>
      <c r="L87" s="2"/>
      <c r="M87" s="2"/>
      <c r="N87" s="39"/>
    </row>
    <row r="88" spans="2:14" ht="12.75">
      <c r="B88"/>
      <c r="C88"/>
      <c r="D88"/>
      <c r="E88" s="2"/>
      <c r="G88" s="2"/>
      <c r="J88" s="2"/>
      <c r="K88" s="2"/>
      <c r="L88" s="2"/>
      <c r="M88" s="2"/>
      <c r="N88" s="39"/>
    </row>
    <row r="89" spans="2:14" ht="12.75">
      <c r="B89"/>
      <c r="C89"/>
      <c r="D89"/>
      <c r="E89" s="2"/>
      <c r="G89" s="2"/>
      <c r="J89" s="2"/>
      <c r="K89" s="2"/>
      <c r="L89" s="2"/>
      <c r="M89" s="2"/>
      <c r="N89" s="39"/>
    </row>
    <row r="90" spans="2:14" ht="12.75">
      <c r="B90"/>
      <c r="C90"/>
      <c r="D90"/>
      <c r="E90" s="2"/>
      <c r="G90" s="2"/>
      <c r="J90" s="2"/>
      <c r="K90" s="2"/>
      <c r="L90" s="2"/>
      <c r="M90" s="2"/>
      <c r="N90" s="39"/>
    </row>
    <row r="91" spans="2:14" ht="12.75">
      <c r="B91"/>
      <c r="C91"/>
      <c r="D91"/>
      <c r="E91" s="2"/>
      <c r="G91" s="2"/>
      <c r="J91" s="2"/>
      <c r="K91" s="2"/>
      <c r="L91" s="2"/>
      <c r="M91" s="2"/>
      <c r="N91" s="39"/>
    </row>
    <row r="92" spans="2:14" ht="12.75">
      <c r="B92"/>
      <c r="C92"/>
      <c r="D92"/>
      <c r="E92" s="2"/>
      <c r="G92" s="2"/>
      <c r="J92" s="2"/>
      <c r="K92" s="2"/>
      <c r="L92" s="2"/>
      <c r="M92" s="2"/>
      <c r="N92" s="39"/>
    </row>
    <row r="93" spans="2:14" ht="12.75">
      <c r="B93"/>
      <c r="C93"/>
      <c r="D93"/>
      <c r="E93" s="2"/>
      <c r="G93" s="2"/>
      <c r="J93" s="2"/>
      <c r="K93" s="2"/>
      <c r="L93" s="2"/>
      <c r="M93" s="2"/>
      <c r="N93" s="39"/>
    </row>
    <row r="94" spans="2:14" ht="12.75">
      <c r="B94"/>
      <c r="C94"/>
      <c r="D94"/>
      <c r="E94" s="2"/>
      <c r="G94" s="2"/>
      <c r="J94" s="2"/>
      <c r="K94" s="2"/>
      <c r="L94" s="2"/>
      <c r="M94" s="2"/>
      <c r="N94" s="39"/>
    </row>
    <row r="95" spans="2:14" ht="12.75">
      <c r="B95"/>
      <c r="C95"/>
      <c r="D95"/>
      <c r="E95" s="2"/>
      <c r="G95" s="2"/>
      <c r="J95" s="2"/>
      <c r="K95" s="2"/>
      <c r="L95" s="2"/>
      <c r="M95" s="2"/>
      <c r="N95" s="39"/>
    </row>
    <row r="96" spans="2:14" ht="12.75">
      <c r="B96"/>
      <c r="C96"/>
      <c r="D96"/>
      <c r="E96" s="2"/>
      <c r="G96" s="2"/>
      <c r="J96" s="2"/>
      <c r="K96" s="2"/>
      <c r="L96" s="2"/>
      <c r="M96" s="2"/>
      <c r="N96" s="39"/>
    </row>
    <row r="97" spans="2:14" ht="12.75">
      <c r="B97"/>
      <c r="C97"/>
      <c r="D97"/>
      <c r="E97" s="2"/>
      <c r="G97" s="2"/>
      <c r="J97" s="2"/>
      <c r="K97" s="2"/>
      <c r="L97" s="2"/>
      <c r="M97" s="2"/>
      <c r="N97" s="39"/>
    </row>
    <row r="98" spans="2:14" ht="12.75">
      <c r="B98"/>
      <c r="C98"/>
      <c r="D98"/>
      <c r="E98" s="2"/>
      <c r="G98" s="2"/>
      <c r="J98" s="2"/>
      <c r="K98" s="2"/>
      <c r="L98" s="2"/>
      <c r="M98" s="2"/>
      <c r="N98" s="39"/>
    </row>
    <row r="99" spans="2:14" ht="12.75">
      <c r="B99"/>
      <c r="C99"/>
      <c r="D99"/>
      <c r="E99" s="2"/>
      <c r="G99" s="2"/>
      <c r="J99" s="2"/>
      <c r="K99" s="2"/>
      <c r="L99" s="2"/>
      <c r="M99" s="2"/>
      <c r="N99" s="39"/>
    </row>
    <row r="100" spans="2:14" ht="12.75">
      <c r="B100"/>
      <c r="C100"/>
      <c r="D100"/>
      <c r="E100" s="2"/>
      <c r="G100" s="2"/>
      <c r="J100" s="2"/>
      <c r="K100" s="2"/>
      <c r="L100" s="2"/>
      <c r="M100" s="2"/>
      <c r="N100" s="39"/>
    </row>
    <row r="101" spans="2:14" ht="12.75">
      <c r="B101"/>
      <c r="C101"/>
      <c r="D101"/>
      <c r="E101" s="2"/>
      <c r="G101" s="2"/>
      <c r="J101" s="2"/>
      <c r="K101" s="2"/>
      <c r="L101" s="2"/>
      <c r="M101" s="2"/>
      <c r="N101" s="39"/>
    </row>
    <row r="102" spans="2:13" ht="12.75">
      <c r="B102"/>
      <c r="C102"/>
      <c r="D102"/>
      <c r="E102" s="2"/>
      <c r="G102" s="2"/>
      <c r="K102" s="2"/>
      <c r="L102" s="2"/>
      <c r="M102" s="2"/>
    </row>
    <row r="103" spans="7:13" ht="12.75">
      <c r="G103" s="2"/>
      <c r="K103" s="2"/>
      <c r="L103" s="2"/>
      <c r="M103" s="2"/>
    </row>
    <row r="104" spans="7:13" ht="12.75">
      <c r="G104" s="2"/>
      <c r="K104" s="2"/>
      <c r="L104" s="2"/>
      <c r="M104" s="2"/>
    </row>
    <row r="105" spans="7:13" ht="12.75">
      <c r="G105" s="2"/>
      <c r="K105" s="2"/>
      <c r="L105" s="2"/>
      <c r="M105" s="2"/>
    </row>
    <row r="106" spans="7:13" ht="12.75">
      <c r="G106" s="2"/>
      <c r="K106" s="2"/>
      <c r="L106" s="2"/>
      <c r="M106" s="2"/>
    </row>
    <row r="107" spans="7:13" ht="12.75">
      <c r="G107" s="2"/>
      <c r="K107" s="2"/>
      <c r="L107" s="2"/>
      <c r="M107" s="2"/>
    </row>
    <row r="108" spans="7:13" ht="12.75">
      <c r="G108" s="2"/>
      <c r="K108" s="2"/>
      <c r="L108" s="2"/>
      <c r="M108" s="2"/>
    </row>
    <row r="109" spans="7:13" ht="12.75">
      <c r="G109" s="2"/>
      <c r="K109" s="2"/>
      <c r="L109" s="2"/>
      <c r="M109" s="2"/>
    </row>
    <row r="110" spans="7:13" ht="12.75">
      <c r="G110" s="2"/>
      <c r="K110" s="2"/>
      <c r="L110" s="2"/>
      <c r="M110" s="2"/>
    </row>
    <row r="111" spans="7:13" ht="12.75">
      <c r="G111" s="2"/>
      <c r="K111" s="2"/>
      <c r="L111" s="2"/>
      <c r="M111" s="2"/>
    </row>
    <row r="112" spans="7:13" ht="12.75">
      <c r="G112" s="2"/>
      <c r="K112" s="2"/>
      <c r="L112" s="2"/>
      <c r="M112" s="2"/>
    </row>
    <row r="113" spans="7:13" ht="12.75">
      <c r="G113" s="2"/>
      <c r="K113" s="2"/>
      <c r="L113" s="2"/>
      <c r="M113" s="2"/>
    </row>
    <row r="114" spans="7:13" ht="12.75">
      <c r="G114" s="2"/>
      <c r="K114" s="2"/>
      <c r="L114" s="2"/>
      <c r="M114" s="2"/>
    </row>
    <row r="115" spans="7:13" ht="12.75">
      <c r="G115" s="2"/>
      <c r="K115" s="2"/>
      <c r="L115" s="2"/>
      <c r="M115" s="2"/>
    </row>
    <row r="116" spans="7:13" ht="12.75">
      <c r="G116" s="2"/>
      <c r="K116" s="2"/>
      <c r="L116" s="2"/>
      <c r="M116" s="2"/>
    </row>
    <row r="117" spans="7:13" ht="12.75">
      <c r="G117" s="2"/>
      <c r="K117" s="2"/>
      <c r="L117" s="2"/>
      <c r="M117" s="2"/>
    </row>
    <row r="118" spans="7:13" ht="12.75">
      <c r="G118" s="2"/>
      <c r="K118" s="2"/>
      <c r="L118" s="2"/>
      <c r="M118" s="2"/>
    </row>
    <row r="119" spans="7:13" ht="12.75">
      <c r="G119" s="2"/>
      <c r="K119" s="2"/>
      <c r="L119" s="2"/>
      <c r="M119" s="2"/>
    </row>
    <row r="120" spans="7:13" ht="12.75">
      <c r="G120" s="2"/>
      <c r="K120" s="2"/>
      <c r="L120" s="2"/>
      <c r="M120" s="2"/>
    </row>
    <row r="121" spans="7:13" ht="12.75">
      <c r="G121" s="2"/>
      <c r="K121" s="2"/>
      <c r="L121" s="2"/>
      <c r="M121" s="2"/>
    </row>
    <row r="122" spans="7:13" ht="12.75">
      <c r="G122" s="2"/>
      <c r="K122" s="2"/>
      <c r="L122" s="2"/>
      <c r="M122" s="2"/>
    </row>
    <row r="123" spans="7:13" ht="12.75">
      <c r="G123" s="2"/>
      <c r="K123" s="2"/>
      <c r="L123" s="2"/>
      <c r="M123" s="2"/>
    </row>
    <row r="124" spans="7:13" ht="12.75">
      <c r="G124" s="2"/>
      <c r="K124" s="2"/>
      <c r="L124" s="2"/>
      <c r="M124" s="2"/>
    </row>
    <row r="125" spans="7:13" ht="12.75">
      <c r="G125" s="2"/>
      <c r="K125" s="2"/>
      <c r="L125" s="2"/>
      <c r="M125" s="2"/>
    </row>
    <row r="126" spans="7:13" ht="12.75">
      <c r="G126" s="2"/>
      <c r="K126" s="2"/>
      <c r="L126" s="2"/>
      <c r="M126" s="2"/>
    </row>
    <row r="127" spans="7:13" ht="12.75">
      <c r="G127" s="2"/>
      <c r="K127" s="2"/>
      <c r="L127" s="2"/>
      <c r="M127" s="2"/>
    </row>
    <row r="128" spans="7:13" ht="12.75">
      <c r="G128" s="2"/>
      <c r="K128" s="2"/>
      <c r="L128" s="2"/>
      <c r="M128" s="2"/>
    </row>
    <row r="129" spans="7:13" ht="12.75">
      <c r="G129" s="2"/>
      <c r="K129" s="2"/>
      <c r="L129" s="2"/>
      <c r="M129" s="2"/>
    </row>
    <row r="130" spans="7:13" ht="12.75">
      <c r="G130" s="2"/>
      <c r="K130" s="2"/>
      <c r="L130" s="2"/>
      <c r="M130" s="2"/>
    </row>
    <row r="131" spans="7:13" ht="12.75">
      <c r="G131" s="2"/>
      <c r="K131" s="2"/>
      <c r="L131" s="2"/>
      <c r="M131" s="2"/>
    </row>
    <row r="132" spans="7:13" ht="12.75">
      <c r="G132" s="2"/>
      <c r="K132" s="2"/>
      <c r="L132" s="2"/>
      <c r="M132" s="2"/>
    </row>
    <row r="133" spans="7:13" ht="12.75">
      <c r="G133" s="2"/>
      <c r="K133" s="2"/>
      <c r="L133" s="2"/>
      <c r="M133" s="2"/>
    </row>
    <row r="134" spans="7:13" ht="12.75">
      <c r="G134" s="2"/>
      <c r="K134" s="2"/>
      <c r="L134" s="2"/>
      <c r="M134" s="2"/>
    </row>
    <row r="135" spans="7:13" ht="12.75">
      <c r="G135" s="2"/>
      <c r="K135" s="2"/>
      <c r="L135" s="2"/>
      <c r="M135" s="2"/>
    </row>
    <row r="136" spans="7:13" ht="12.75">
      <c r="G136" s="2"/>
      <c r="K136" s="2"/>
      <c r="L136" s="2"/>
      <c r="M136" s="2"/>
    </row>
    <row r="137" spans="7:13" ht="12.75">
      <c r="G137" s="2"/>
      <c r="K137" s="2"/>
      <c r="L137" s="2"/>
      <c r="M137" s="2"/>
    </row>
    <row r="138" spans="7:13" ht="12.75">
      <c r="G138" s="2"/>
      <c r="K138" s="2"/>
      <c r="L138" s="2"/>
      <c r="M138" s="2"/>
    </row>
    <row r="139" spans="7:13" ht="12.75">
      <c r="G139" s="2"/>
      <c r="K139" s="2"/>
      <c r="L139" s="2"/>
      <c r="M139" s="2"/>
    </row>
    <row r="140" spans="7:13" ht="12.75">
      <c r="G140" s="2"/>
      <c r="K140" s="2"/>
      <c r="L140" s="2"/>
      <c r="M140" s="2"/>
    </row>
    <row r="141" spans="7:13" ht="12.75">
      <c r="G141" s="2"/>
      <c r="K141" s="2"/>
      <c r="L141" s="2"/>
      <c r="M141" s="2"/>
    </row>
    <row r="142" spans="7:13" ht="12.75">
      <c r="G142" s="2"/>
      <c r="K142" s="2"/>
      <c r="L142" s="2"/>
      <c r="M142" s="2"/>
    </row>
    <row r="143" spans="7:13" ht="12.75">
      <c r="G143" s="2"/>
      <c r="K143" s="2"/>
      <c r="L143" s="2"/>
      <c r="M143" s="2"/>
    </row>
    <row r="144" spans="7:13" ht="12.75">
      <c r="G144" s="2"/>
      <c r="K144" s="2"/>
      <c r="L144" s="2"/>
      <c r="M144" s="2"/>
    </row>
    <row r="145" spans="7:13" ht="12.75">
      <c r="G145" s="2"/>
      <c r="K145" s="2"/>
      <c r="L145" s="2"/>
      <c r="M145" s="2"/>
    </row>
    <row r="146" spans="7:13" ht="12.75">
      <c r="G146" s="2"/>
      <c r="K146" s="2"/>
      <c r="L146" s="2"/>
      <c r="M146" s="2"/>
    </row>
    <row r="147" spans="7:13" ht="12.75">
      <c r="G147" s="2"/>
      <c r="K147" s="2"/>
      <c r="L147" s="2"/>
      <c r="M147" s="2"/>
    </row>
    <row r="148" spans="7:13" ht="12.75">
      <c r="G148" s="2"/>
      <c r="K148" s="2"/>
      <c r="L148" s="2"/>
      <c r="M148" s="2"/>
    </row>
    <row r="149" spans="7:13" ht="12.75">
      <c r="G149" s="2"/>
      <c r="K149" s="2"/>
      <c r="L149" s="2"/>
      <c r="M149" s="2"/>
    </row>
    <row r="150" spans="7:13" ht="12.75">
      <c r="G150" s="2"/>
      <c r="K150" s="2"/>
      <c r="L150" s="2"/>
      <c r="M150" s="2"/>
    </row>
    <row r="151" spans="7:13" ht="12.75">
      <c r="G151" s="2"/>
      <c r="K151" s="2"/>
      <c r="L151" s="2"/>
      <c r="M151" s="2"/>
    </row>
    <row r="152" spans="7:13" ht="12.75">
      <c r="G152" s="2"/>
      <c r="K152" s="2"/>
      <c r="L152" s="2"/>
      <c r="M152" s="2"/>
    </row>
    <row r="153" spans="7:13" ht="12.75">
      <c r="G153" s="2"/>
      <c r="K153" s="2"/>
      <c r="L153" s="2"/>
      <c r="M153" s="2"/>
    </row>
    <row r="154" spans="7:13" ht="12.75">
      <c r="G154" s="2"/>
      <c r="K154" s="2"/>
      <c r="L154" s="2"/>
      <c r="M154" s="2"/>
    </row>
    <row r="155" spans="7:13" ht="12.75">
      <c r="G155" s="2"/>
      <c r="K155" s="2"/>
      <c r="L155" s="2"/>
      <c r="M155" s="2"/>
    </row>
    <row r="156" spans="7:13" ht="12.75">
      <c r="G156" s="2"/>
      <c r="K156" s="2"/>
      <c r="L156" s="2"/>
      <c r="M156" s="2"/>
    </row>
    <row r="157" spans="7:13" ht="12.75">
      <c r="G157" s="2"/>
      <c r="K157" s="2"/>
      <c r="L157" s="2"/>
      <c r="M157" s="2"/>
    </row>
    <row r="158" spans="7:13" ht="12.75">
      <c r="G158" s="2"/>
      <c r="K158" s="2"/>
      <c r="L158" s="2"/>
      <c r="M158" s="2"/>
    </row>
    <row r="159" spans="7:13" ht="12.75">
      <c r="G159" s="2"/>
      <c r="K159" s="2"/>
      <c r="L159" s="2"/>
      <c r="M159" s="2"/>
    </row>
    <row r="160" spans="7:13" ht="12.75">
      <c r="G160" s="2"/>
      <c r="K160" s="2"/>
      <c r="L160" s="2"/>
      <c r="M160" s="2"/>
    </row>
    <row r="161" spans="7:13" ht="12.75">
      <c r="G161" s="2"/>
      <c r="K161" s="2"/>
      <c r="L161" s="2"/>
      <c r="M161" s="2"/>
    </row>
    <row r="162" spans="7:13" ht="12.75">
      <c r="G162" s="2"/>
      <c r="K162" s="2"/>
      <c r="L162" s="2"/>
      <c r="M162" s="2"/>
    </row>
    <row r="163" spans="7:13" ht="12.75">
      <c r="G163" s="2"/>
      <c r="K163" s="2"/>
      <c r="L163" s="2"/>
      <c r="M163" s="2"/>
    </row>
    <row r="164" spans="7:13" ht="12.75">
      <c r="G164" s="2"/>
      <c r="K164" s="2"/>
      <c r="L164" s="2"/>
      <c r="M164" s="2"/>
    </row>
    <row r="165" spans="7:13" ht="12.75">
      <c r="G165" s="2"/>
      <c r="K165" s="2"/>
      <c r="L165" s="2"/>
      <c r="M165" s="2"/>
    </row>
    <row r="166" spans="7:13" ht="12.75">
      <c r="G166" s="2"/>
      <c r="K166" s="2"/>
      <c r="L166" s="2"/>
      <c r="M166" s="2"/>
    </row>
    <row r="167" spans="7:13" ht="12.75">
      <c r="G167" s="2"/>
      <c r="K167" s="2"/>
      <c r="L167" s="2"/>
      <c r="M167" s="2"/>
    </row>
    <row r="168" spans="7:13" ht="12.75">
      <c r="G168" s="2"/>
      <c r="K168" s="2"/>
      <c r="L168" s="2"/>
      <c r="M168" s="2"/>
    </row>
    <row r="169" spans="7:13" ht="12.75">
      <c r="G169" s="2"/>
      <c r="K169" s="2"/>
      <c r="L169" s="2"/>
      <c r="M169" s="2"/>
    </row>
    <row r="170" spans="7:13" ht="12.75">
      <c r="G170" s="2"/>
      <c r="K170" s="2"/>
      <c r="L170" s="2"/>
      <c r="M170" s="2"/>
    </row>
    <row r="171" spans="7:13" ht="12.75">
      <c r="G171" s="2"/>
      <c r="K171" s="2"/>
      <c r="L171" s="2"/>
      <c r="M171" s="2"/>
    </row>
    <row r="172" spans="7:13" ht="12.75">
      <c r="G172" s="2"/>
      <c r="K172" s="2"/>
      <c r="L172" s="2"/>
      <c r="M172" s="2"/>
    </row>
    <row r="173" spans="7:13" ht="12.75">
      <c r="G173" s="2"/>
      <c r="K173" s="2"/>
      <c r="L173" s="2"/>
      <c r="M173" s="2"/>
    </row>
    <row r="174" spans="7:13" ht="12.75">
      <c r="G174" s="2"/>
      <c r="K174" s="2"/>
      <c r="L174" s="2"/>
      <c r="M174" s="2"/>
    </row>
    <row r="175" spans="7:13" ht="12.75">
      <c r="G175" s="2"/>
      <c r="K175" s="2"/>
      <c r="L175" s="2"/>
      <c r="M175" s="2"/>
    </row>
    <row r="176" spans="7:13" ht="12.75">
      <c r="G176" s="2"/>
      <c r="K176" s="2"/>
      <c r="L176" s="2"/>
      <c r="M176" s="2"/>
    </row>
    <row r="177" spans="7:13" ht="12.75">
      <c r="G177" s="2"/>
      <c r="K177" s="2"/>
      <c r="L177" s="2"/>
      <c r="M177" s="2"/>
    </row>
    <row r="178" spans="7:13" ht="12.75">
      <c r="G178" s="2"/>
      <c r="K178" s="2"/>
      <c r="L178" s="2"/>
      <c r="M178" s="2"/>
    </row>
    <row r="179" spans="7:13" ht="12.75">
      <c r="G179" s="2"/>
      <c r="K179" s="2"/>
      <c r="L179" s="2"/>
      <c r="M179" s="2"/>
    </row>
    <row r="180" spans="7:13" ht="12.75">
      <c r="G180" s="2"/>
      <c r="K180" s="2"/>
      <c r="L180" s="2"/>
      <c r="M180" s="2"/>
    </row>
    <row r="181" spans="7:13" ht="12.75">
      <c r="G181" s="2"/>
      <c r="K181" s="2"/>
      <c r="L181" s="2"/>
      <c r="M181" s="2"/>
    </row>
    <row r="182" spans="7:13" ht="12.75">
      <c r="G182" s="2"/>
      <c r="K182" s="2"/>
      <c r="L182" s="2"/>
      <c r="M182" s="2"/>
    </row>
    <row r="183" spans="7:13" ht="12.75">
      <c r="G183" s="2"/>
      <c r="K183" s="2"/>
      <c r="L183" s="2"/>
      <c r="M183" s="2"/>
    </row>
    <row r="184" spans="7:13" ht="12.75">
      <c r="G184" s="2"/>
      <c r="K184" s="2"/>
      <c r="L184" s="2"/>
      <c r="M184" s="2"/>
    </row>
    <row r="185" spans="7:13" ht="12.75">
      <c r="G185" s="2"/>
      <c r="K185" s="2"/>
      <c r="L185" s="2"/>
      <c r="M185" s="2"/>
    </row>
    <row r="186" spans="7:13" ht="12.75">
      <c r="G186" s="2"/>
      <c r="K186" s="2"/>
      <c r="L186" s="2"/>
      <c r="M186" s="2"/>
    </row>
    <row r="187" spans="7:13" ht="12.75">
      <c r="G187" s="2"/>
      <c r="K187" s="2"/>
      <c r="L187" s="2"/>
      <c r="M187" s="2"/>
    </row>
    <row r="188" spans="7:13" ht="12.75">
      <c r="G188" s="2"/>
      <c r="K188" s="2"/>
      <c r="L188" s="2"/>
      <c r="M188" s="2"/>
    </row>
    <row r="189" spans="7:13" ht="12.75">
      <c r="G189" s="2"/>
      <c r="K189" s="2"/>
      <c r="L189" s="2"/>
      <c r="M189" s="2"/>
    </row>
    <row r="190" spans="7:13" ht="12.75">
      <c r="G190" s="2"/>
      <c r="K190" s="2"/>
      <c r="L190" s="2"/>
      <c r="M190" s="2"/>
    </row>
    <row r="191" spans="7:13" ht="12.75">
      <c r="G191" s="2"/>
      <c r="K191" s="2"/>
      <c r="L191" s="2"/>
      <c r="M191" s="2"/>
    </row>
    <row r="192" spans="7:13" ht="12.75">
      <c r="G192" s="2"/>
      <c r="K192" s="2"/>
      <c r="L192" s="2"/>
      <c r="M192" s="2"/>
    </row>
    <row r="193" spans="7:13" ht="12.75">
      <c r="G193" s="2"/>
      <c r="K193" s="2"/>
      <c r="L193" s="2"/>
      <c r="M193" s="2"/>
    </row>
    <row r="194" spans="7:13" ht="12.75">
      <c r="G194" s="2"/>
      <c r="K194" s="2"/>
      <c r="L194" s="2"/>
      <c r="M194" s="2"/>
    </row>
    <row r="195" spans="7:13" ht="12.75">
      <c r="G195" s="2"/>
      <c r="K195" s="2"/>
      <c r="L195" s="2"/>
      <c r="M195" s="2"/>
    </row>
    <row r="196" spans="7:13" ht="12.75">
      <c r="G196" s="2"/>
      <c r="K196" s="2"/>
      <c r="L196" s="2"/>
      <c r="M196" s="2"/>
    </row>
    <row r="197" spans="7:13" ht="12.75">
      <c r="G197" s="2"/>
      <c r="K197" s="2"/>
      <c r="L197" s="2"/>
      <c r="M197" s="2"/>
    </row>
    <row r="198" spans="7:13" ht="12.75">
      <c r="G198" s="2"/>
      <c r="K198" s="2"/>
      <c r="L198" s="2"/>
      <c r="M198" s="2"/>
    </row>
    <row r="199" spans="7:13" ht="12.75">
      <c r="G199" s="2"/>
      <c r="K199" s="2"/>
      <c r="L199" s="2"/>
      <c r="M199" s="2"/>
    </row>
    <row r="200" spans="7:13" ht="12.75">
      <c r="G200" s="2"/>
      <c r="K200" s="2"/>
      <c r="L200" s="2"/>
      <c r="M200" s="2"/>
    </row>
    <row r="201" spans="7:13" ht="12.75">
      <c r="G201" s="2"/>
      <c r="K201" s="2"/>
      <c r="L201" s="2"/>
      <c r="M201" s="2"/>
    </row>
    <row r="202" spans="7:13" ht="12.75">
      <c r="G202" s="2"/>
      <c r="K202" s="2"/>
      <c r="L202" s="2"/>
      <c r="M202" s="2"/>
    </row>
    <row r="203" spans="7:13" ht="12.75">
      <c r="G203" s="2"/>
      <c r="K203" s="2"/>
      <c r="L203" s="2"/>
      <c r="M203" s="2"/>
    </row>
    <row r="204" spans="7:13" ht="12.75">
      <c r="G204" s="2"/>
      <c r="K204" s="2"/>
      <c r="L204" s="2"/>
      <c r="M204" s="2"/>
    </row>
    <row r="205" spans="7:13" ht="12.75">
      <c r="G205" s="2"/>
      <c r="K205" s="2"/>
      <c r="L205" s="2"/>
      <c r="M205" s="2"/>
    </row>
    <row r="206" spans="7:13" ht="12.75">
      <c r="G206" s="2"/>
      <c r="K206" s="2"/>
      <c r="L206" s="2"/>
      <c r="M206" s="2"/>
    </row>
    <row r="207" spans="7:13" ht="12.75">
      <c r="G207" s="2"/>
      <c r="K207" s="2"/>
      <c r="L207" s="2"/>
      <c r="M207" s="2"/>
    </row>
    <row r="208" spans="7:13" ht="12.75">
      <c r="G208" s="2"/>
      <c r="K208" s="2"/>
      <c r="L208" s="2"/>
      <c r="M208" s="2"/>
    </row>
    <row r="209" spans="7:13" ht="12.75">
      <c r="G209" s="2"/>
      <c r="K209" s="2"/>
      <c r="L209" s="2"/>
      <c r="M209" s="2"/>
    </row>
    <row r="210" spans="7:13" ht="12.75">
      <c r="G210" s="2"/>
      <c r="K210" s="2"/>
      <c r="L210" s="2"/>
      <c r="M210" s="2"/>
    </row>
    <row r="211" spans="7:13" ht="12.75">
      <c r="G211" s="2"/>
      <c r="K211" s="2"/>
      <c r="L211" s="2"/>
      <c r="M211" s="2"/>
    </row>
    <row r="212" spans="7:13" ht="12.75">
      <c r="G212" s="2"/>
      <c r="K212" s="2"/>
      <c r="L212" s="2"/>
      <c r="M212" s="2"/>
    </row>
    <row r="213" spans="7:13" ht="12.75">
      <c r="G213" s="2"/>
      <c r="K213" s="2"/>
      <c r="L213" s="2"/>
      <c r="M213" s="2"/>
    </row>
    <row r="214" spans="7:13" ht="12.75">
      <c r="G214" s="2"/>
      <c r="K214" s="2"/>
      <c r="L214" s="2"/>
      <c r="M214" s="2"/>
    </row>
    <row r="215" spans="7:13" ht="12.75">
      <c r="G215" s="2"/>
      <c r="K215" s="2"/>
      <c r="L215" s="2"/>
      <c r="M215" s="2"/>
    </row>
    <row r="216" spans="7:13" ht="12.75">
      <c r="G216" s="2"/>
      <c r="K216" s="2"/>
      <c r="L216" s="2"/>
      <c r="M216" s="2"/>
    </row>
    <row r="217" spans="7:13" ht="12.75">
      <c r="G217" s="2"/>
      <c r="K217" s="2"/>
      <c r="L217" s="2"/>
      <c r="M217" s="2"/>
    </row>
    <row r="218" spans="7:13" ht="12.75">
      <c r="G218" s="2"/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pans="11:13" ht="12.75">
      <c r="K257" s="2"/>
      <c r="L257" s="2"/>
      <c r="M257" s="2"/>
    </row>
    <row r="258" spans="11:13" ht="12.75">
      <c r="K258" s="2"/>
      <c r="L258" s="2"/>
      <c r="M258" s="2"/>
    </row>
    <row r="259" spans="11:13" ht="12.75">
      <c r="K259" s="2"/>
      <c r="L259" s="2"/>
      <c r="M259" s="2"/>
    </row>
    <row r="260" spans="11:13" ht="12.75">
      <c r="K260" s="2"/>
      <c r="L260" s="2"/>
      <c r="M260" s="2"/>
    </row>
    <row r="261" spans="11:13" ht="12.75">
      <c r="K261" s="2"/>
      <c r="L261" s="2"/>
      <c r="M261" s="2"/>
    </row>
    <row r="262" spans="11:13" ht="12.75">
      <c r="K262" s="2"/>
      <c r="L262" s="2"/>
      <c r="M262" s="2"/>
    </row>
    <row r="263" spans="11:13" ht="12.75">
      <c r="K263" s="2"/>
      <c r="L263" s="2"/>
      <c r="M263" s="2"/>
    </row>
    <row r="264" spans="11:13" ht="12.75">
      <c r="K264" s="2"/>
      <c r="L264" s="2"/>
      <c r="M264" s="2"/>
    </row>
    <row r="265" spans="11:13" ht="12.75">
      <c r="K265" s="2"/>
      <c r="L265" s="2"/>
      <c r="M265" s="2"/>
    </row>
    <row r="266" spans="11:13" ht="12.75">
      <c r="K266" s="2"/>
      <c r="L266" s="2"/>
      <c r="M266" s="2"/>
    </row>
    <row r="267" spans="11:13" ht="12.75">
      <c r="K267" s="2"/>
      <c r="L267" s="2"/>
      <c r="M267" s="2"/>
    </row>
    <row r="268" spans="11:13" ht="12.75">
      <c r="K268" s="2"/>
      <c r="L268" s="2"/>
      <c r="M268" s="2"/>
    </row>
    <row r="269" spans="11:13" ht="12.75">
      <c r="K269" s="2"/>
      <c r="L269" s="2"/>
      <c r="M269" s="2"/>
    </row>
    <row r="270" spans="11:13" ht="12.75">
      <c r="K270" s="2"/>
      <c r="L270" s="2"/>
      <c r="M270" s="2"/>
    </row>
    <row r="271" spans="11:13" ht="12.75">
      <c r="K271" s="2"/>
      <c r="L271" s="2"/>
      <c r="M271" s="2"/>
    </row>
    <row r="272" spans="11:13" ht="12.75">
      <c r="K272" s="2"/>
      <c r="L272" s="2"/>
      <c r="M272" s="2"/>
    </row>
    <row r="273" spans="11:13" ht="12.75">
      <c r="K273" s="2"/>
      <c r="L273" s="2"/>
      <c r="M273" s="2"/>
    </row>
    <row r="274" spans="11:13" ht="12.75">
      <c r="K274" s="2"/>
      <c r="L274" s="2"/>
      <c r="M274" s="2"/>
    </row>
    <row r="275" spans="11:13" ht="12.75">
      <c r="K275" s="2"/>
      <c r="L275" s="2"/>
      <c r="M275" s="2"/>
    </row>
    <row r="276" spans="11:13" ht="12.75">
      <c r="K276" s="2"/>
      <c r="L276" s="2"/>
      <c r="M276" s="2"/>
    </row>
    <row r="277" spans="11:13" ht="12.75">
      <c r="K277" s="2"/>
      <c r="L277" s="2"/>
      <c r="M277" s="2"/>
    </row>
    <row r="278" spans="11:13" ht="12.75">
      <c r="K278" s="2"/>
      <c r="L278" s="2"/>
      <c r="M278" s="2"/>
    </row>
    <row r="279" spans="11:13" ht="12.75">
      <c r="K279" s="2"/>
      <c r="L279" s="2"/>
      <c r="M279" s="2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  <row r="285" spans="11:13" ht="12.75">
      <c r="K285" s="2"/>
      <c r="L285" s="2"/>
      <c r="M285" s="2"/>
    </row>
    <row r="286" spans="11:13" ht="12.75">
      <c r="K286" s="2"/>
      <c r="L286" s="2"/>
      <c r="M286" s="2"/>
    </row>
    <row r="287" spans="11:13" ht="12.75">
      <c r="K287" s="2"/>
      <c r="L287" s="2"/>
      <c r="M287" s="2"/>
    </row>
    <row r="288" spans="11:13" ht="12.75">
      <c r="K288" s="2"/>
      <c r="L288" s="2"/>
      <c r="M288" s="2"/>
    </row>
    <row r="289" spans="11:13" ht="12.75">
      <c r="K289" s="2"/>
      <c r="L289" s="2"/>
      <c r="M289" s="2"/>
    </row>
    <row r="290" spans="11:13" ht="12.75">
      <c r="K290" s="2"/>
      <c r="L290" s="2"/>
      <c r="M290" s="2"/>
    </row>
    <row r="291" spans="11:13" ht="12.75">
      <c r="K291" s="2"/>
      <c r="L291" s="2"/>
      <c r="M291" s="2"/>
    </row>
    <row r="292" spans="11:13" ht="12.75">
      <c r="K292" s="2"/>
      <c r="L292" s="2"/>
      <c r="M292" s="2"/>
    </row>
    <row r="293" spans="11:13" ht="12.75">
      <c r="K293" s="2"/>
      <c r="L293" s="2"/>
      <c r="M293" s="2"/>
    </row>
    <row r="294" spans="11:13" ht="12.75">
      <c r="K294" s="2"/>
      <c r="L294" s="2"/>
      <c r="M294" s="2"/>
    </row>
    <row r="295" spans="11:13" ht="12.75">
      <c r="K295" s="2"/>
      <c r="L295" s="2"/>
      <c r="M295" s="2"/>
    </row>
    <row r="296" spans="11:13" ht="12.75">
      <c r="K296" s="2"/>
      <c r="L296" s="2"/>
      <c r="M296" s="2"/>
    </row>
    <row r="297" spans="11:13" ht="12.75">
      <c r="K297" s="2"/>
      <c r="L297" s="2"/>
      <c r="M297" s="2"/>
    </row>
    <row r="298" spans="11:13" ht="12.75">
      <c r="K298" s="2"/>
      <c r="L298" s="2"/>
      <c r="M298" s="2"/>
    </row>
    <row r="299" spans="11:13" ht="12.75">
      <c r="K299" s="2"/>
      <c r="L299" s="2"/>
      <c r="M299" s="2"/>
    </row>
    <row r="300" spans="11:13" ht="12.75">
      <c r="K300" s="2"/>
      <c r="L300" s="2"/>
      <c r="M300" s="2"/>
    </row>
    <row r="301" spans="11:13" ht="12.75">
      <c r="K301" s="2"/>
      <c r="L301" s="2"/>
      <c r="M301" s="2"/>
    </row>
    <row r="302" spans="11:13" ht="12.75">
      <c r="K302" s="2"/>
      <c r="L302" s="2"/>
      <c r="M302" s="2"/>
    </row>
    <row r="303" spans="11:13" ht="12.75">
      <c r="K303" s="2"/>
      <c r="L303" s="2"/>
      <c r="M303" s="2"/>
    </row>
    <row r="304" spans="11:13" ht="12.75">
      <c r="K304" s="2"/>
      <c r="L304" s="2"/>
      <c r="M304" s="2"/>
    </row>
    <row r="305" spans="11:13" ht="12.75">
      <c r="K305" s="2"/>
      <c r="L305" s="2"/>
      <c r="M305" s="2"/>
    </row>
    <row r="306" spans="11:13" ht="12.75">
      <c r="K306" s="2"/>
      <c r="L306" s="2"/>
      <c r="M306" s="2"/>
    </row>
    <row r="307" spans="11:13" ht="12.75">
      <c r="K307" s="2"/>
      <c r="L307" s="2"/>
      <c r="M307" s="2"/>
    </row>
    <row r="308" spans="11:13" ht="12.75">
      <c r="K308" s="2"/>
      <c r="L308" s="2"/>
      <c r="M308" s="2"/>
    </row>
    <row r="309" spans="11:13" ht="12.75">
      <c r="K309" s="2"/>
      <c r="L309" s="2"/>
      <c r="M309" s="2"/>
    </row>
    <row r="310" spans="11:13" ht="12.75">
      <c r="K310" s="2"/>
      <c r="L310" s="2"/>
      <c r="M310" s="2"/>
    </row>
    <row r="311" spans="11:13" ht="12.75">
      <c r="K311" s="2"/>
      <c r="L311" s="2"/>
      <c r="M311" s="2"/>
    </row>
    <row r="312" spans="11:13" ht="12.75">
      <c r="K312" s="2"/>
      <c r="L312" s="2"/>
      <c r="M312" s="2"/>
    </row>
    <row r="313" spans="11:13" ht="12.75">
      <c r="K313" s="2"/>
      <c r="L313" s="2"/>
      <c r="M313" s="2"/>
    </row>
    <row r="314" spans="11:13" ht="12.75">
      <c r="K314" s="2"/>
      <c r="L314" s="2"/>
      <c r="M314" s="2"/>
    </row>
    <row r="315" spans="11:13" ht="12.75">
      <c r="K315" s="2"/>
      <c r="L315" s="2"/>
      <c r="M315" s="2"/>
    </row>
    <row r="316" spans="11:13" ht="12.75">
      <c r="K316" s="2"/>
      <c r="L316" s="2"/>
      <c r="M316" s="2"/>
    </row>
    <row r="317" spans="11:13" ht="12.75">
      <c r="K317" s="2"/>
      <c r="L317" s="2"/>
      <c r="M317" s="2"/>
    </row>
    <row r="318" spans="11:13" ht="12.75">
      <c r="K318" s="2"/>
      <c r="L318" s="2"/>
      <c r="M318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7000-00-271</dc:creator>
  <cp:keywords/>
  <dc:description/>
  <cp:lastModifiedBy>7000-00-394</cp:lastModifiedBy>
  <cp:lastPrinted>2014-12-12T09:48:08Z</cp:lastPrinted>
  <dcterms:created xsi:type="dcterms:W3CDTF">2014-12-12T08:24:29Z</dcterms:created>
  <dcterms:modified xsi:type="dcterms:W3CDTF">2014-12-17T05:38:18Z</dcterms:modified>
  <cp:category/>
  <cp:version/>
  <cp:contentType/>
  <cp:contentStatus/>
</cp:coreProperties>
</file>