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6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<sst xmlns="http://schemas.openxmlformats.org/spreadsheetml/2006/main" count="62" uniqueCount="38">
  <si>
    <t>Динамика поступлений  по УФНС России по Томской области</t>
  </si>
  <si>
    <t>2014 год</t>
  </si>
  <si>
    <t>2015 год</t>
  </si>
  <si>
    <t>Темп роста по общей сумме поступлений, %</t>
  </si>
  <si>
    <t>Отклонение, млн.руб.</t>
  </si>
  <si>
    <t>Темп роста без переданных,%</t>
  </si>
  <si>
    <t>Показатели</t>
  </si>
  <si>
    <t>На 01.01.2015г.</t>
  </si>
  <si>
    <t>МРИ 1</t>
  </si>
  <si>
    <t>МРИ 2</t>
  </si>
  <si>
    <t>Другие МРИ по КН</t>
  </si>
  <si>
    <t>На 01.01.2015г. без переданных</t>
  </si>
  <si>
    <t>На 01.01.2016г.</t>
  </si>
  <si>
    <t>На 01.01.2016г. без переданных</t>
  </si>
  <si>
    <t>Всего поступило в бюджетную систему</t>
  </si>
  <si>
    <t xml:space="preserve">               в том числе:</t>
  </si>
  <si>
    <t>Налоги и сборы в консолидированный бюджет РФ</t>
  </si>
  <si>
    <t>Государственные внебюджетные фонды</t>
  </si>
  <si>
    <t xml:space="preserve">   Налоги и сборы- всего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</si>
  <si>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</si>
  <si>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</si>
  <si>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</si>
  <si>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</si>
  <si>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</si>
  <si>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t xml:space="preserve">      НДФЛ</t>
  </si>
  <si>
    <t xml:space="preserve">      Налоги на совокупный доход</t>
  </si>
  <si>
    <t xml:space="preserve">      НДС</t>
  </si>
  <si>
    <t xml:space="preserve">      НДС на товары, ввозимые на территорию РФ из респ.Беларусь</t>
  </si>
  <si>
    <t xml:space="preserve">      Акцизы по товарам, производимым на территории РФ</t>
  </si>
  <si>
    <t xml:space="preserve">      НДПИ </t>
  </si>
  <si>
    <t xml:space="preserve">          из него НДПИ нефть</t>
  </si>
  <si>
    <t xml:space="preserve">                    в консолидированный бюджет субъекта</t>
  </si>
  <si>
    <t>X</t>
  </si>
  <si>
    <r>
      <t xml:space="preserve">Имущественные налоги </t>
    </r>
    <r>
      <rPr>
        <sz val="8"/>
        <rFont val="Arial Cyr"/>
        <family val="0"/>
      </rPr>
      <t>(налог на имущество организаций и физических лиц, транспортный налог, земельный налог, налог на игорный бизнес)</t>
    </r>
  </si>
  <si>
    <t>в т.ч.</t>
  </si>
  <si>
    <t>Налог на имущество организаций                    в КБ  субъекта</t>
  </si>
  <si>
    <t>Государственные внебюджетные фонды( за счет ЕСН, без расходов на государственное социальное страхование)</t>
  </si>
  <si>
    <t>Государственные внебюджетные фонды( за счет налогов со специальным налоговым режимом)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</si>
</sst>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%"/>
    <numFmt numFmtId="166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1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164" fontId="0" fillId="0" borderId="0" xfId="0" applyNumberFormat="1" applyFill="1" applyAlignment="1">
      <alignment/>
    </xf>
    <xf numFmtId="165" fontId="3" fillId="0" borderId="10" xfId="0" applyNumberFormat="1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0" fontId="4" fillId="16" borderId="0" xfId="0" applyFont="1" applyFill="1" applyAlignment="1">
      <alignment/>
    </xf>
    <xf numFmtId="165" fontId="7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10" xfId="0" applyNumberFormat="1" applyFill="1" applyBorder="1" applyAlignment="1">
      <alignment wrapText="1" shrinkToFit="1"/>
    </xf>
    <xf numFmtId="164" fontId="0" fillId="0" borderId="10" xfId="0" applyNumberForma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right"/>
    </xf>
    <xf numFmtId="49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 shrinkToFit="1"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 shrinkToFit="1"/>
    </xf>
    <xf numFmtId="0" fontId="3" fillId="0" borderId="10" xfId="0" applyFont="1" applyFill="1" applyBorder="1" applyAlignment="1">
      <alignment wrapText="1" shrinkToFit="1"/>
    </xf>
    <xf numFmtId="0" fontId="8" fillId="0" borderId="10" xfId="0" applyFont="1" applyFill="1" applyBorder="1" applyAlignment="1">
      <alignment wrapText="1" shrinkToFit="1"/>
    </xf>
    <xf numFmtId="0" fontId="0" fillId="0" borderId="10" xfId="0" applyFont="1" applyFill="1" applyBorder="1" applyAlignment="1">
      <alignment wrapText="1" shrinkToFit="1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 wrapText="1" shrinkToFit="1"/>
    </xf>
    <xf numFmtId="164" fontId="2" fillId="0" borderId="14" xfId="0" applyNumberFormat="1" applyFont="1" applyFill="1" applyBorder="1" applyAlignment="1">
      <alignment horizontal="center" wrapText="1" shrinkToFit="1"/>
    </xf>
    <xf numFmtId="164" fontId="0" fillId="0" borderId="13" xfId="0" applyNumberFormat="1" applyFill="1" applyBorder="1" applyAlignment="1">
      <alignment horizontal="center" wrapText="1" shrinkToFit="1"/>
    </xf>
    <xf numFmtId="164" fontId="0" fillId="0" borderId="14" xfId="0" applyNumberForma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wrapText="1" shrinkToFit="1"/>
    </xf>
    <xf numFmtId="164" fontId="43" fillId="0" borderId="0" xfId="0" applyNumberFormat="1" applyFont="1" applyFill="1" applyAlignment="1">
      <alignment/>
    </xf>
    <xf numFmtId="0" fontId="26" fillId="0" borderId="10" xfId="0" applyFont="1" applyFill="1" applyBorder="1" applyAlignment="1">
      <alignment wrapText="1" shrinkToFit="1"/>
    </xf>
    <xf numFmtId="0" fontId="26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8"/>
  <sheetViews>
    <sheetView tabSelected="1" view="pageBreakPreview" zoomScaleSheetLayoutView="100" zoomScalePageLayoutView="0" workbookViewId="0" topLeftCell="A1">
      <selection activeCell="A10" sqref="A10"/>
    </sheetView>
  </sheetViews>
  <sheetFormatPr defaultColWidth="9.140625" defaultRowHeight="15"/>
  <cols>
    <col min="1" max="1" width="33.28125" style="0" customWidth="1"/>
    <col min="2" max="2" width="14.421875" style="1" customWidth="1"/>
    <col min="3" max="3" width="9.7109375" style="1" customWidth="1"/>
    <col min="4" max="4" width="9.421875" style="1" customWidth="1"/>
    <col min="5" max="5" width="8.140625" style="1" customWidth="1"/>
    <col min="6" max="6" width="13.7109375" style="1" customWidth="1"/>
    <col min="7" max="7" width="15.57421875" style="1" customWidth="1"/>
    <col min="8" max="8" width="9.8515625" style="1" customWidth="1"/>
    <col min="9" max="9" width="8.8515625" style="1" customWidth="1"/>
    <col min="10" max="10" width="9.00390625" style="1" customWidth="1"/>
    <col min="11" max="11" width="13.8515625" style="1" customWidth="1"/>
    <col min="12" max="13" width="13.00390625" style="1" customWidth="1"/>
    <col min="14" max="14" width="11.28125" style="9" customWidth="1"/>
    <col min="15" max="15" width="13.57421875" style="9" customWidth="1"/>
  </cols>
  <sheetData>
    <row r="1" ht="15.75">
      <c r="B1" s="37" t="s">
        <v>0</v>
      </c>
    </row>
    <row r="2" ht="15">
      <c r="A2" s="9"/>
    </row>
    <row r="3" spans="1:15" ht="12.75" customHeight="1">
      <c r="A3" s="22"/>
      <c r="B3" s="30" t="s">
        <v>1</v>
      </c>
      <c r="C3" s="31"/>
      <c r="D3" s="31"/>
      <c r="E3" s="31"/>
      <c r="F3" s="31"/>
      <c r="G3" s="30" t="s">
        <v>2</v>
      </c>
      <c r="H3" s="31"/>
      <c r="I3" s="31"/>
      <c r="J3" s="31"/>
      <c r="K3" s="31"/>
      <c r="L3" s="32" t="s">
        <v>3</v>
      </c>
      <c r="M3" s="34" t="s">
        <v>4</v>
      </c>
      <c r="N3" s="36" t="s">
        <v>5</v>
      </c>
      <c r="O3" s="34" t="s">
        <v>4</v>
      </c>
    </row>
    <row r="4" spans="1:15" ht="60">
      <c r="A4" s="22" t="s">
        <v>6</v>
      </c>
      <c r="B4" s="10" t="s">
        <v>7</v>
      </c>
      <c r="C4" s="11" t="s">
        <v>8</v>
      </c>
      <c r="D4" s="11" t="s">
        <v>9</v>
      </c>
      <c r="E4" s="10" t="s">
        <v>10</v>
      </c>
      <c r="F4" s="10" t="s">
        <v>11</v>
      </c>
      <c r="G4" s="10" t="s">
        <v>12</v>
      </c>
      <c r="H4" s="11" t="s">
        <v>8</v>
      </c>
      <c r="I4" s="11" t="s">
        <v>9</v>
      </c>
      <c r="J4" s="10" t="s">
        <v>10</v>
      </c>
      <c r="K4" s="10" t="s">
        <v>13</v>
      </c>
      <c r="L4" s="33"/>
      <c r="M4" s="35"/>
      <c r="N4" s="36"/>
      <c r="O4" s="35"/>
    </row>
    <row r="5" spans="1:15" ht="30">
      <c r="A5" s="38" t="s">
        <v>14</v>
      </c>
      <c r="B5" s="8">
        <f>B7+B8</f>
        <v>141690.4</v>
      </c>
      <c r="C5" s="8">
        <f>C7+C8</f>
        <v>58213.4</v>
      </c>
      <c r="D5" s="8">
        <f>D7+D8</f>
        <v>14162.9</v>
      </c>
      <c r="E5" s="8">
        <f>E7+E8</f>
        <v>561.9</v>
      </c>
      <c r="F5" s="8">
        <f aca="true" t="shared" si="0" ref="F5:K5">F7+F8</f>
        <v>68752.20000000001</v>
      </c>
      <c r="G5" s="8">
        <v>153502.4</v>
      </c>
      <c r="H5" s="8">
        <f t="shared" si="0"/>
        <v>64892.2</v>
      </c>
      <c r="I5" s="8">
        <f t="shared" si="0"/>
        <v>15313.699999999999</v>
      </c>
      <c r="J5" s="8">
        <f t="shared" si="0"/>
        <v>1174</v>
      </c>
      <c r="K5" s="8">
        <f t="shared" si="0"/>
        <v>72122.59999999999</v>
      </c>
      <c r="L5" s="2">
        <f>G5/B5</f>
        <v>1.083364857463879</v>
      </c>
      <c r="M5" s="3">
        <f>G5-B5</f>
        <v>11812</v>
      </c>
      <c r="N5" s="2">
        <f>K5/F5</f>
        <v>1.0490224312821987</v>
      </c>
      <c r="O5" s="3">
        <f>K5-F5</f>
        <v>3370.3999999999796</v>
      </c>
    </row>
    <row r="6" spans="1:15" ht="15">
      <c r="A6" s="22" t="s">
        <v>15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2"/>
      <c r="M6" s="3"/>
      <c r="N6" s="2"/>
      <c r="O6" s="3"/>
    </row>
    <row r="7" spans="1:15" ht="30">
      <c r="A7" s="23" t="s">
        <v>16</v>
      </c>
      <c r="B7" s="8">
        <f>B10</f>
        <v>141687.8</v>
      </c>
      <c r="C7" s="8">
        <f>C10</f>
        <v>58213.4</v>
      </c>
      <c r="D7" s="8">
        <f>D10</f>
        <v>14162.9</v>
      </c>
      <c r="E7" s="8">
        <f aca="true" t="shared" si="1" ref="E7:K7">E10</f>
        <v>561.9</v>
      </c>
      <c r="F7" s="8">
        <f>F10</f>
        <v>68749.6</v>
      </c>
      <c r="G7" s="8">
        <f t="shared" si="1"/>
        <v>153500.8</v>
      </c>
      <c r="H7" s="8">
        <f t="shared" si="1"/>
        <v>64892.2</v>
      </c>
      <c r="I7" s="8">
        <f t="shared" si="1"/>
        <v>15313.699999999999</v>
      </c>
      <c r="J7" s="8">
        <f t="shared" si="1"/>
        <v>1174</v>
      </c>
      <c r="K7" s="8">
        <f t="shared" si="1"/>
        <v>72120.9</v>
      </c>
      <c r="L7" s="2">
        <f>G7/B7</f>
        <v>1.0833734449966759</v>
      </c>
      <c r="M7" s="3">
        <f>G7-B7</f>
        <v>11813</v>
      </c>
      <c r="N7" s="2">
        <f>K7/F7</f>
        <v>1.0490373762174614</v>
      </c>
      <c r="O7" s="3">
        <f>K7-F7</f>
        <v>3371.2999999999884</v>
      </c>
    </row>
    <row r="8" spans="1:15" ht="30">
      <c r="A8" s="23" t="s">
        <v>17</v>
      </c>
      <c r="B8" s="8">
        <f>B37+B38</f>
        <v>2.5999999999999996</v>
      </c>
      <c r="C8" s="8">
        <f>C37+C38</f>
        <v>0</v>
      </c>
      <c r="D8" s="8">
        <f>D37+D38</f>
        <v>0</v>
      </c>
      <c r="E8" s="8">
        <f>E37+E38</f>
        <v>0</v>
      </c>
      <c r="F8" s="8">
        <f>B8-C8-D8</f>
        <v>2.5999999999999996</v>
      </c>
      <c r="G8" s="8">
        <f>G37+G38</f>
        <v>1.7</v>
      </c>
      <c r="H8" s="8">
        <f>H37+H38</f>
        <v>0</v>
      </c>
      <c r="I8" s="8">
        <f>I37+I38</f>
        <v>0</v>
      </c>
      <c r="J8" s="8">
        <f>J37+J38</f>
        <v>0</v>
      </c>
      <c r="K8" s="8">
        <f>G8-H8-I8</f>
        <v>1.7</v>
      </c>
      <c r="L8" s="2">
        <f>G8/B8</f>
        <v>0.653846153846154</v>
      </c>
      <c r="M8" s="3">
        <f>G8-B8</f>
        <v>-0.8999999999999997</v>
      </c>
      <c r="N8" s="2">
        <f>K8/F8</f>
        <v>0.653846153846154</v>
      </c>
      <c r="O8" s="3">
        <f>K8-F8</f>
        <v>-0.8999999999999997</v>
      </c>
    </row>
    <row r="9" spans="1:15" ht="15">
      <c r="A9" s="22"/>
      <c r="B9" s="11"/>
      <c r="C9" s="11"/>
      <c r="D9" s="11"/>
      <c r="E9" s="11"/>
      <c r="F9" s="11"/>
      <c r="G9" s="11"/>
      <c r="H9" s="11"/>
      <c r="I9" s="11"/>
      <c r="J9" s="11"/>
      <c r="K9" s="11"/>
      <c r="L9" s="2"/>
      <c r="M9" s="3"/>
      <c r="N9" s="2"/>
      <c r="O9" s="3"/>
    </row>
    <row r="10" spans="1:15" ht="15">
      <c r="A10" s="39" t="s">
        <v>18</v>
      </c>
      <c r="B10" s="8">
        <f>SUM(B11:B12)</f>
        <v>141687.8</v>
      </c>
      <c r="C10" s="8">
        <f>SUM(C11:C12)</f>
        <v>58213.4</v>
      </c>
      <c r="D10" s="8">
        <f>SUM(D11:D12)</f>
        <v>14162.9</v>
      </c>
      <c r="E10" s="8">
        <f aca="true" t="shared" si="2" ref="E10:K10">SUM(E11:E12)</f>
        <v>561.9</v>
      </c>
      <c r="F10" s="8">
        <f t="shared" si="2"/>
        <v>68749.6</v>
      </c>
      <c r="G10" s="8">
        <f t="shared" si="2"/>
        <v>153500.8</v>
      </c>
      <c r="H10" s="8">
        <f t="shared" si="2"/>
        <v>64892.2</v>
      </c>
      <c r="I10" s="8">
        <f t="shared" si="2"/>
        <v>15313.699999999999</v>
      </c>
      <c r="J10" s="8">
        <f t="shared" si="2"/>
        <v>1174</v>
      </c>
      <c r="K10" s="8">
        <f t="shared" si="2"/>
        <v>72120.9</v>
      </c>
      <c r="L10" s="2">
        <f>G10/B10</f>
        <v>1.0833734449966759</v>
      </c>
      <c r="M10" s="3">
        <f>G10-B10</f>
        <v>11813</v>
      </c>
      <c r="N10" s="2">
        <f>K10/F10</f>
        <v>1.0490373762174614</v>
      </c>
      <c r="O10" s="3">
        <f>K10-F10</f>
        <v>3371.2999999999884</v>
      </c>
    </row>
    <row r="11" spans="1:15" s="4" customFormat="1" ht="12.75">
      <c r="A11" s="24" t="s">
        <v>19</v>
      </c>
      <c r="B11" s="12">
        <v>99508.1</v>
      </c>
      <c r="C11" s="12">
        <v>54026.9</v>
      </c>
      <c r="D11" s="12">
        <v>12285.5</v>
      </c>
      <c r="E11" s="12"/>
      <c r="F11" s="12">
        <v>33195.8</v>
      </c>
      <c r="G11" s="12">
        <v>107097.7</v>
      </c>
      <c r="H11" s="12">
        <v>58482.2</v>
      </c>
      <c r="I11" s="12">
        <v>14043.3</v>
      </c>
      <c r="J11" s="12"/>
      <c r="K11" s="12">
        <f>G11-H11-I11-J11</f>
        <v>34572.2</v>
      </c>
      <c r="L11" s="13">
        <f>G11/B11</f>
        <v>1.0762711779242091</v>
      </c>
      <c r="M11" s="14">
        <f>G11-B11</f>
        <v>7589.599999999991</v>
      </c>
      <c r="N11" s="13">
        <f>K11/F11</f>
        <v>1.0414630766542754</v>
      </c>
      <c r="O11" s="14">
        <f>K11-F11</f>
        <v>1376.3999999999942</v>
      </c>
    </row>
    <row r="12" spans="1:15" ht="15">
      <c r="A12" s="25" t="s">
        <v>20</v>
      </c>
      <c r="B12" s="11">
        <v>42179.7</v>
      </c>
      <c r="C12" s="11">
        <v>4186.5</v>
      </c>
      <c r="D12" s="11">
        <v>1877.4</v>
      </c>
      <c r="E12" s="11">
        <v>561.9</v>
      </c>
      <c r="F12" s="15">
        <v>35553.8</v>
      </c>
      <c r="G12" s="11">
        <v>46403.1</v>
      </c>
      <c r="H12" s="11">
        <v>6410</v>
      </c>
      <c r="I12" s="11">
        <v>1270.4</v>
      </c>
      <c r="J12" s="11">
        <v>1174</v>
      </c>
      <c r="K12" s="11">
        <f>G12-H12-I12-J12</f>
        <v>37548.7</v>
      </c>
      <c r="L12" s="2">
        <f>G12/B12</f>
        <v>1.1001287349127662</v>
      </c>
      <c r="M12" s="3">
        <f>G12-B12</f>
        <v>4223.4000000000015</v>
      </c>
      <c r="N12" s="2">
        <f>K12/F12</f>
        <v>1.0561093328983118</v>
      </c>
      <c r="O12" s="3">
        <f>K12-F12</f>
        <v>1994.8999999999942</v>
      </c>
    </row>
    <row r="13" spans="1:15" ht="15">
      <c r="A13" s="25" t="s">
        <v>21</v>
      </c>
      <c r="B13" s="11">
        <v>7623.2</v>
      </c>
      <c r="C13" s="11">
        <v>60</v>
      </c>
      <c r="D13" s="11">
        <v>32.9</v>
      </c>
      <c r="E13" s="11"/>
      <c r="F13" s="15">
        <f>B13-C13-D13-E13</f>
        <v>7530.3</v>
      </c>
      <c r="G13" s="11">
        <v>8034.2</v>
      </c>
      <c r="H13" s="11">
        <v>62.6</v>
      </c>
      <c r="I13" s="11">
        <v>61.2</v>
      </c>
      <c r="J13" s="11"/>
      <c r="K13" s="11">
        <f>G13-H13-I13-J13</f>
        <v>7910.4</v>
      </c>
      <c r="L13" s="2">
        <f>G13/B13</f>
        <v>1.0539143666701647</v>
      </c>
      <c r="M13" s="3">
        <f>G13-B13</f>
        <v>411</v>
      </c>
      <c r="N13" s="2">
        <f>K13/F13</f>
        <v>1.0504760766503325</v>
      </c>
      <c r="O13" s="3">
        <f>K13-F13</f>
        <v>380.09999999999945</v>
      </c>
    </row>
    <row r="14" spans="1:15" ht="15">
      <c r="A14" s="22" t="s">
        <v>22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2"/>
      <c r="M14" s="3"/>
      <c r="N14" s="2"/>
      <c r="O14" s="3"/>
    </row>
    <row r="15" spans="1:15" ht="15">
      <c r="A15" s="7" t="s">
        <v>23</v>
      </c>
      <c r="B15" s="8">
        <f>SUM(B16:B17)</f>
        <v>13236.300000000001</v>
      </c>
      <c r="C15" s="8">
        <f>SUM(C16:C17)</f>
        <v>4470.6</v>
      </c>
      <c r="D15" s="8">
        <f>SUM(D16:D17)</f>
        <v>1705.8000000000002</v>
      </c>
      <c r="E15" s="8">
        <f aca="true" t="shared" si="3" ref="E15:J15">SUM(E16:E17)</f>
        <v>561.9</v>
      </c>
      <c r="F15" s="8">
        <f t="shared" si="3"/>
        <v>6498.000000000001</v>
      </c>
      <c r="G15" s="8">
        <f t="shared" si="3"/>
        <v>16463</v>
      </c>
      <c r="H15" s="8">
        <f t="shared" si="3"/>
        <v>7006.8</v>
      </c>
      <c r="I15" s="8">
        <f t="shared" si="3"/>
        <v>1028.1999999999998</v>
      </c>
      <c r="J15" s="8">
        <f t="shared" si="3"/>
        <v>1173.9</v>
      </c>
      <c r="K15" s="8">
        <f>SUM(K16:K17)</f>
        <v>7254.099999999999</v>
      </c>
      <c r="L15" s="2">
        <f aca="true" t="shared" si="4" ref="L15:L20">G15/B15</f>
        <v>1.24377658409072</v>
      </c>
      <c r="M15" s="3">
        <f aca="true" t="shared" si="5" ref="M15:M20">G15-B15</f>
        <v>3226.699999999999</v>
      </c>
      <c r="N15" s="2">
        <f aca="true" t="shared" si="6" ref="N15:N20">K15/F15</f>
        <v>1.1163588796552784</v>
      </c>
      <c r="O15" s="3">
        <f aca="true" t="shared" si="7" ref="O15:O20">K15-F15</f>
        <v>756.0999999999985</v>
      </c>
    </row>
    <row r="16" spans="1:15" s="4" customFormat="1" ht="12.75">
      <c r="A16" s="24" t="s">
        <v>19</v>
      </c>
      <c r="B16" s="12">
        <v>874.6</v>
      </c>
      <c r="C16" s="12">
        <v>446</v>
      </c>
      <c r="D16" s="12">
        <v>-4.6</v>
      </c>
      <c r="E16" s="12"/>
      <c r="F16" s="12">
        <f>B16-C16-D16-E16</f>
        <v>433.20000000000005</v>
      </c>
      <c r="G16" s="12">
        <v>1251.1</v>
      </c>
      <c r="H16" s="12">
        <v>770.8</v>
      </c>
      <c r="I16" s="12">
        <v>-0.9</v>
      </c>
      <c r="J16" s="12"/>
      <c r="K16" s="12">
        <f>G16-H16-I16-J16</f>
        <v>481.19999999999993</v>
      </c>
      <c r="L16" s="16">
        <f t="shared" si="4"/>
        <v>1.4304825062885889</v>
      </c>
      <c r="M16" s="14">
        <f t="shared" si="5"/>
        <v>376.4999999999999</v>
      </c>
      <c r="N16" s="16">
        <f t="shared" si="6"/>
        <v>1.1108033240997228</v>
      </c>
      <c r="O16" s="14">
        <f t="shared" si="7"/>
        <v>47.999999999999886</v>
      </c>
    </row>
    <row r="17" spans="1:15" ht="15">
      <c r="A17" s="25" t="s">
        <v>20</v>
      </c>
      <c r="B17" s="11">
        <v>12361.7</v>
      </c>
      <c r="C17" s="11">
        <v>4024.6</v>
      </c>
      <c r="D17" s="11">
        <v>1710.4</v>
      </c>
      <c r="E17" s="11">
        <v>561.9</v>
      </c>
      <c r="F17" s="15">
        <f>B17-C17-D17-E17</f>
        <v>6064.800000000001</v>
      </c>
      <c r="G17" s="11">
        <v>15211.9</v>
      </c>
      <c r="H17" s="11">
        <v>6236</v>
      </c>
      <c r="I17" s="11">
        <v>1029.1</v>
      </c>
      <c r="J17" s="11">
        <v>1173.9</v>
      </c>
      <c r="K17" s="11">
        <f>G17-H17-I17-J17</f>
        <v>6772.9</v>
      </c>
      <c r="L17" s="5">
        <f t="shared" si="4"/>
        <v>1.2305669932129075</v>
      </c>
      <c r="M17" s="3">
        <f t="shared" si="5"/>
        <v>2850.199999999999</v>
      </c>
      <c r="N17" s="5">
        <f t="shared" si="6"/>
        <v>1.1167557050521038</v>
      </c>
      <c r="O17" s="3">
        <f t="shared" si="7"/>
        <v>708.0999999999985</v>
      </c>
    </row>
    <row r="18" spans="1:15" ht="15">
      <c r="A18" s="7" t="s">
        <v>24</v>
      </c>
      <c r="B18" s="8">
        <f>SUM(B19:B20)</f>
        <v>17181.600000000002</v>
      </c>
      <c r="C18" s="8">
        <f>SUM(C19:C20)</f>
        <v>154.5</v>
      </c>
      <c r="D18" s="8">
        <f>SUM(D19:D20)</f>
        <v>178.8</v>
      </c>
      <c r="E18" s="8">
        <f>SUM(E19:E20)</f>
        <v>0</v>
      </c>
      <c r="F18" s="8">
        <f>B18-C18-D18-E18</f>
        <v>16848.300000000003</v>
      </c>
      <c r="G18" s="8">
        <f>SUM(G19:G20)</f>
        <v>17394.5</v>
      </c>
      <c r="H18" s="8">
        <f>SUM(H19:H20)</f>
        <v>169.8</v>
      </c>
      <c r="I18" s="8">
        <f>SUM(I19:I20)</f>
        <v>240.2</v>
      </c>
      <c r="J18" s="8">
        <f>SUM(J19:J20)</f>
        <v>0.1</v>
      </c>
      <c r="K18" s="8">
        <f>G18-H18-I18-J18</f>
        <v>16984.4</v>
      </c>
      <c r="L18" s="2">
        <f t="shared" si="4"/>
        <v>1.0123911626391022</v>
      </c>
      <c r="M18" s="3">
        <f t="shared" si="5"/>
        <v>212.89999999999782</v>
      </c>
      <c r="N18" s="2">
        <f t="shared" si="6"/>
        <v>1.0080779663230117</v>
      </c>
      <c r="O18" s="3">
        <f t="shared" si="7"/>
        <v>136.09999999999854</v>
      </c>
    </row>
    <row r="19" spans="1:15" s="4" customFormat="1" ht="12.75">
      <c r="A19" s="24" t="s">
        <v>19</v>
      </c>
      <c r="B19" s="12">
        <v>40.2</v>
      </c>
      <c r="C19" s="12">
        <v>0</v>
      </c>
      <c r="D19" s="12">
        <v>0</v>
      </c>
      <c r="E19" s="12">
        <v>0</v>
      </c>
      <c r="F19" s="12">
        <f>B19-C19-D19-E19</f>
        <v>40.2</v>
      </c>
      <c r="G19" s="12">
        <v>0</v>
      </c>
      <c r="H19" s="12"/>
      <c r="I19" s="12"/>
      <c r="J19" s="12">
        <v>0</v>
      </c>
      <c r="K19" s="12">
        <f>G19-H19-I19-J19</f>
        <v>0</v>
      </c>
      <c r="L19" s="16">
        <f t="shared" si="4"/>
        <v>0</v>
      </c>
      <c r="M19" s="14">
        <f t="shared" si="5"/>
        <v>-40.2</v>
      </c>
      <c r="N19" s="16">
        <f t="shared" si="6"/>
        <v>0</v>
      </c>
      <c r="O19" s="14">
        <f t="shared" si="7"/>
        <v>-40.2</v>
      </c>
    </row>
    <row r="20" spans="1:15" ht="15">
      <c r="A20" s="25" t="s">
        <v>20</v>
      </c>
      <c r="B20" s="17">
        <v>17141.4</v>
      </c>
      <c r="C20" s="17">
        <v>154.5</v>
      </c>
      <c r="D20" s="17">
        <v>178.8</v>
      </c>
      <c r="E20" s="17"/>
      <c r="F20" s="17">
        <f>B20-C20-D20-E20</f>
        <v>16808.100000000002</v>
      </c>
      <c r="G20" s="17">
        <v>17394.5</v>
      </c>
      <c r="H20" s="17">
        <v>169.8</v>
      </c>
      <c r="I20" s="17">
        <v>240.2</v>
      </c>
      <c r="J20" s="17">
        <v>0.1</v>
      </c>
      <c r="K20" s="17">
        <f>G20-H20-I20-J20</f>
        <v>16984.4</v>
      </c>
      <c r="L20" s="2">
        <f t="shared" si="4"/>
        <v>1.0147654217275135</v>
      </c>
      <c r="M20" s="3">
        <f t="shared" si="5"/>
        <v>253.09999999999854</v>
      </c>
      <c r="N20" s="2">
        <f t="shared" si="6"/>
        <v>1.0104889904272345</v>
      </c>
      <c r="O20" s="3">
        <f t="shared" si="7"/>
        <v>176.29999999999927</v>
      </c>
    </row>
    <row r="21" spans="1:15" ht="15">
      <c r="A21" s="7" t="s">
        <v>25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2"/>
      <c r="M21" s="3"/>
      <c r="N21" s="2"/>
      <c r="O21" s="3"/>
    </row>
    <row r="22" spans="1:15" ht="15">
      <c r="A22" s="25" t="s">
        <v>20</v>
      </c>
      <c r="B22" s="11">
        <v>2201.5</v>
      </c>
      <c r="C22" s="11">
        <v>0</v>
      </c>
      <c r="D22" s="11">
        <v>0</v>
      </c>
      <c r="E22" s="11">
        <v>0</v>
      </c>
      <c r="F22" s="8">
        <f>B22-C22-D22-E22</f>
        <v>2201.5</v>
      </c>
      <c r="G22" s="11">
        <v>2314.9</v>
      </c>
      <c r="H22" s="11">
        <v>0</v>
      </c>
      <c r="I22" s="11">
        <v>0</v>
      </c>
      <c r="J22" s="11"/>
      <c r="K22" s="8">
        <f>G22-H22-I22-J22</f>
        <v>2314.9</v>
      </c>
      <c r="L22" s="2">
        <f aca="true" t="shared" si="8" ref="L22:L32">G22/B22</f>
        <v>1.051510333863275</v>
      </c>
      <c r="M22" s="3">
        <f aca="true" t="shared" si="9" ref="M22:M33">G22-B22</f>
        <v>113.40000000000009</v>
      </c>
      <c r="N22" s="2">
        <f aca="true" t="shared" si="10" ref="N22:N32">K22/F22</f>
        <v>1.051510333863275</v>
      </c>
      <c r="O22" s="3">
        <f aca="true" t="shared" si="11" ref="O22:O33">K22-F22</f>
        <v>113.40000000000009</v>
      </c>
    </row>
    <row r="23" spans="1:15" s="4" customFormat="1" ht="12.75">
      <c r="A23" s="26" t="s">
        <v>26</v>
      </c>
      <c r="B23" s="18">
        <v>34205.3</v>
      </c>
      <c r="C23" s="18">
        <v>14821</v>
      </c>
      <c r="D23" s="18">
        <v>3854.1</v>
      </c>
      <c r="E23" s="18"/>
      <c r="F23" s="18">
        <f>B23-C23-D23</f>
        <v>15530.200000000003</v>
      </c>
      <c r="G23" s="18">
        <v>37625.3</v>
      </c>
      <c r="H23" s="18">
        <v>16937.4</v>
      </c>
      <c r="I23" s="18">
        <v>3492.2</v>
      </c>
      <c r="J23" s="18"/>
      <c r="K23" s="18">
        <f>G23-H23-I23</f>
        <v>17195.7</v>
      </c>
      <c r="L23" s="13">
        <f t="shared" si="8"/>
        <v>1.0999845053251982</v>
      </c>
      <c r="M23" s="14">
        <f t="shared" si="9"/>
        <v>3420</v>
      </c>
      <c r="N23" s="13">
        <f t="shared" si="10"/>
        <v>1.1072426626830303</v>
      </c>
      <c r="O23" s="14">
        <f t="shared" si="11"/>
        <v>1665.4999999999982</v>
      </c>
    </row>
    <row r="24" spans="1:15" s="4" customFormat="1" ht="38.25">
      <c r="A24" s="26" t="s">
        <v>27</v>
      </c>
      <c r="B24" s="18">
        <v>48.7</v>
      </c>
      <c r="C24" s="18">
        <v>0</v>
      </c>
      <c r="D24" s="18">
        <v>0</v>
      </c>
      <c r="E24" s="18"/>
      <c r="F24" s="18">
        <f>B24-C24-D24</f>
        <v>48.7</v>
      </c>
      <c r="G24" s="18">
        <v>53.8</v>
      </c>
      <c r="H24" s="18">
        <v>0</v>
      </c>
      <c r="I24" s="18">
        <v>0</v>
      </c>
      <c r="J24" s="18"/>
      <c r="K24" s="18">
        <f>G24-H24-I24</f>
        <v>53.8</v>
      </c>
      <c r="L24" s="13">
        <f t="shared" si="8"/>
        <v>1.1047227926078027</v>
      </c>
      <c r="M24" s="14">
        <f t="shared" si="9"/>
        <v>5.099999999999994</v>
      </c>
      <c r="N24" s="13">
        <f t="shared" si="10"/>
        <v>1.1047227926078027</v>
      </c>
      <c r="O24" s="14">
        <f t="shared" si="11"/>
        <v>5.099999999999994</v>
      </c>
    </row>
    <row r="25" spans="1:15" ht="24" customHeight="1">
      <c r="A25" s="27" t="s">
        <v>28</v>
      </c>
      <c r="B25" s="8">
        <f>SUM(B26:B27)</f>
        <v>3586</v>
      </c>
      <c r="C25" s="8">
        <f>SUM(C26:C27)</f>
        <v>0</v>
      </c>
      <c r="D25" s="8">
        <f>SUM(D26:D27)</f>
        <v>0</v>
      </c>
      <c r="E25" s="8">
        <f aca="true" t="shared" si="12" ref="E25:J25">SUM(E26:E27)</f>
        <v>0</v>
      </c>
      <c r="F25" s="8">
        <f>B25-C25-D25-E25</f>
        <v>3586</v>
      </c>
      <c r="G25" s="8">
        <f t="shared" si="12"/>
        <v>3760.9</v>
      </c>
      <c r="H25" s="8">
        <f t="shared" si="12"/>
        <v>0</v>
      </c>
      <c r="I25" s="8">
        <f t="shared" si="12"/>
        <v>0</v>
      </c>
      <c r="J25" s="8">
        <f t="shared" si="12"/>
        <v>0</v>
      </c>
      <c r="K25" s="8">
        <f>SUM(K26:K27)</f>
        <v>3760.9</v>
      </c>
      <c r="L25" s="2">
        <f t="shared" si="8"/>
        <v>1.0487730061349694</v>
      </c>
      <c r="M25" s="3">
        <f t="shared" si="9"/>
        <v>174.9000000000001</v>
      </c>
      <c r="N25" s="2">
        <f t="shared" si="10"/>
        <v>1.0487730061349694</v>
      </c>
      <c r="O25" s="3">
        <f t="shared" si="11"/>
        <v>174.9000000000001</v>
      </c>
    </row>
    <row r="26" spans="1:15" s="4" customFormat="1" ht="12.75">
      <c r="A26" s="24" t="s">
        <v>19</v>
      </c>
      <c r="B26" s="12">
        <v>86.8</v>
      </c>
      <c r="C26" s="12">
        <v>0</v>
      </c>
      <c r="D26" s="12">
        <v>0</v>
      </c>
      <c r="E26" s="12"/>
      <c r="F26" s="12">
        <f>B26-C26-D26</f>
        <v>86.8</v>
      </c>
      <c r="G26" s="12">
        <v>-0.4</v>
      </c>
      <c r="H26" s="12">
        <v>0</v>
      </c>
      <c r="I26" s="12">
        <v>0</v>
      </c>
      <c r="J26" s="12"/>
      <c r="K26" s="12">
        <f>G26-H26-I26</f>
        <v>-0.4</v>
      </c>
      <c r="L26" s="16"/>
      <c r="M26" s="14">
        <f t="shared" si="9"/>
        <v>-87.2</v>
      </c>
      <c r="N26" s="16"/>
      <c r="O26" s="14">
        <f t="shared" si="11"/>
        <v>-87.2</v>
      </c>
    </row>
    <row r="27" spans="1:15" ht="15">
      <c r="A27" s="25" t="s">
        <v>20</v>
      </c>
      <c r="B27" s="11">
        <v>3499.2</v>
      </c>
      <c r="C27" s="11">
        <v>0</v>
      </c>
      <c r="D27" s="11">
        <v>0</v>
      </c>
      <c r="E27" s="11"/>
      <c r="F27" s="11">
        <f>B27-C27-D27</f>
        <v>3499.2</v>
      </c>
      <c r="G27" s="11">
        <v>3761.3</v>
      </c>
      <c r="H27" s="11">
        <v>0</v>
      </c>
      <c r="I27" s="11">
        <v>0</v>
      </c>
      <c r="J27" s="11"/>
      <c r="K27" s="11">
        <f>G27-H27-I27</f>
        <v>3761.3</v>
      </c>
      <c r="L27" s="5">
        <f t="shared" si="8"/>
        <v>1.0749028349336993</v>
      </c>
      <c r="M27" s="3">
        <f t="shared" si="9"/>
        <v>262.10000000000036</v>
      </c>
      <c r="N27" s="5">
        <f t="shared" si="10"/>
        <v>1.0749028349336993</v>
      </c>
      <c r="O27" s="3">
        <f t="shared" si="11"/>
        <v>262.10000000000036</v>
      </c>
    </row>
    <row r="28" spans="1:15" ht="15">
      <c r="A28" s="7" t="s">
        <v>29</v>
      </c>
      <c r="B28" s="8">
        <f>SUM(B29:B30)</f>
        <v>64137</v>
      </c>
      <c r="C28" s="8">
        <f>SUM(C29:C30)</f>
        <v>38767.4</v>
      </c>
      <c r="D28" s="8">
        <f>SUM(D29:D30)</f>
        <v>8424.2</v>
      </c>
      <c r="E28" s="8">
        <f aca="true" t="shared" si="13" ref="E28:J28">SUM(E29:E30)</f>
        <v>0</v>
      </c>
      <c r="F28" s="8">
        <f>SUM(F29:F30)</f>
        <v>16945.399999999998</v>
      </c>
      <c r="G28" s="8">
        <f t="shared" si="13"/>
        <v>68049.2</v>
      </c>
      <c r="H28" s="8">
        <f t="shared" si="13"/>
        <v>40778.3</v>
      </c>
      <c r="I28" s="8">
        <f t="shared" si="13"/>
        <v>10553.1</v>
      </c>
      <c r="J28" s="8">
        <f t="shared" si="13"/>
        <v>0</v>
      </c>
      <c r="K28" s="8">
        <f>SUM(K29:K30)</f>
        <v>16717.800000000003</v>
      </c>
      <c r="L28" s="2">
        <f t="shared" si="8"/>
        <v>1.0609975521150037</v>
      </c>
      <c r="M28" s="3">
        <f t="shared" si="9"/>
        <v>3912.199999999997</v>
      </c>
      <c r="N28" s="2">
        <f t="shared" si="10"/>
        <v>0.9865686262938618</v>
      </c>
      <c r="O28" s="3">
        <f t="shared" si="11"/>
        <v>-227.5999999999949</v>
      </c>
    </row>
    <row r="29" spans="1:15" s="4" customFormat="1" ht="12.75">
      <c r="A29" s="24" t="s">
        <v>19</v>
      </c>
      <c r="B29" s="12">
        <v>64127.5</v>
      </c>
      <c r="C29" s="12">
        <v>38759.9</v>
      </c>
      <c r="D29" s="12">
        <v>8436</v>
      </c>
      <c r="E29" s="12"/>
      <c r="F29" s="12">
        <f>B29-C29-D29</f>
        <v>16931.6</v>
      </c>
      <c r="G29" s="12">
        <v>68019.8</v>
      </c>
      <c r="H29" s="12">
        <v>40774</v>
      </c>
      <c r="I29" s="12">
        <v>10552</v>
      </c>
      <c r="J29" s="12"/>
      <c r="K29" s="12">
        <f>G29-H29-I29</f>
        <v>16693.800000000003</v>
      </c>
      <c r="L29" s="16">
        <f t="shared" si="8"/>
        <v>1.0606962691513002</v>
      </c>
      <c r="M29" s="14">
        <f t="shared" si="9"/>
        <v>3892.300000000003</v>
      </c>
      <c r="N29" s="16">
        <f t="shared" si="10"/>
        <v>0.98595525526235</v>
      </c>
      <c r="O29" s="14">
        <f t="shared" si="11"/>
        <v>-237.79999999999563</v>
      </c>
    </row>
    <row r="30" spans="1:15" ht="15">
      <c r="A30" s="25" t="s">
        <v>20</v>
      </c>
      <c r="B30" s="11">
        <v>9.5</v>
      </c>
      <c r="C30" s="11">
        <v>7.5</v>
      </c>
      <c r="D30" s="11">
        <v>-11.8</v>
      </c>
      <c r="E30" s="11"/>
      <c r="F30" s="11">
        <f>B30-C30-D30</f>
        <v>13.8</v>
      </c>
      <c r="G30" s="11">
        <v>29.4</v>
      </c>
      <c r="H30" s="11">
        <v>4.3</v>
      </c>
      <c r="I30" s="11">
        <v>1.1</v>
      </c>
      <c r="J30" s="11"/>
      <c r="K30" s="11">
        <f>G30-H30-I30</f>
        <v>23.999999999999996</v>
      </c>
      <c r="L30" s="6">
        <f t="shared" si="8"/>
        <v>3.094736842105263</v>
      </c>
      <c r="M30" s="3">
        <f t="shared" si="9"/>
        <v>19.9</v>
      </c>
      <c r="N30" s="5">
        <f t="shared" si="10"/>
        <v>1.7391304347826084</v>
      </c>
      <c r="O30" s="3">
        <f t="shared" si="11"/>
        <v>10.199999999999996</v>
      </c>
    </row>
    <row r="31" spans="1:15" s="9" customFormat="1" ht="15">
      <c r="A31" s="7" t="s">
        <v>30</v>
      </c>
      <c r="B31" s="8">
        <f>SUM(B32:B33)</f>
        <v>62245.7</v>
      </c>
      <c r="C31" s="8">
        <f>SUM(C32:C33)</f>
        <v>38759.9</v>
      </c>
      <c r="D31" s="8">
        <f>SUM(D32:D33)</f>
        <v>6794</v>
      </c>
      <c r="E31" s="8">
        <f aca="true" t="shared" si="14" ref="E31:J31">SUM(E32:E33)</f>
        <v>0</v>
      </c>
      <c r="F31" s="8">
        <f>SUM(F32:F33)</f>
        <v>16691.799999999996</v>
      </c>
      <c r="G31" s="8">
        <f t="shared" si="14"/>
        <v>65286.6</v>
      </c>
      <c r="H31" s="8">
        <f t="shared" si="14"/>
        <v>40774</v>
      </c>
      <c r="I31" s="8">
        <f t="shared" si="14"/>
        <v>8149</v>
      </c>
      <c r="J31" s="8">
        <f t="shared" si="14"/>
        <v>0</v>
      </c>
      <c r="K31" s="8">
        <f>SUM(K32:K33)</f>
        <v>16363.599999999999</v>
      </c>
      <c r="L31" s="2">
        <f t="shared" si="8"/>
        <v>1.0488531737935312</v>
      </c>
      <c r="M31" s="3">
        <f t="shared" si="9"/>
        <v>3040.9000000000015</v>
      </c>
      <c r="N31" s="2">
        <f t="shared" si="10"/>
        <v>0.9803376508225597</v>
      </c>
      <c r="O31" s="3">
        <f t="shared" si="11"/>
        <v>-328.1999999999971</v>
      </c>
    </row>
    <row r="32" spans="1:15" s="4" customFormat="1" ht="12.75">
      <c r="A32" s="24" t="s">
        <v>19</v>
      </c>
      <c r="B32" s="12">
        <v>62245.7</v>
      </c>
      <c r="C32" s="12">
        <v>38759.9</v>
      </c>
      <c r="D32" s="12">
        <v>6794</v>
      </c>
      <c r="E32" s="12"/>
      <c r="F32" s="12">
        <f>B32-C32-D32-E32</f>
        <v>16691.799999999996</v>
      </c>
      <c r="G32" s="12">
        <v>65286.6</v>
      </c>
      <c r="H32" s="12">
        <v>40774</v>
      </c>
      <c r="I32" s="12">
        <v>8149</v>
      </c>
      <c r="J32" s="12"/>
      <c r="K32" s="12">
        <f>G32-H32-I32-J32</f>
        <v>16363.599999999999</v>
      </c>
      <c r="L32" s="16">
        <f t="shared" si="8"/>
        <v>1.0488531737935312</v>
      </c>
      <c r="M32" s="14">
        <f t="shared" si="9"/>
        <v>3040.9000000000015</v>
      </c>
      <c r="N32" s="16">
        <f t="shared" si="10"/>
        <v>0.9803376508225597</v>
      </c>
      <c r="O32" s="14">
        <f t="shared" si="11"/>
        <v>-328.1999999999971</v>
      </c>
    </row>
    <row r="33" spans="1:15" ht="15" hidden="1">
      <c r="A33" s="25" t="s">
        <v>31</v>
      </c>
      <c r="B33" s="19" t="s">
        <v>32</v>
      </c>
      <c r="C33" s="19" t="s">
        <v>32</v>
      </c>
      <c r="D33" s="19" t="s">
        <v>32</v>
      </c>
      <c r="E33" s="19" t="s">
        <v>32</v>
      </c>
      <c r="F33" s="15"/>
      <c r="G33" s="19" t="s">
        <v>32</v>
      </c>
      <c r="H33" s="19" t="s">
        <v>32</v>
      </c>
      <c r="I33" s="19" t="s">
        <v>32</v>
      </c>
      <c r="J33" s="19" t="s">
        <v>32</v>
      </c>
      <c r="K33" s="19" t="s">
        <v>32</v>
      </c>
      <c r="L33" s="19" t="s">
        <v>32</v>
      </c>
      <c r="M33" s="3" t="e">
        <f t="shared" si="9"/>
        <v>#VALUE!</v>
      </c>
      <c r="N33" s="19" t="s">
        <v>32</v>
      </c>
      <c r="O33" s="3" t="e">
        <f t="shared" si="11"/>
        <v>#VALUE!</v>
      </c>
    </row>
    <row r="34" spans="1:15" ht="45.75">
      <c r="A34" s="28" t="s">
        <v>33</v>
      </c>
      <c r="B34" s="20">
        <v>6820.5</v>
      </c>
      <c r="C34" s="19"/>
      <c r="D34" s="19"/>
      <c r="E34" s="19"/>
      <c r="F34" s="8">
        <f>B34-C34-D34-E34</f>
        <v>6820.5</v>
      </c>
      <c r="G34" s="20">
        <v>7525.2</v>
      </c>
      <c r="H34" s="19"/>
      <c r="I34" s="19"/>
      <c r="J34" s="19"/>
      <c r="K34" s="8">
        <f>G34-H34-I34-J34</f>
        <v>7525.2</v>
      </c>
      <c r="L34" s="2">
        <f>G34/B34</f>
        <v>1.1033208709038926</v>
      </c>
      <c r="M34" s="3">
        <f>G34-B34</f>
        <v>704.6999999999998</v>
      </c>
      <c r="N34" s="2">
        <f>K34/F34</f>
        <v>1.1033208709038926</v>
      </c>
      <c r="O34" s="3">
        <f>K34-F34</f>
        <v>704.6999999999998</v>
      </c>
    </row>
    <row r="35" spans="1:15" ht="15">
      <c r="A35" s="29" t="s">
        <v>34</v>
      </c>
      <c r="B35" s="19"/>
      <c r="C35" s="19"/>
      <c r="D35" s="19"/>
      <c r="E35" s="19"/>
      <c r="F35" s="8"/>
      <c r="G35" s="21"/>
      <c r="H35" s="19"/>
      <c r="I35" s="19"/>
      <c r="J35" s="19"/>
      <c r="K35" s="8"/>
      <c r="L35" s="19"/>
      <c r="M35" s="3"/>
      <c r="N35" s="19"/>
      <c r="O35" s="3"/>
    </row>
    <row r="36" spans="1:15" ht="23.25">
      <c r="A36" s="28" t="s">
        <v>35</v>
      </c>
      <c r="B36" s="20">
        <v>5251.7</v>
      </c>
      <c r="C36" s="11">
        <v>0</v>
      </c>
      <c r="D36" s="11">
        <v>0</v>
      </c>
      <c r="E36" s="19"/>
      <c r="F36" s="8">
        <f>B36-C36-D36-E36</f>
        <v>5251.7</v>
      </c>
      <c r="G36" s="20">
        <v>5493.4</v>
      </c>
      <c r="H36" s="11">
        <v>0</v>
      </c>
      <c r="I36" s="11">
        <v>0</v>
      </c>
      <c r="J36" s="11">
        <v>0</v>
      </c>
      <c r="K36" s="8">
        <f>G36-H36-I36-J36</f>
        <v>5493.4</v>
      </c>
      <c r="L36" s="2">
        <f>G36/B36</f>
        <v>1.0460231924900507</v>
      </c>
      <c r="M36" s="3">
        <f>G36-B36</f>
        <v>241.69999999999982</v>
      </c>
      <c r="N36" s="2">
        <f>K36/F36</f>
        <v>1.0460231924900507</v>
      </c>
      <c r="O36" s="3">
        <f>K36-F36</f>
        <v>241.69999999999982</v>
      </c>
    </row>
    <row r="37" spans="1:15" ht="42.75" customHeight="1">
      <c r="A37" s="28" t="s">
        <v>36</v>
      </c>
      <c r="B37" s="8">
        <v>2.3</v>
      </c>
      <c r="C37" s="8">
        <v>0</v>
      </c>
      <c r="D37" s="8">
        <v>0</v>
      </c>
      <c r="E37" s="8">
        <v>0</v>
      </c>
      <c r="F37" s="8">
        <f>B37-C37-D37</f>
        <v>2.3</v>
      </c>
      <c r="G37" s="8">
        <v>1.5</v>
      </c>
      <c r="H37" s="8">
        <v>0</v>
      </c>
      <c r="I37" s="8">
        <v>0</v>
      </c>
      <c r="J37" s="8">
        <v>0</v>
      </c>
      <c r="K37" s="8">
        <f>G37-H37-I37</f>
        <v>1.5</v>
      </c>
      <c r="L37" s="2">
        <f>G37/B37</f>
        <v>0.6521739130434783</v>
      </c>
      <c r="M37" s="3">
        <f>G37-B37</f>
        <v>-0.7999999999999998</v>
      </c>
      <c r="N37" s="2">
        <f>K37/F37</f>
        <v>0.6521739130434783</v>
      </c>
      <c r="O37" s="3">
        <f>K37-F37</f>
        <v>-0.7999999999999998</v>
      </c>
    </row>
    <row r="38" spans="1:15" ht="33.75" customHeight="1">
      <c r="A38" s="28" t="s">
        <v>37</v>
      </c>
      <c r="B38" s="8">
        <v>0.3</v>
      </c>
      <c r="C38" s="8">
        <v>0</v>
      </c>
      <c r="D38" s="8">
        <v>0</v>
      </c>
      <c r="E38" s="8">
        <v>0</v>
      </c>
      <c r="F38" s="8">
        <f>B38-C38-D38-E38</f>
        <v>0.3</v>
      </c>
      <c r="G38" s="8">
        <v>0.2</v>
      </c>
      <c r="H38" s="8">
        <v>0</v>
      </c>
      <c r="I38" s="8">
        <v>0</v>
      </c>
      <c r="J38" s="8">
        <v>0</v>
      </c>
      <c r="K38" s="8">
        <f>G38-H38-I38-J38</f>
        <v>0.2</v>
      </c>
      <c r="L38" s="2">
        <f>G38/B38</f>
        <v>0.6666666666666667</v>
      </c>
      <c r="M38" s="3">
        <f>G38-B38</f>
        <v>-0.09999999999999998</v>
      </c>
      <c r="N38" s="2">
        <f>K38/F38</f>
        <v>0.6666666666666667</v>
      </c>
      <c r="O38" s="3">
        <f>K38-F38</f>
        <v>-0.09999999999999998</v>
      </c>
    </row>
    <row r="49" spans="2:4" ht="15">
      <c r="B49" s="9"/>
      <c r="C49" s="9"/>
      <c r="D49" s="9"/>
    </row>
    <row r="50" spans="2:4" ht="15">
      <c r="B50" s="9"/>
      <c r="C50" s="9"/>
      <c r="D50" s="9"/>
    </row>
    <row r="51" spans="2:4" ht="15">
      <c r="B51" s="9"/>
      <c r="C51" s="9"/>
      <c r="D51" s="9"/>
    </row>
    <row r="52" spans="2:4" ht="15">
      <c r="B52" s="9"/>
      <c r="C52" s="9"/>
      <c r="D52" s="9"/>
    </row>
    <row r="53" spans="2:4" ht="15">
      <c r="B53" s="9"/>
      <c r="C53" s="9"/>
      <c r="D53" s="9"/>
    </row>
    <row r="54" spans="2:4" ht="15">
      <c r="B54" s="9"/>
      <c r="C54" s="9"/>
      <c r="D54" s="9"/>
    </row>
    <row r="55" spans="2:4" ht="15">
      <c r="B55" s="9"/>
      <c r="C55" s="9"/>
      <c r="D55" s="9"/>
    </row>
    <row r="56" spans="2:4" ht="15">
      <c r="B56" s="9"/>
      <c r="C56" s="9"/>
      <c r="D56" s="9"/>
    </row>
    <row r="57" spans="2:4" ht="15">
      <c r="B57" s="9"/>
      <c r="C57" s="9"/>
      <c r="D57" s="9"/>
    </row>
    <row r="58" spans="2:4" ht="15">
      <c r="B58" s="9"/>
      <c r="C58" s="9"/>
      <c r="D58" s="9"/>
    </row>
    <row r="59" spans="2:4" ht="15">
      <c r="B59" s="9"/>
      <c r="C59" s="9"/>
      <c r="D59" s="9"/>
    </row>
    <row r="60" spans="2:4" ht="15">
      <c r="B60" s="9"/>
      <c r="C60" s="9"/>
      <c r="D60" s="9"/>
    </row>
    <row r="61" spans="2:4" ht="15">
      <c r="B61" s="9"/>
      <c r="C61" s="9"/>
      <c r="D61" s="9"/>
    </row>
    <row r="62" spans="2:4" ht="15">
      <c r="B62" s="9"/>
      <c r="C62" s="9"/>
      <c r="D62" s="9"/>
    </row>
    <row r="63" spans="2:4" ht="15">
      <c r="B63" s="9"/>
      <c r="C63" s="9"/>
      <c r="D63" s="9"/>
    </row>
    <row r="64" spans="2:4" ht="15">
      <c r="B64" s="9"/>
      <c r="C64" s="9"/>
      <c r="D64" s="9"/>
    </row>
    <row r="65" spans="2:4" ht="15">
      <c r="B65" s="9"/>
      <c r="C65" s="9"/>
      <c r="D65" s="9"/>
    </row>
    <row r="66" spans="2:4" ht="15">
      <c r="B66" s="9"/>
      <c r="C66" s="9"/>
      <c r="D66" s="9"/>
    </row>
    <row r="67" spans="2:4" ht="15">
      <c r="B67" s="9"/>
      <c r="C67" s="9"/>
      <c r="D67" s="9"/>
    </row>
    <row r="68" spans="2:4" ht="15">
      <c r="B68" s="9"/>
      <c r="C68" s="9"/>
      <c r="D68" s="9"/>
    </row>
    <row r="69" spans="2:4" ht="15">
      <c r="B69" s="9"/>
      <c r="C69" s="9"/>
      <c r="D69" s="9"/>
    </row>
    <row r="70" spans="2:4" ht="15">
      <c r="B70" s="9"/>
      <c r="C70" s="9"/>
      <c r="D70" s="9"/>
    </row>
    <row r="71" spans="2:4" ht="15">
      <c r="B71" s="9"/>
      <c r="C71" s="9"/>
      <c r="D71" s="9"/>
    </row>
    <row r="72" spans="2:4" ht="15">
      <c r="B72" s="9"/>
      <c r="C72" s="9"/>
      <c r="D72" s="9"/>
    </row>
    <row r="73" spans="2:4" ht="15">
      <c r="B73" s="9"/>
      <c r="C73" s="9"/>
      <c r="D73" s="9"/>
    </row>
    <row r="74" spans="2:4" ht="15">
      <c r="B74" s="9"/>
      <c r="C74" s="9"/>
      <c r="D74" s="9"/>
    </row>
    <row r="75" spans="2:4" ht="15">
      <c r="B75" s="9"/>
      <c r="C75" s="9"/>
      <c r="D75" s="9"/>
    </row>
    <row r="76" spans="2:4" ht="15">
      <c r="B76" s="9"/>
      <c r="C76" s="9"/>
      <c r="D76" s="9"/>
    </row>
    <row r="77" spans="2:4" ht="15">
      <c r="B77" s="9"/>
      <c r="C77" s="9"/>
      <c r="D77" s="9"/>
    </row>
    <row r="78" spans="2:4" ht="15">
      <c r="B78" s="9"/>
      <c r="C78" s="9"/>
      <c r="D78" s="9"/>
    </row>
    <row r="79" spans="2:4" ht="15">
      <c r="B79" s="9"/>
      <c r="C79" s="9"/>
      <c r="D79" s="9"/>
    </row>
    <row r="80" spans="2:4" ht="15">
      <c r="B80" s="9"/>
      <c r="C80" s="9"/>
      <c r="D80" s="9"/>
    </row>
    <row r="81" spans="2:4" ht="15">
      <c r="B81" s="9"/>
      <c r="C81" s="9"/>
      <c r="D81" s="9"/>
    </row>
    <row r="82" spans="2:4" ht="15">
      <c r="B82" s="9"/>
      <c r="C82" s="9"/>
      <c r="D82" s="9"/>
    </row>
    <row r="83" spans="2:4" ht="15">
      <c r="B83" s="9"/>
      <c r="C83" s="9"/>
      <c r="D83" s="9"/>
    </row>
    <row r="84" spans="2:4" ht="15">
      <c r="B84" s="9"/>
      <c r="C84" s="9"/>
      <c r="D84" s="9"/>
    </row>
    <row r="85" spans="2:4" ht="15">
      <c r="B85" s="9"/>
      <c r="C85" s="9"/>
      <c r="D85" s="9"/>
    </row>
    <row r="86" spans="2:4" ht="15">
      <c r="B86" s="9"/>
      <c r="C86" s="9"/>
      <c r="D86" s="9"/>
    </row>
    <row r="87" spans="2:4" ht="15">
      <c r="B87" s="9"/>
      <c r="C87" s="9"/>
      <c r="D87" s="9"/>
    </row>
    <row r="88" spans="2:4" ht="15">
      <c r="B88" s="9"/>
      <c r="C88" s="9"/>
      <c r="D88" s="9"/>
    </row>
    <row r="89" spans="2:4" ht="15">
      <c r="B89" s="9"/>
      <c r="C89" s="9"/>
      <c r="D89" s="9"/>
    </row>
    <row r="90" spans="2:4" ht="15">
      <c r="B90" s="9"/>
      <c r="C90" s="9"/>
      <c r="D90" s="9"/>
    </row>
    <row r="91" spans="2:4" ht="15">
      <c r="B91" s="9"/>
      <c r="C91" s="9"/>
      <c r="D91" s="9"/>
    </row>
    <row r="92" spans="2:4" ht="15">
      <c r="B92" s="9"/>
      <c r="C92" s="9"/>
      <c r="D92" s="9"/>
    </row>
    <row r="93" spans="2:4" ht="15">
      <c r="B93" s="9"/>
      <c r="C93" s="9"/>
      <c r="D93" s="9"/>
    </row>
    <row r="94" spans="2:4" ht="15">
      <c r="B94" s="9"/>
      <c r="C94" s="9"/>
      <c r="D94" s="9"/>
    </row>
    <row r="95" spans="2:4" ht="15">
      <c r="B95" s="9"/>
      <c r="C95" s="9"/>
      <c r="D95" s="9"/>
    </row>
    <row r="96" spans="2:4" ht="15">
      <c r="B96" s="9"/>
      <c r="C96" s="9"/>
      <c r="D96" s="9"/>
    </row>
    <row r="97" spans="2:4" ht="15">
      <c r="B97" s="9"/>
      <c r="C97" s="9"/>
      <c r="D97" s="9"/>
    </row>
    <row r="98" spans="2:4" ht="15">
      <c r="B98" s="9"/>
      <c r="C98" s="9"/>
      <c r="D98" s="9"/>
    </row>
    <row r="99" spans="2:4" ht="15">
      <c r="B99" s="9"/>
      <c r="C99" s="9"/>
      <c r="D99" s="9"/>
    </row>
    <row r="100" spans="2:4" ht="15">
      <c r="B100" s="9"/>
      <c r="C100" s="9"/>
      <c r="D100" s="9"/>
    </row>
    <row r="101" spans="2:4" ht="15">
      <c r="B101" s="9"/>
      <c r="C101" s="9"/>
      <c r="D101" s="9"/>
    </row>
    <row r="102" spans="2:4" ht="15">
      <c r="B102" s="9"/>
      <c r="C102" s="9"/>
      <c r="D102" s="9"/>
    </row>
    <row r="113" spans="2:6" ht="15">
      <c r="B113" s="9"/>
      <c r="C113" s="9"/>
      <c r="D113" s="9"/>
      <c r="E113" s="9"/>
      <c r="F113" s="9"/>
    </row>
    <row r="114" spans="2:6" ht="15">
      <c r="B114" s="9"/>
      <c r="C114" s="9"/>
      <c r="D114" s="9"/>
      <c r="E114" s="9"/>
      <c r="F114" s="9"/>
    </row>
    <row r="115" spans="2:6" ht="15">
      <c r="B115" s="9"/>
      <c r="C115" s="9"/>
      <c r="D115" s="9"/>
      <c r="E115" s="9"/>
      <c r="F115" s="9"/>
    </row>
    <row r="116" spans="2:6" ht="15">
      <c r="B116" s="9"/>
      <c r="C116" s="9"/>
      <c r="D116" s="9"/>
      <c r="E116" s="9"/>
      <c r="F116" s="9"/>
    </row>
    <row r="117" spans="2:6" ht="15">
      <c r="B117" s="9"/>
      <c r="C117" s="9"/>
      <c r="D117" s="9"/>
      <c r="E117" s="9"/>
      <c r="F117" s="9"/>
    </row>
    <row r="118" spans="2:6" ht="15">
      <c r="B118" s="9"/>
      <c r="C118" s="9"/>
      <c r="D118" s="9"/>
      <c r="E118" s="9"/>
      <c r="F118" s="9"/>
    </row>
    <row r="119" spans="2:6" ht="15">
      <c r="B119" s="9"/>
      <c r="C119" s="9"/>
      <c r="D119" s="9"/>
      <c r="E119" s="9"/>
      <c r="F119" s="9"/>
    </row>
    <row r="120" spans="2:6" ht="15">
      <c r="B120" s="9"/>
      <c r="C120" s="9"/>
      <c r="D120" s="9"/>
      <c r="E120" s="9"/>
      <c r="F120" s="9"/>
    </row>
    <row r="121" spans="2:6" ht="15">
      <c r="B121" s="9"/>
      <c r="C121" s="9"/>
      <c r="D121" s="9"/>
      <c r="E121" s="9"/>
      <c r="F121" s="9"/>
    </row>
    <row r="122" spans="2:6" ht="15">
      <c r="B122" s="9"/>
      <c r="C122" s="9"/>
      <c r="D122" s="9"/>
      <c r="E122" s="9"/>
      <c r="F122" s="9"/>
    </row>
    <row r="123" spans="2:6" ht="15">
      <c r="B123" s="9"/>
      <c r="C123" s="9"/>
      <c r="D123" s="9"/>
      <c r="E123" s="9"/>
      <c r="F123" s="9"/>
    </row>
    <row r="124" spans="2:6" ht="15">
      <c r="B124" s="9"/>
      <c r="C124" s="9"/>
      <c r="D124" s="9"/>
      <c r="E124" s="9"/>
      <c r="F124" s="9"/>
    </row>
    <row r="125" spans="2:6" ht="15">
      <c r="B125" s="9"/>
      <c r="C125" s="9"/>
      <c r="D125" s="9"/>
      <c r="E125" s="9"/>
      <c r="F125" s="9"/>
    </row>
    <row r="126" spans="2:6" ht="15">
      <c r="B126" s="9"/>
      <c r="C126" s="9"/>
      <c r="D126" s="9"/>
      <c r="E126" s="9"/>
      <c r="F126" s="9"/>
    </row>
    <row r="127" spans="2:6" ht="15">
      <c r="B127" s="9"/>
      <c r="C127" s="9"/>
      <c r="D127" s="9"/>
      <c r="E127" s="9"/>
      <c r="F127" s="9"/>
    </row>
    <row r="128" spans="2:6" ht="15">
      <c r="B128" s="9"/>
      <c r="C128" s="9"/>
      <c r="D128" s="9"/>
      <c r="E128" s="9"/>
      <c r="F128" s="9"/>
    </row>
    <row r="129" spans="2:6" ht="15">
      <c r="B129" s="9"/>
      <c r="C129" s="9"/>
      <c r="D129" s="9"/>
      <c r="E129" s="9"/>
      <c r="F129" s="9"/>
    </row>
    <row r="130" spans="2:6" ht="15">
      <c r="B130" s="9"/>
      <c r="C130" s="9"/>
      <c r="D130" s="9"/>
      <c r="E130" s="9"/>
      <c r="F130" s="9"/>
    </row>
    <row r="131" spans="2:6" ht="15">
      <c r="B131" s="9"/>
      <c r="C131" s="9"/>
      <c r="D131" s="9"/>
      <c r="E131" s="9"/>
      <c r="F131" s="9"/>
    </row>
    <row r="132" spans="2:6" ht="15">
      <c r="B132" s="9"/>
      <c r="C132" s="9"/>
      <c r="D132" s="9"/>
      <c r="E132" s="9"/>
      <c r="F132" s="9"/>
    </row>
    <row r="133" spans="2:6" ht="15">
      <c r="B133" s="9"/>
      <c r="C133" s="9"/>
      <c r="D133" s="9"/>
      <c r="E133" s="9"/>
      <c r="F133" s="9"/>
    </row>
    <row r="134" spans="2:6" ht="15">
      <c r="B134" s="9"/>
      <c r="C134" s="9"/>
      <c r="D134" s="9"/>
      <c r="E134" s="9"/>
      <c r="F134" s="9"/>
    </row>
    <row r="135" spans="2:6" ht="15">
      <c r="B135" s="9"/>
      <c r="C135" s="9"/>
      <c r="D135" s="9"/>
      <c r="E135" s="9"/>
      <c r="F135" s="9"/>
    </row>
    <row r="136" spans="2:6" ht="15">
      <c r="B136" s="9"/>
      <c r="C136" s="9"/>
      <c r="D136" s="9"/>
      <c r="E136" s="9"/>
      <c r="F136" s="9"/>
    </row>
    <row r="137" spans="2:6" ht="15">
      <c r="B137" s="9"/>
      <c r="C137" s="9"/>
      <c r="D137" s="9"/>
      <c r="E137" s="9"/>
      <c r="F137" s="9"/>
    </row>
    <row r="138" spans="2:6" ht="15">
      <c r="B138" s="9"/>
      <c r="C138" s="9"/>
      <c r="D138" s="9"/>
      <c r="E138" s="9"/>
      <c r="F138" s="9"/>
    </row>
    <row r="139" spans="2:6" ht="15">
      <c r="B139" s="9"/>
      <c r="C139" s="9"/>
      <c r="D139" s="9"/>
      <c r="E139" s="9"/>
      <c r="F139" s="9"/>
    </row>
    <row r="140" spans="2:6" ht="15">
      <c r="B140" s="9"/>
      <c r="C140" s="9"/>
      <c r="D140" s="9"/>
      <c r="E140" s="9"/>
      <c r="F140" s="9"/>
    </row>
    <row r="141" spans="2:6" ht="15">
      <c r="B141" s="9"/>
      <c r="C141" s="9"/>
      <c r="D141" s="9"/>
      <c r="E141" s="9"/>
      <c r="F141" s="9"/>
    </row>
    <row r="142" spans="2:6" ht="15">
      <c r="B142" s="9"/>
      <c r="C142" s="9"/>
      <c r="D142" s="9"/>
      <c r="E142" s="9"/>
      <c r="F142" s="9"/>
    </row>
    <row r="143" spans="2:6" ht="15">
      <c r="B143" s="9"/>
      <c r="C143" s="9"/>
      <c r="D143" s="9"/>
      <c r="E143" s="9"/>
      <c r="F143" s="9"/>
    </row>
    <row r="144" spans="2:6" ht="15">
      <c r="B144" s="9"/>
      <c r="C144" s="9"/>
      <c r="D144" s="9"/>
      <c r="E144" s="9"/>
      <c r="F144" s="9"/>
    </row>
    <row r="145" spans="2:6" ht="15">
      <c r="B145" s="9"/>
      <c r="C145" s="9"/>
      <c r="D145" s="9"/>
      <c r="E145" s="9"/>
      <c r="F145" s="9"/>
    </row>
    <row r="146" spans="2:6" ht="15">
      <c r="B146" s="9"/>
      <c r="C146" s="9"/>
      <c r="D146" s="9"/>
      <c r="E146" s="9"/>
      <c r="F146" s="9"/>
    </row>
    <row r="147" spans="2:6" ht="15">
      <c r="B147" s="9"/>
      <c r="C147" s="9"/>
      <c r="D147" s="9"/>
      <c r="E147" s="9"/>
      <c r="F147" s="9"/>
    </row>
    <row r="148" spans="2:6" ht="15">
      <c r="B148" s="9"/>
      <c r="C148" s="9"/>
      <c r="D148" s="9"/>
      <c r="E148" s="9"/>
      <c r="F148" s="9"/>
    </row>
    <row r="149" spans="2:6" ht="15">
      <c r="B149" s="9"/>
      <c r="C149" s="9"/>
      <c r="D149" s="9"/>
      <c r="E149" s="9"/>
      <c r="F149" s="9"/>
    </row>
    <row r="150" spans="2:6" ht="15">
      <c r="B150" s="9"/>
      <c r="C150" s="9"/>
      <c r="D150" s="9"/>
      <c r="E150" s="9"/>
      <c r="F150" s="9"/>
    </row>
    <row r="151" spans="2:6" ht="15">
      <c r="B151" s="9"/>
      <c r="C151" s="9"/>
      <c r="D151" s="9"/>
      <c r="E151" s="9"/>
      <c r="F151" s="9"/>
    </row>
    <row r="152" spans="2:6" ht="15">
      <c r="B152" s="9"/>
      <c r="C152" s="9"/>
      <c r="D152" s="9"/>
      <c r="E152" s="9"/>
      <c r="F152" s="9"/>
    </row>
    <row r="153" spans="2:6" ht="15">
      <c r="B153" s="9"/>
      <c r="C153" s="9"/>
      <c r="D153" s="9"/>
      <c r="E153" s="9"/>
      <c r="F153" s="9"/>
    </row>
    <row r="154" spans="2:6" ht="15">
      <c r="B154" s="9"/>
      <c r="C154" s="9"/>
      <c r="D154" s="9"/>
      <c r="E154" s="9"/>
      <c r="F154" s="9"/>
    </row>
    <row r="155" spans="2:6" ht="15">
      <c r="B155" s="9"/>
      <c r="C155" s="9"/>
      <c r="D155" s="9"/>
      <c r="E155" s="9"/>
      <c r="F155" s="9"/>
    </row>
    <row r="156" spans="2:6" ht="15">
      <c r="B156" s="9"/>
      <c r="C156" s="9"/>
      <c r="D156" s="9"/>
      <c r="E156" s="9"/>
      <c r="F156" s="9"/>
    </row>
    <row r="157" spans="2:6" ht="15">
      <c r="B157" s="9"/>
      <c r="C157" s="9"/>
      <c r="D157" s="9"/>
      <c r="E157" s="9"/>
      <c r="F157" s="9"/>
    </row>
    <row r="158" spans="2:6" ht="15">
      <c r="B158" s="9"/>
      <c r="C158" s="9"/>
      <c r="D158" s="9"/>
      <c r="E158" s="9"/>
      <c r="F158" s="9"/>
    </row>
    <row r="159" spans="2:6" ht="15">
      <c r="B159" s="9"/>
      <c r="C159" s="9"/>
      <c r="D159" s="9"/>
      <c r="E159" s="9"/>
      <c r="F159" s="9"/>
    </row>
    <row r="160" spans="2:6" ht="15">
      <c r="B160" s="9"/>
      <c r="C160" s="9"/>
      <c r="D160" s="9"/>
      <c r="E160" s="9"/>
      <c r="F160" s="9"/>
    </row>
    <row r="161" spans="2:6" ht="15">
      <c r="B161" s="9"/>
      <c r="C161" s="9"/>
      <c r="D161" s="9"/>
      <c r="E161" s="9"/>
      <c r="F161" s="9"/>
    </row>
    <row r="162" spans="2:6" ht="15">
      <c r="B162" s="9"/>
      <c r="C162" s="9"/>
      <c r="D162" s="9"/>
      <c r="E162" s="9"/>
      <c r="F162" s="9"/>
    </row>
    <row r="163" spans="2:6" ht="15">
      <c r="B163" s="9"/>
      <c r="C163" s="9"/>
      <c r="D163" s="9"/>
      <c r="E163" s="9"/>
      <c r="F163" s="9"/>
    </row>
    <row r="164" spans="2:6" ht="15">
      <c r="B164" s="9"/>
      <c r="C164" s="9"/>
      <c r="D164" s="9"/>
      <c r="E164" s="9"/>
      <c r="F164" s="9"/>
    </row>
    <row r="165" spans="2:6" ht="15">
      <c r="B165" s="9"/>
      <c r="C165" s="9"/>
      <c r="D165" s="9"/>
      <c r="E165" s="9"/>
      <c r="F165" s="9"/>
    </row>
    <row r="166" spans="2:6" ht="15">
      <c r="B166" s="9"/>
      <c r="C166" s="9"/>
      <c r="D166" s="9"/>
      <c r="E166" s="9"/>
      <c r="F166" s="9"/>
    </row>
    <row r="167" spans="2:6" ht="15">
      <c r="B167" s="9"/>
      <c r="C167" s="9"/>
      <c r="D167" s="9"/>
      <c r="E167" s="9"/>
      <c r="F167" s="9"/>
    </row>
    <row r="168" spans="2:6" ht="15">
      <c r="B168" s="9"/>
      <c r="C168" s="9"/>
      <c r="D168" s="9"/>
      <c r="E168" s="9"/>
      <c r="F168" s="9"/>
    </row>
    <row r="169" spans="2:6" ht="15">
      <c r="B169" s="9"/>
      <c r="C169" s="9"/>
      <c r="D169" s="9"/>
      <c r="E169" s="9"/>
      <c r="F169" s="9"/>
    </row>
    <row r="170" spans="2:6" ht="15">
      <c r="B170" s="9"/>
      <c r="C170" s="9"/>
      <c r="D170" s="9"/>
      <c r="E170" s="9"/>
      <c r="F170" s="9"/>
    </row>
    <row r="171" spans="2:6" ht="15">
      <c r="B171" s="9"/>
      <c r="C171" s="9"/>
      <c r="D171" s="9"/>
      <c r="E171" s="9"/>
      <c r="F171" s="9"/>
    </row>
    <row r="172" spans="2:6" ht="15">
      <c r="B172" s="9"/>
      <c r="C172" s="9"/>
      <c r="D172" s="9"/>
      <c r="E172" s="9"/>
      <c r="F172" s="9"/>
    </row>
    <row r="173" spans="2:6" ht="15">
      <c r="B173" s="9"/>
      <c r="C173" s="9"/>
      <c r="D173" s="9"/>
      <c r="E173" s="9"/>
      <c r="F173" s="9"/>
    </row>
    <row r="174" spans="2:6" ht="15">
      <c r="B174" s="9"/>
      <c r="C174" s="9"/>
      <c r="D174" s="9"/>
      <c r="E174" s="9"/>
      <c r="F174" s="9"/>
    </row>
    <row r="175" spans="2:6" ht="15">
      <c r="B175" s="9"/>
      <c r="C175" s="9"/>
      <c r="D175" s="9"/>
      <c r="E175" s="9"/>
      <c r="F175" s="9"/>
    </row>
    <row r="176" spans="2:6" ht="15">
      <c r="B176" s="9"/>
      <c r="C176" s="9"/>
      <c r="D176" s="9"/>
      <c r="E176" s="9"/>
      <c r="F176" s="9"/>
    </row>
    <row r="177" spans="2:6" ht="15">
      <c r="B177" s="9"/>
      <c r="C177" s="9"/>
      <c r="D177" s="9"/>
      <c r="E177" s="9"/>
      <c r="F177" s="9"/>
    </row>
    <row r="178" spans="2:6" ht="15">
      <c r="B178" s="9"/>
      <c r="C178" s="9"/>
      <c r="D178" s="9"/>
      <c r="E178" s="9"/>
      <c r="F178" s="9"/>
    </row>
    <row r="179" spans="2:6" ht="15">
      <c r="B179" s="9"/>
      <c r="C179" s="9"/>
      <c r="D179" s="9"/>
      <c r="E179" s="9"/>
      <c r="F179" s="9"/>
    </row>
    <row r="180" spans="2:6" ht="15">
      <c r="B180" s="9"/>
      <c r="C180" s="9"/>
      <c r="D180" s="9"/>
      <c r="E180" s="9"/>
      <c r="F180" s="9"/>
    </row>
    <row r="181" spans="2:6" ht="15">
      <c r="B181" s="9"/>
      <c r="C181" s="9"/>
      <c r="D181" s="9"/>
      <c r="E181" s="9"/>
      <c r="F181" s="9"/>
    </row>
    <row r="182" spans="2:6" ht="15">
      <c r="B182" s="9"/>
      <c r="C182" s="9"/>
      <c r="D182" s="9"/>
      <c r="E182" s="9"/>
      <c r="F182" s="9"/>
    </row>
    <row r="183" spans="2:6" ht="15">
      <c r="B183" s="9"/>
      <c r="C183" s="9"/>
      <c r="D183" s="9"/>
      <c r="E183" s="9"/>
      <c r="F183" s="9"/>
    </row>
    <row r="184" spans="2:6" ht="15">
      <c r="B184" s="9"/>
      <c r="C184" s="9"/>
      <c r="D184" s="9"/>
      <c r="E184" s="9"/>
      <c r="F184" s="9"/>
    </row>
    <row r="185" spans="2:6" ht="15">
      <c r="B185" s="9"/>
      <c r="C185" s="9"/>
      <c r="D185" s="9"/>
      <c r="E185" s="9"/>
      <c r="F185" s="9"/>
    </row>
    <row r="186" spans="2:6" ht="15">
      <c r="B186" s="9"/>
      <c r="C186" s="9"/>
      <c r="D186" s="9"/>
      <c r="E186" s="9"/>
      <c r="F186" s="9"/>
    </row>
    <row r="187" spans="2:6" ht="15">
      <c r="B187" s="9"/>
      <c r="C187" s="9"/>
      <c r="D187" s="9"/>
      <c r="E187" s="9"/>
      <c r="F187" s="9"/>
    </row>
    <row r="188" spans="2:6" ht="15">
      <c r="B188" s="9"/>
      <c r="C188" s="9"/>
      <c r="D188" s="9"/>
      <c r="E188" s="9"/>
      <c r="F188" s="9"/>
    </row>
    <row r="189" spans="2:6" ht="15">
      <c r="B189" s="9"/>
      <c r="C189" s="9"/>
      <c r="D189" s="9"/>
      <c r="E189" s="9"/>
      <c r="F189" s="9"/>
    </row>
    <row r="190" spans="2:6" ht="15">
      <c r="B190" s="9"/>
      <c r="C190" s="9"/>
      <c r="D190" s="9"/>
      <c r="E190" s="9"/>
      <c r="F190" s="9"/>
    </row>
    <row r="191" spans="2:6" ht="15">
      <c r="B191" s="9"/>
      <c r="C191" s="9"/>
      <c r="D191" s="9"/>
      <c r="E191" s="9"/>
      <c r="F191" s="9"/>
    </row>
    <row r="192" spans="2:6" ht="15">
      <c r="B192" s="9"/>
      <c r="C192" s="9"/>
      <c r="D192" s="9"/>
      <c r="E192" s="9"/>
      <c r="F192" s="9"/>
    </row>
    <row r="193" spans="2:6" ht="15">
      <c r="B193" s="9"/>
      <c r="C193" s="9"/>
      <c r="D193" s="9"/>
      <c r="E193" s="9"/>
      <c r="F193" s="9"/>
    </row>
    <row r="194" spans="2:6" ht="15">
      <c r="B194" s="9"/>
      <c r="C194" s="9"/>
      <c r="D194" s="9"/>
      <c r="E194" s="9"/>
      <c r="F194" s="9"/>
    </row>
    <row r="195" spans="2:6" ht="15">
      <c r="B195" s="9"/>
      <c r="C195" s="9"/>
      <c r="D195" s="9"/>
      <c r="E195" s="9"/>
      <c r="F195" s="9"/>
    </row>
    <row r="196" spans="2:6" ht="15">
      <c r="B196" s="9"/>
      <c r="C196" s="9"/>
      <c r="D196" s="9"/>
      <c r="E196" s="9"/>
      <c r="F196" s="9"/>
    </row>
    <row r="197" spans="2:6" ht="15">
      <c r="B197" s="9"/>
      <c r="C197" s="9"/>
      <c r="D197" s="9"/>
      <c r="E197" s="9"/>
      <c r="F197" s="9"/>
    </row>
    <row r="198" spans="2:6" ht="15">
      <c r="B198" s="9"/>
      <c r="C198" s="9"/>
      <c r="D198" s="9"/>
      <c r="E198" s="9"/>
      <c r="F198" s="9"/>
    </row>
    <row r="199" spans="2:6" ht="15">
      <c r="B199" s="9"/>
      <c r="C199" s="9"/>
      <c r="D199" s="9"/>
      <c r="E199" s="9"/>
      <c r="F199" s="9"/>
    </row>
    <row r="200" spans="2:6" ht="15">
      <c r="B200" s="9"/>
      <c r="C200" s="9"/>
      <c r="D200" s="9"/>
      <c r="E200" s="9"/>
      <c r="F200" s="9"/>
    </row>
    <row r="201" spans="2:6" ht="15">
      <c r="B201" s="9"/>
      <c r="C201" s="9"/>
      <c r="D201" s="9"/>
      <c r="E201" s="9"/>
      <c r="F201" s="9"/>
    </row>
    <row r="202" spans="2:6" ht="15">
      <c r="B202" s="9"/>
      <c r="C202" s="9"/>
      <c r="D202" s="9"/>
      <c r="E202" s="9"/>
      <c r="F202" s="9"/>
    </row>
    <row r="203" spans="2:6" ht="15">
      <c r="B203" s="9"/>
      <c r="C203" s="9"/>
      <c r="D203" s="9"/>
      <c r="E203" s="9"/>
      <c r="F203" s="9"/>
    </row>
    <row r="204" spans="2:6" ht="15">
      <c r="B204" s="9"/>
      <c r="C204" s="9"/>
      <c r="D204" s="9"/>
      <c r="E204" s="9"/>
      <c r="F204" s="9"/>
    </row>
    <row r="205" spans="2:6" ht="15">
      <c r="B205" s="9"/>
      <c r="C205" s="9"/>
      <c r="D205" s="9"/>
      <c r="E205" s="9"/>
      <c r="F205" s="9"/>
    </row>
    <row r="206" spans="2:6" ht="15">
      <c r="B206" s="9"/>
      <c r="C206" s="9"/>
      <c r="D206" s="9"/>
      <c r="E206" s="9"/>
      <c r="F206" s="9"/>
    </row>
    <row r="207" spans="2:6" ht="15">
      <c r="B207" s="9"/>
      <c r="C207" s="9"/>
      <c r="D207" s="9"/>
      <c r="E207" s="9"/>
      <c r="F207" s="9"/>
    </row>
    <row r="208" spans="2:6" ht="15">
      <c r="B208" s="9"/>
      <c r="C208" s="9"/>
      <c r="D208" s="9"/>
      <c r="E208" s="9"/>
      <c r="F208" s="9"/>
    </row>
    <row r="209" spans="2:6" ht="15">
      <c r="B209" s="9"/>
      <c r="C209" s="9"/>
      <c r="D209" s="9"/>
      <c r="E209" s="9"/>
      <c r="F209" s="9"/>
    </row>
    <row r="210" spans="2:6" ht="15">
      <c r="B210" s="9"/>
      <c r="C210" s="9"/>
      <c r="D210" s="9"/>
      <c r="E210" s="9"/>
      <c r="F210" s="9"/>
    </row>
    <row r="211" spans="2:6" ht="15">
      <c r="B211" s="9"/>
      <c r="C211" s="9"/>
      <c r="D211" s="9"/>
      <c r="E211" s="9"/>
      <c r="F211" s="9"/>
    </row>
    <row r="212" spans="2:6" ht="15">
      <c r="B212" s="9"/>
      <c r="C212" s="9"/>
      <c r="D212" s="9"/>
      <c r="E212" s="9"/>
      <c r="F212" s="9"/>
    </row>
    <row r="213" spans="2:6" ht="15">
      <c r="B213" s="9"/>
      <c r="C213" s="9"/>
      <c r="D213" s="9"/>
      <c r="E213" s="9"/>
      <c r="F213" s="9"/>
    </row>
    <row r="214" spans="2:6" ht="15">
      <c r="B214" s="9"/>
      <c r="C214" s="9"/>
      <c r="D214" s="9"/>
      <c r="E214" s="9"/>
      <c r="F214" s="9"/>
    </row>
    <row r="215" spans="2:6" ht="15">
      <c r="B215" s="9"/>
      <c r="C215" s="9"/>
      <c r="D215" s="9"/>
      <c r="E215" s="9"/>
      <c r="F215" s="9"/>
    </row>
    <row r="216" spans="2:6" ht="15">
      <c r="B216" s="9"/>
      <c r="C216" s="9"/>
      <c r="D216" s="9"/>
      <c r="E216" s="9"/>
      <c r="F216" s="9"/>
    </row>
    <row r="217" spans="2:6" ht="15">
      <c r="B217" s="9"/>
      <c r="C217" s="9"/>
      <c r="D217" s="9"/>
      <c r="E217" s="9"/>
      <c r="F217" s="9"/>
    </row>
    <row r="218" spans="2:6" ht="15">
      <c r="B218" s="9"/>
      <c r="C218" s="9"/>
      <c r="D218" s="9"/>
      <c r="E218" s="9"/>
      <c r="F218" s="9"/>
    </row>
    <row r="219" spans="2:6" ht="15">
      <c r="B219" s="9"/>
      <c r="C219" s="9"/>
      <c r="D219" s="9"/>
      <c r="E219" s="9"/>
      <c r="F219" s="9"/>
    </row>
    <row r="220" spans="2:6" ht="15">
      <c r="B220" s="9"/>
      <c r="C220" s="9"/>
      <c r="D220" s="9"/>
      <c r="E220" s="9"/>
      <c r="F220" s="9"/>
    </row>
    <row r="221" spans="2:6" ht="15">
      <c r="B221" s="9"/>
      <c r="C221" s="9"/>
      <c r="D221" s="9"/>
      <c r="E221" s="9"/>
      <c r="F221" s="9"/>
    </row>
    <row r="222" spans="2:6" ht="15">
      <c r="B222" s="9"/>
      <c r="C222" s="9"/>
      <c r="D222" s="9"/>
      <c r="E222" s="9"/>
      <c r="F222" s="9"/>
    </row>
    <row r="223" spans="2:6" ht="15">
      <c r="B223" s="9"/>
      <c r="C223" s="9"/>
      <c r="D223" s="9"/>
      <c r="E223" s="9"/>
      <c r="F223" s="9"/>
    </row>
    <row r="224" spans="2:6" ht="15">
      <c r="B224" s="9"/>
      <c r="C224" s="9"/>
      <c r="D224" s="9"/>
      <c r="E224" s="9"/>
      <c r="F224" s="9"/>
    </row>
    <row r="225" spans="2:10" ht="15">
      <c r="B225" s="9"/>
      <c r="C225" s="9"/>
      <c r="D225" s="9"/>
      <c r="E225" s="9"/>
      <c r="F225" s="9"/>
      <c r="G225" s="9"/>
      <c r="H225" s="9"/>
      <c r="I225" s="9"/>
      <c r="J225" s="9"/>
    </row>
    <row r="226" spans="2:10" ht="15">
      <c r="B226" s="9"/>
      <c r="C226" s="9"/>
      <c r="D226" s="9"/>
      <c r="E226" s="9"/>
      <c r="F226" s="9"/>
      <c r="G226" s="9"/>
      <c r="H226" s="9"/>
      <c r="I226" s="9"/>
      <c r="J226" s="9"/>
    </row>
    <row r="227" spans="2:10" ht="15">
      <c r="B227" s="9"/>
      <c r="C227" s="9"/>
      <c r="D227" s="9"/>
      <c r="E227" s="9"/>
      <c r="F227" s="9"/>
      <c r="G227" s="9"/>
      <c r="H227" s="9"/>
      <c r="I227" s="9"/>
      <c r="J227" s="9"/>
    </row>
    <row r="228" spans="2:10" ht="15">
      <c r="B228" s="9"/>
      <c r="C228" s="9"/>
      <c r="D228" s="9"/>
      <c r="E228" s="9"/>
      <c r="F228" s="9"/>
      <c r="G228" s="9"/>
      <c r="H228" s="9"/>
      <c r="I228" s="9"/>
      <c r="J228" s="9"/>
    </row>
    <row r="229" spans="2:10" ht="15">
      <c r="B229" s="9"/>
      <c r="C229" s="9"/>
      <c r="D229" s="9"/>
      <c r="E229" s="9"/>
      <c r="F229" s="9"/>
      <c r="G229" s="9"/>
      <c r="H229" s="9"/>
      <c r="I229" s="9"/>
      <c r="J229" s="9"/>
    </row>
    <row r="230" spans="2:10" ht="15">
      <c r="B230" s="9"/>
      <c r="C230" s="9"/>
      <c r="D230" s="9"/>
      <c r="E230" s="9"/>
      <c r="F230" s="9"/>
      <c r="G230" s="9"/>
      <c r="H230" s="9"/>
      <c r="I230" s="9"/>
      <c r="J230" s="9"/>
    </row>
    <row r="231" spans="2:10" ht="15">
      <c r="B231" s="9"/>
      <c r="C231" s="9"/>
      <c r="D231" s="9"/>
      <c r="E231" s="9"/>
      <c r="F231" s="9"/>
      <c r="G231" s="9"/>
      <c r="H231" s="9"/>
      <c r="I231" s="9"/>
      <c r="J231" s="9"/>
    </row>
    <row r="232" spans="2:10" ht="15">
      <c r="B232" s="9"/>
      <c r="C232" s="9"/>
      <c r="D232" s="9"/>
      <c r="E232" s="9"/>
      <c r="F232" s="9"/>
      <c r="G232" s="9"/>
      <c r="H232" s="9"/>
      <c r="I232" s="9"/>
      <c r="J232" s="9"/>
    </row>
    <row r="233" spans="2:10" ht="15">
      <c r="B233" s="9"/>
      <c r="C233" s="9"/>
      <c r="D233" s="9"/>
      <c r="E233" s="9"/>
      <c r="F233" s="9"/>
      <c r="G233" s="9"/>
      <c r="H233" s="9"/>
      <c r="I233" s="9"/>
      <c r="J233" s="9"/>
    </row>
    <row r="234" spans="2:10" ht="15">
      <c r="B234" s="9"/>
      <c r="C234" s="9"/>
      <c r="D234" s="9"/>
      <c r="E234" s="9"/>
      <c r="F234" s="9"/>
      <c r="G234" s="9"/>
      <c r="H234" s="9"/>
      <c r="I234" s="9"/>
      <c r="J234" s="9"/>
    </row>
    <row r="235" spans="2:10" ht="15">
      <c r="B235" s="9"/>
      <c r="C235" s="9"/>
      <c r="D235" s="9"/>
      <c r="E235" s="9"/>
      <c r="F235" s="9"/>
      <c r="G235" s="9"/>
      <c r="H235" s="9"/>
      <c r="I235" s="9"/>
      <c r="J235" s="9"/>
    </row>
    <row r="236" spans="2:10" ht="15">
      <c r="B236" s="9"/>
      <c r="C236" s="9"/>
      <c r="D236" s="9"/>
      <c r="E236" s="9"/>
      <c r="F236" s="9"/>
      <c r="G236" s="9"/>
      <c r="H236" s="9"/>
      <c r="I236" s="9"/>
      <c r="J236" s="9"/>
    </row>
    <row r="237" spans="2:10" ht="15">
      <c r="B237" s="9"/>
      <c r="C237" s="9"/>
      <c r="D237" s="9"/>
      <c r="E237" s="9"/>
      <c r="F237" s="9"/>
      <c r="G237" s="9"/>
      <c r="H237" s="9"/>
      <c r="I237" s="9"/>
      <c r="J237" s="9"/>
    </row>
    <row r="238" spans="2:10" ht="15">
      <c r="B238" s="9"/>
      <c r="C238" s="9"/>
      <c r="D238" s="9"/>
      <c r="E238" s="9"/>
      <c r="F238" s="9"/>
      <c r="G238" s="9"/>
      <c r="H238" s="9"/>
      <c r="I238" s="9"/>
      <c r="J238" s="9"/>
    </row>
    <row r="239" spans="2:10" ht="15">
      <c r="B239" s="9"/>
      <c r="C239" s="9"/>
      <c r="D239" s="9"/>
      <c r="E239" s="9"/>
      <c r="F239" s="9"/>
      <c r="G239" s="9"/>
      <c r="H239" s="9"/>
      <c r="I239" s="9"/>
      <c r="J239" s="9"/>
    </row>
    <row r="240" spans="2:10" ht="15">
      <c r="B240" s="9"/>
      <c r="C240" s="9"/>
      <c r="D240" s="9"/>
      <c r="E240" s="9"/>
      <c r="F240" s="9"/>
      <c r="G240" s="9"/>
      <c r="H240" s="9"/>
      <c r="I240" s="9"/>
      <c r="J240" s="9"/>
    </row>
    <row r="241" spans="2:10" ht="15">
      <c r="B241" s="9"/>
      <c r="C241" s="9"/>
      <c r="D241" s="9"/>
      <c r="E241" s="9"/>
      <c r="F241" s="9"/>
      <c r="G241" s="9"/>
      <c r="H241" s="9"/>
      <c r="I241" s="9"/>
      <c r="J241" s="9"/>
    </row>
    <row r="242" spans="2:10" ht="15">
      <c r="B242" s="9"/>
      <c r="C242" s="9"/>
      <c r="D242" s="9"/>
      <c r="E242" s="9"/>
      <c r="F242" s="9"/>
      <c r="G242" s="9"/>
      <c r="H242" s="9"/>
      <c r="I242" s="9"/>
      <c r="J242" s="9"/>
    </row>
    <row r="243" spans="2:10" ht="15">
      <c r="B243" s="9"/>
      <c r="C243" s="9"/>
      <c r="D243" s="9"/>
      <c r="E243" s="9"/>
      <c r="F243" s="9"/>
      <c r="G243" s="9"/>
      <c r="H243" s="9"/>
      <c r="I243" s="9"/>
      <c r="J243" s="9"/>
    </row>
    <row r="244" spans="2:10" ht="15">
      <c r="B244" s="9"/>
      <c r="C244" s="9"/>
      <c r="D244" s="9"/>
      <c r="E244" s="9"/>
      <c r="F244" s="9"/>
      <c r="G244" s="9"/>
      <c r="H244" s="9"/>
      <c r="I244" s="9"/>
      <c r="J244" s="9"/>
    </row>
    <row r="245" spans="2:10" ht="15">
      <c r="B245" s="9"/>
      <c r="C245" s="9"/>
      <c r="D245" s="9"/>
      <c r="E245" s="9"/>
      <c r="F245" s="9"/>
      <c r="G245" s="9"/>
      <c r="H245" s="9"/>
      <c r="I245" s="9"/>
      <c r="J245" s="9"/>
    </row>
    <row r="246" spans="2:10" ht="15">
      <c r="B246" s="9"/>
      <c r="C246" s="9"/>
      <c r="D246" s="9"/>
      <c r="E246" s="9"/>
      <c r="F246" s="9"/>
      <c r="G246" s="9"/>
      <c r="H246" s="9"/>
      <c r="I246" s="9"/>
      <c r="J246" s="9"/>
    </row>
    <row r="247" spans="2:10" ht="15">
      <c r="B247" s="9"/>
      <c r="C247" s="9"/>
      <c r="D247" s="9"/>
      <c r="E247" s="9"/>
      <c r="F247" s="9"/>
      <c r="G247" s="9"/>
      <c r="H247" s="9"/>
      <c r="I247" s="9"/>
      <c r="J247" s="9"/>
    </row>
    <row r="248" spans="2:10" ht="15">
      <c r="B248" s="9"/>
      <c r="C248" s="9"/>
      <c r="D248" s="9"/>
      <c r="E248" s="9"/>
      <c r="F248" s="9"/>
      <c r="G248" s="9"/>
      <c r="H248" s="9"/>
      <c r="I248" s="9"/>
      <c r="J248" s="9"/>
    </row>
    <row r="249" spans="2:10" ht="15">
      <c r="B249" s="9"/>
      <c r="C249" s="9"/>
      <c r="D249" s="9"/>
      <c r="E249" s="9"/>
      <c r="F249" s="9"/>
      <c r="G249" s="9"/>
      <c r="H249" s="9"/>
      <c r="I249" s="9"/>
      <c r="J249" s="9"/>
    </row>
    <row r="250" spans="2:10" ht="15">
      <c r="B250" s="9"/>
      <c r="C250" s="9"/>
      <c r="D250" s="9"/>
      <c r="E250" s="9"/>
      <c r="F250" s="9"/>
      <c r="G250" s="9"/>
      <c r="H250" s="9"/>
      <c r="I250" s="9"/>
      <c r="J250" s="9"/>
    </row>
    <row r="251" spans="2:10" ht="15">
      <c r="B251" s="9"/>
      <c r="C251" s="9"/>
      <c r="D251" s="9"/>
      <c r="E251" s="9"/>
      <c r="F251" s="9"/>
      <c r="G251" s="9"/>
      <c r="H251" s="9"/>
      <c r="I251" s="9"/>
      <c r="J251" s="9"/>
    </row>
    <row r="252" spans="2:10" ht="15">
      <c r="B252" s="9"/>
      <c r="C252" s="9"/>
      <c r="D252" s="9"/>
      <c r="E252" s="9"/>
      <c r="F252" s="9"/>
      <c r="G252" s="9"/>
      <c r="H252" s="9"/>
      <c r="I252" s="9"/>
      <c r="J252" s="9"/>
    </row>
    <row r="253" spans="2:10" ht="15">
      <c r="B253" s="9"/>
      <c r="C253" s="9"/>
      <c r="D253" s="9"/>
      <c r="E253" s="9"/>
      <c r="F253" s="9"/>
      <c r="G253" s="9"/>
      <c r="H253" s="9"/>
      <c r="I253" s="9"/>
      <c r="J253" s="9"/>
    </row>
    <row r="254" spans="2:10" ht="15">
      <c r="B254" s="9"/>
      <c r="C254" s="9"/>
      <c r="D254" s="9"/>
      <c r="E254" s="9"/>
      <c r="F254" s="9"/>
      <c r="G254" s="9"/>
      <c r="H254" s="9"/>
      <c r="I254" s="9"/>
      <c r="J254" s="9"/>
    </row>
    <row r="255" spans="2:10" ht="15">
      <c r="B255" s="9"/>
      <c r="C255" s="9"/>
      <c r="D255" s="9"/>
      <c r="E255" s="9"/>
      <c r="F255" s="9"/>
      <c r="G255" s="9"/>
      <c r="H255" s="9"/>
      <c r="I255" s="9"/>
      <c r="J255" s="9"/>
    </row>
    <row r="256" spans="2:10" ht="15">
      <c r="B256" s="9"/>
      <c r="C256" s="9"/>
      <c r="D256" s="9"/>
      <c r="E256" s="9"/>
      <c r="F256" s="9"/>
      <c r="G256" s="9"/>
      <c r="H256" s="9"/>
      <c r="I256" s="9"/>
      <c r="J256" s="9"/>
    </row>
    <row r="257" spans="2:10" ht="15">
      <c r="B257" s="9"/>
      <c r="C257" s="9"/>
      <c r="D257" s="9"/>
      <c r="E257" s="9"/>
      <c r="F257" s="9"/>
      <c r="G257" s="9"/>
      <c r="H257" s="9"/>
      <c r="I257" s="9"/>
      <c r="J257" s="9"/>
    </row>
    <row r="258" spans="2:10" ht="15">
      <c r="B258" s="9"/>
      <c r="C258" s="9"/>
      <c r="D258" s="9"/>
      <c r="E258" s="9"/>
      <c r="F258" s="9"/>
      <c r="G258" s="9"/>
      <c r="H258" s="9"/>
      <c r="I258" s="9"/>
      <c r="J258" s="9"/>
    </row>
    <row r="259" spans="2:10" ht="15">
      <c r="B259" s="9"/>
      <c r="C259" s="9"/>
      <c r="D259" s="9"/>
      <c r="E259" s="9"/>
      <c r="F259" s="9"/>
      <c r="G259" s="9"/>
      <c r="H259" s="9"/>
      <c r="I259" s="9"/>
      <c r="J259" s="9"/>
    </row>
    <row r="260" spans="2:10" ht="15">
      <c r="B260" s="9"/>
      <c r="C260" s="9"/>
      <c r="D260" s="9"/>
      <c r="E260" s="9"/>
      <c r="F260" s="9"/>
      <c r="G260" s="9"/>
      <c r="H260" s="9"/>
      <c r="I260" s="9"/>
      <c r="J260" s="9"/>
    </row>
    <row r="261" spans="2:10" ht="15">
      <c r="B261" s="9"/>
      <c r="C261" s="9"/>
      <c r="D261" s="9"/>
      <c r="E261" s="9"/>
      <c r="F261" s="9"/>
      <c r="G261" s="9"/>
      <c r="H261" s="9"/>
      <c r="I261" s="9"/>
      <c r="J261" s="9"/>
    </row>
    <row r="262" spans="2:10" ht="15">
      <c r="B262" s="9"/>
      <c r="C262" s="9"/>
      <c r="D262" s="9"/>
      <c r="E262" s="9"/>
      <c r="F262" s="9"/>
      <c r="G262" s="9"/>
      <c r="H262" s="9"/>
      <c r="I262" s="9"/>
      <c r="J262" s="9"/>
    </row>
    <row r="263" spans="2:10" ht="15">
      <c r="B263" s="9"/>
      <c r="C263" s="9"/>
      <c r="D263" s="9"/>
      <c r="E263" s="9"/>
      <c r="F263" s="9"/>
      <c r="G263" s="9"/>
      <c r="H263" s="9"/>
      <c r="I263" s="9"/>
      <c r="J263" s="9"/>
    </row>
    <row r="264" spans="2:10" ht="15">
      <c r="B264" s="9"/>
      <c r="C264" s="9"/>
      <c r="D264" s="9"/>
      <c r="E264" s="9"/>
      <c r="F264" s="9"/>
      <c r="G264" s="9"/>
      <c r="H264" s="9"/>
      <c r="I264" s="9"/>
      <c r="J264" s="9"/>
    </row>
    <row r="265" spans="2:10" ht="15">
      <c r="B265" s="9"/>
      <c r="C265" s="9"/>
      <c r="D265" s="9"/>
      <c r="E265" s="9"/>
      <c r="F265" s="9"/>
      <c r="G265" s="9"/>
      <c r="H265" s="9"/>
      <c r="I265" s="9"/>
      <c r="J265" s="9"/>
    </row>
    <row r="266" spans="2:10" ht="15">
      <c r="B266" s="9"/>
      <c r="C266" s="9"/>
      <c r="D266" s="9"/>
      <c r="E266" s="9"/>
      <c r="F266" s="9"/>
      <c r="G266" s="9"/>
      <c r="H266" s="9"/>
      <c r="I266" s="9"/>
      <c r="J266" s="9"/>
    </row>
    <row r="267" spans="2:10" ht="15">
      <c r="B267" s="9"/>
      <c r="C267" s="9"/>
      <c r="D267" s="9"/>
      <c r="E267" s="9"/>
      <c r="F267" s="9"/>
      <c r="G267" s="9"/>
      <c r="H267" s="9"/>
      <c r="I267" s="9"/>
      <c r="J267" s="9"/>
    </row>
    <row r="268" spans="2:10" ht="15">
      <c r="B268" s="9"/>
      <c r="C268" s="9"/>
      <c r="D268" s="9"/>
      <c r="E268" s="9"/>
      <c r="F268" s="9"/>
      <c r="G268" s="9"/>
      <c r="H268" s="9"/>
      <c r="I268" s="9"/>
      <c r="J268" s="9"/>
    </row>
    <row r="269" spans="2:10" ht="15">
      <c r="B269" s="9"/>
      <c r="C269" s="9"/>
      <c r="D269" s="9"/>
      <c r="E269" s="9"/>
      <c r="F269" s="9"/>
      <c r="G269" s="9"/>
      <c r="H269" s="9"/>
      <c r="I269" s="9"/>
      <c r="J269" s="9"/>
    </row>
    <row r="270" spans="2:10" ht="15">
      <c r="B270" s="9"/>
      <c r="C270" s="9"/>
      <c r="D270" s="9"/>
      <c r="E270" s="9"/>
      <c r="F270" s="9"/>
      <c r="G270" s="9"/>
      <c r="H270" s="9"/>
      <c r="I270" s="9"/>
      <c r="J270" s="9"/>
    </row>
    <row r="271" spans="2:10" ht="15">
      <c r="B271" s="9"/>
      <c r="C271" s="9"/>
      <c r="D271" s="9"/>
      <c r="E271" s="9"/>
      <c r="F271" s="9"/>
      <c r="G271" s="9"/>
      <c r="H271" s="9"/>
      <c r="I271" s="9"/>
      <c r="J271" s="9"/>
    </row>
    <row r="272" spans="2:10" ht="15">
      <c r="B272" s="9"/>
      <c r="C272" s="9"/>
      <c r="D272" s="9"/>
      <c r="E272" s="9"/>
      <c r="F272" s="9"/>
      <c r="G272" s="9"/>
      <c r="H272" s="9"/>
      <c r="I272" s="9"/>
      <c r="J272" s="9"/>
    </row>
    <row r="273" spans="2:10" ht="15">
      <c r="B273" s="9"/>
      <c r="C273" s="9"/>
      <c r="D273" s="9"/>
      <c r="E273" s="9"/>
      <c r="F273" s="9"/>
      <c r="G273" s="9"/>
      <c r="H273" s="9"/>
      <c r="I273" s="9"/>
      <c r="J273" s="9"/>
    </row>
    <row r="274" spans="2:10" ht="15">
      <c r="B274" s="9"/>
      <c r="C274" s="9"/>
      <c r="D274" s="9"/>
      <c r="E274" s="9"/>
      <c r="F274" s="9"/>
      <c r="G274" s="9"/>
      <c r="H274" s="9"/>
      <c r="I274" s="9"/>
      <c r="J274" s="9"/>
    </row>
    <row r="275" spans="2:10" ht="15">
      <c r="B275" s="9"/>
      <c r="C275" s="9"/>
      <c r="D275" s="9"/>
      <c r="E275" s="9"/>
      <c r="F275" s="9"/>
      <c r="G275" s="9"/>
      <c r="H275" s="9"/>
      <c r="I275" s="9"/>
      <c r="J275" s="9"/>
    </row>
    <row r="276" spans="2:10" ht="15">
      <c r="B276" s="9"/>
      <c r="C276" s="9"/>
      <c r="D276" s="9"/>
      <c r="E276" s="9"/>
      <c r="F276" s="9"/>
      <c r="G276" s="9"/>
      <c r="H276" s="9"/>
      <c r="I276" s="9"/>
      <c r="J276" s="9"/>
    </row>
    <row r="277" spans="2:10" ht="15">
      <c r="B277" s="9"/>
      <c r="C277" s="9"/>
      <c r="D277" s="9"/>
      <c r="E277" s="9"/>
      <c r="F277" s="9"/>
      <c r="G277" s="9"/>
      <c r="H277" s="9"/>
      <c r="I277" s="9"/>
      <c r="J277" s="9"/>
    </row>
    <row r="278" spans="2:10" ht="15">
      <c r="B278" s="9"/>
      <c r="C278" s="9"/>
      <c r="D278" s="9"/>
      <c r="E278" s="9"/>
      <c r="F278" s="9"/>
      <c r="G278" s="9"/>
      <c r="H278" s="9"/>
      <c r="I278" s="9"/>
      <c r="J278" s="9"/>
    </row>
    <row r="279" spans="2:10" ht="15">
      <c r="B279" s="9"/>
      <c r="C279" s="9"/>
      <c r="D279" s="9"/>
      <c r="E279" s="9"/>
      <c r="F279" s="9"/>
      <c r="G279" s="9"/>
      <c r="H279" s="9"/>
      <c r="I279" s="9"/>
      <c r="J279" s="9"/>
    </row>
    <row r="280" spans="2:10" ht="15">
      <c r="B280" s="9"/>
      <c r="C280" s="9"/>
      <c r="D280" s="9"/>
      <c r="E280" s="9"/>
      <c r="F280" s="9"/>
      <c r="G280" s="9"/>
      <c r="H280" s="9"/>
      <c r="I280" s="9"/>
      <c r="J280" s="9"/>
    </row>
    <row r="281" spans="2:10" ht="15">
      <c r="B281" s="9"/>
      <c r="C281" s="9"/>
      <c r="D281" s="9"/>
      <c r="E281" s="9"/>
      <c r="F281" s="9"/>
      <c r="G281" s="9"/>
      <c r="H281" s="9"/>
      <c r="I281" s="9"/>
      <c r="J281" s="9"/>
    </row>
    <row r="282" spans="2:10" ht="15">
      <c r="B282" s="9"/>
      <c r="C282" s="9"/>
      <c r="D282" s="9"/>
      <c r="E282" s="9"/>
      <c r="F282" s="9"/>
      <c r="G282" s="9"/>
      <c r="H282" s="9"/>
      <c r="I282" s="9"/>
      <c r="J282" s="9"/>
    </row>
    <row r="283" spans="2:10" ht="15">
      <c r="B283" s="9"/>
      <c r="C283" s="9"/>
      <c r="D283" s="9"/>
      <c r="E283" s="9"/>
      <c r="F283" s="9"/>
      <c r="G283" s="9"/>
      <c r="H283" s="9"/>
      <c r="I283" s="9"/>
      <c r="J283" s="9"/>
    </row>
    <row r="284" spans="2:10" ht="15">
      <c r="B284" s="9"/>
      <c r="C284" s="9"/>
      <c r="D284" s="9"/>
      <c r="E284" s="9"/>
      <c r="F284" s="9"/>
      <c r="G284" s="9"/>
      <c r="H284" s="9"/>
      <c r="I284" s="9"/>
      <c r="J284" s="9"/>
    </row>
    <row r="285" spans="2:10" ht="15">
      <c r="B285" s="9"/>
      <c r="C285" s="9"/>
      <c r="D285" s="9"/>
      <c r="E285" s="9"/>
      <c r="F285" s="9"/>
      <c r="G285" s="9"/>
      <c r="H285" s="9"/>
      <c r="I285" s="9"/>
      <c r="J285" s="9"/>
    </row>
    <row r="286" spans="2:10" ht="15">
      <c r="B286" s="9"/>
      <c r="C286" s="9"/>
      <c r="D286" s="9"/>
      <c r="E286" s="9"/>
      <c r="F286" s="9"/>
      <c r="G286" s="9"/>
      <c r="H286" s="9"/>
      <c r="I286" s="9"/>
      <c r="J286" s="9"/>
    </row>
    <row r="287" spans="2:10" ht="15">
      <c r="B287" s="9"/>
      <c r="C287" s="9"/>
      <c r="D287" s="9"/>
      <c r="E287" s="9"/>
      <c r="F287" s="9"/>
      <c r="G287" s="9"/>
      <c r="H287" s="9"/>
      <c r="I287" s="9"/>
      <c r="J287" s="9"/>
    </row>
    <row r="288" spans="2:10" ht="15">
      <c r="B288" s="9"/>
      <c r="C288" s="9"/>
      <c r="D288" s="9"/>
      <c r="E288" s="9"/>
      <c r="F288" s="9"/>
      <c r="G288" s="9"/>
      <c r="H288" s="9"/>
      <c r="I288" s="9"/>
      <c r="J288" s="9"/>
    </row>
    <row r="289" spans="2:10" ht="15">
      <c r="B289" s="9"/>
      <c r="C289" s="9"/>
      <c r="D289" s="9"/>
      <c r="E289" s="9"/>
      <c r="F289" s="9"/>
      <c r="G289" s="9"/>
      <c r="H289" s="9"/>
      <c r="I289" s="9"/>
      <c r="J289" s="9"/>
    </row>
    <row r="290" spans="2:10" ht="15">
      <c r="B290" s="9"/>
      <c r="C290" s="9"/>
      <c r="D290" s="9"/>
      <c r="E290" s="9"/>
      <c r="F290" s="9"/>
      <c r="G290" s="9"/>
      <c r="H290" s="9"/>
      <c r="I290" s="9"/>
      <c r="J290" s="9"/>
    </row>
    <row r="291" spans="2:10" ht="15">
      <c r="B291" s="9"/>
      <c r="C291" s="9"/>
      <c r="D291" s="9"/>
      <c r="E291" s="9"/>
      <c r="F291" s="9"/>
      <c r="G291" s="9"/>
      <c r="H291" s="9"/>
      <c r="I291" s="9"/>
      <c r="J291" s="9"/>
    </row>
    <row r="292" spans="2:10" ht="15">
      <c r="B292" s="9"/>
      <c r="C292" s="9"/>
      <c r="D292" s="9"/>
      <c r="E292" s="9"/>
      <c r="F292" s="9"/>
      <c r="G292" s="9"/>
      <c r="H292" s="9"/>
      <c r="I292" s="9"/>
      <c r="J292" s="9"/>
    </row>
    <row r="293" spans="2:10" ht="15">
      <c r="B293" s="9"/>
      <c r="C293" s="9"/>
      <c r="D293" s="9"/>
      <c r="E293" s="9"/>
      <c r="F293" s="9"/>
      <c r="G293" s="9"/>
      <c r="H293" s="9"/>
      <c r="I293" s="9"/>
      <c r="J293" s="9"/>
    </row>
    <row r="294" spans="2:10" ht="15">
      <c r="B294" s="9"/>
      <c r="C294" s="9"/>
      <c r="D294" s="9"/>
      <c r="E294" s="9"/>
      <c r="F294" s="9"/>
      <c r="G294" s="9"/>
      <c r="H294" s="9"/>
      <c r="I294" s="9"/>
      <c r="J294" s="9"/>
    </row>
    <row r="295" spans="2:10" ht="15">
      <c r="B295" s="9"/>
      <c r="C295" s="9"/>
      <c r="D295" s="9"/>
      <c r="E295" s="9"/>
      <c r="F295" s="9"/>
      <c r="G295" s="9"/>
      <c r="H295" s="9"/>
      <c r="I295" s="9"/>
      <c r="J295" s="9"/>
    </row>
    <row r="296" spans="2:10" ht="15">
      <c r="B296" s="9"/>
      <c r="C296" s="9"/>
      <c r="D296" s="9"/>
      <c r="E296" s="9"/>
      <c r="F296" s="9"/>
      <c r="G296" s="9"/>
      <c r="H296" s="9"/>
      <c r="I296" s="9"/>
      <c r="J296" s="9"/>
    </row>
    <row r="297" spans="2:10" ht="15">
      <c r="B297" s="9"/>
      <c r="C297" s="9"/>
      <c r="D297" s="9"/>
      <c r="E297" s="9"/>
      <c r="F297" s="9"/>
      <c r="G297" s="9"/>
      <c r="H297" s="9"/>
      <c r="I297" s="9"/>
      <c r="J297" s="9"/>
    </row>
    <row r="298" spans="2:10" ht="15">
      <c r="B298" s="9"/>
      <c r="C298" s="9"/>
      <c r="D298" s="9"/>
      <c r="E298" s="9"/>
      <c r="F298" s="9"/>
      <c r="G298" s="9"/>
      <c r="H298" s="9"/>
      <c r="I298" s="9"/>
      <c r="J298" s="9"/>
    </row>
    <row r="299" spans="2:10" ht="15">
      <c r="B299" s="9"/>
      <c r="C299" s="9"/>
      <c r="D299" s="9"/>
      <c r="E299" s="9"/>
      <c r="F299" s="9"/>
      <c r="G299" s="9"/>
      <c r="H299" s="9"/>
      <c r="I299" s="9"/>
      <c r="J299" s="9"/>
    </row>
    <row r="300" spans="2:10" ht="15">
      <c r="B300" s="9"/>
      <c r="C300" s="9"/>
      <c r="D300" s="9"/>
      <c r="E300" s="9"/>
      <c r="F300" s="9"/>
      <c r="G300" s="9"/>
      <c r="H300" s="9"/>
      <c r="I300" s="9"/>
      <c r="J300" s="9"/>
    </row>
    <row r="301" spans="2:10" ht="15">
      <c r="B301" s="9"/>
      <c r="C301" s="9"/>
      <c r="D301" s="9"/>
      <c r="E301" s="9"/>
      <c r="F301" s="9"/>
      <c r="G301" s="9"/>
      <c r="H301" s="9"/>
      <c r="I301" s="9"/>
      <c r="J301" s="9"/>
    </row>
    <row r="302" spans="2:10" ht="15">
      <c r="B302" s="9"/>
      <c r="C302" s="9"/>
      <c r="D302" s="9"/>
      <c r="E302" s="9"/>
      <c r="F302" s="9"/>
      <c r="G302" s="9"/>
      <c r="H302" s="9"/>
      <c r="I302" s="9"/>
      <c r="J302" s="9"/>
    </row>
    <row r="303" spans="2:10" ht="15">
      <c r="B303" s="9"/>
      <c r="C303" s="9"/>
      <c r="D303" s="9"/>
      <c r="E303" s="9"/>
      <c r="F303" s="9"/>
      <c r="G303" s="9"/>
      <c r="H303" s="9"/>
      <c r="I303" s="9"/>
      <c r="J303" s="9"/>
    </row>
    <row r="304" spans="2:10" ht="15">
      <c r="B304" s="9"/>
      <c r="C304" s="9"/>
      <c r="D304" s="9"/>
      <c r="E304" s="9"/>
      <c r="F304" s="9"/>
      <c r="G304" s="9"/>
      <c r="H304" s="9"/>
      <c r="I304" s="9"/>
      <c r="J304" s="9"/>
    </row>
    <row r="305" spans="2:10" ht="15">
      <c r="B305" s="9"/>
      <c r="C305" s="9"/>
      <c r="D305" s="9"/>
      <c r="E305" s="9"/>
      <c r="F305" s="9"/>
      <c r="G305" s="9"/>
      <c r="H305" s="9"/>
      <c r="I305" s="9"/>
      <c r="J305" s="9"/>
    </row>
    <row r="306" spans="2:10" ht="15">
      <c r="B306" s="9"/>
      <c r="C306" s="9"/>
      <c r="D306" s="9"/>
      <c r="E306" s="9"/>
      <c r="F306" s="9"/>
      <c r="G306" s="9"/>
      <c r="H306" s="9"/>
      <c r="I306" s="9"/>
      <c r="J306" s="9"/>
    </row>
    <row r="307" spans="2:10" ht="15">
      <c r="B307" s="9"/>
      <c r="C307" s="9"/>
      <c r="D307" s="9"/>
      <c r="E307" s="9"/>
      <c r="F307" s="9"/>
      <c r="G307" s="9"/>
      <c r="H307" s="9"/>
      <c r="I307" s="9"/>
      <c r="J307" s="9"/>
    </row>
    <row r="308" spans="2:10" ht="15">
      <c r="B308" s="9"/>
      <c r="C308" s="9"/>
      <c r="D308" s="9"/>
      <c r="E308" s="9"/>
      <c r="F308" s="9"/>
      <c r="G308" s="9"/>
      <c r="H308" s="9"/>
      <c r="I308" s="9"/>
      <c r="J308" s="9"/>
    </row>
    <row r="309" spans="2:10" ht="15">
      <c r="B309" s="9"/>
      <c r="C309" s="9"/>
      <c r="D309" s="9"/>
      <c r="E309" s="9"/>
      <c r="F309" s="9"/>
      <c r="G309" s="9"/>
      <c r="H309" s="9"/>
      <c r="I309" s="9"/>
      <c r="J309" s="9"/>
    </row>
    <row r="310" spans="2:10" ht="15">
      <c r="B310" s="9"/>
      <c r="C310" s="9"/>
      <c r="D310" s="9"/>
      <c r="E310" s="9"/>
      <c r="F310" s="9"/>
      <c r="G310" s="9"/>
      <c r="H310" s="9"/>
      <c r="I310" s="9"/>
      <c r="J310" s="9"/>
    </row>
    <row r="311" spans="2:10" ht="15">
      <c r="B311" s="9"/>
      <c r="C311" s="9"/>
      <c r="D311" s="9"/>
      <c r="E311" s="9"/>
      <c r="F311" s="9"/>
      <c r="G311" s="9"/>
      <c r="H311" s="9"/>
      <c r="I311" s="9"/>
      <c r="J311" s="9"/>
    </row>
    <row r="312" spans="2:10" ht="15">
      <c r="B312" s="9"/>
      <c r="C312" s="9"/>
      <c r="D312" s="9"/>
      <c r="E312" s="9"/>
      <c r="F312" s="9"/>
      <c r="G312" s="9"/>
      <c r="H312" s="9"/>
      <c r="I312" s="9"/>
      <c r="J312" s="9"/>
    </row>
    <row r="313" spans="2:10" ht="15">
      <c r="B313" s="9"/>
      <c r="C313" s="9"/>
      <c r="D313" s="9"/>
      <c r="E313" s="9"/>
      <c r="F313" s="9"/>
      <c r="G313" s="9"/>
      <c r="H313" s="9"/>
      <c r="I313" s="9"/>
      <c r="J313" s="9"/>
    </row>
    <row r="314" spans="2:10" ht="15">
      <c r="B314" s="9"/>
      <c r="C314" s="9"/>
      <c r="D314" s="9"/>
      <c r="E314" s="9"/>
      <c r="F314" s="9"/>
      <c r="G314" s="9"/>
      <c r="H314" s="9"/>
      <c r="I314" s="9"/>
      <c r="J314" s="9"/>
    </row>
    <row r="315" spans="2:10" ht="15">
      <c r="B315" s="9"/>
      <c r="C315" s="9"/>
      <c r="D315" s="9"/>
      <c r="E315" s="9"/>
      <c r="F315" s="9"/>
      <c r="G315" s="9"/>
      <c r="H315" s="9"/>
      <c r="I315" s="9"/>
      <c r="J315" s="9"/>
    </row>
    <row r="316" spans="2:10" ht="15">
      <c r="B316" s="9"/>
      <c r="C316" s="9"/>
      <c r="D316" s="9"/>
      <c r="E316" s="9"/>
      <c r="F316" s="9"/>
      <c r="G316" s="9"/>
      <c r="H316" s="9"/>
      <c r="I316" s="9"/>
      <c r="J316" s="9"/>
    </row>
    <row r="317" spans="2:10" ht="15">
      <c r="B317" s="9"/>
      <c r="C317" s="9"/>
      <c r="D317" s="9"/>
      <c r="E317" s="9"/>
      <c r="F317" s="9"/>
      <c r="G317" s="9"/>
      <c r="H317" s="9"/>
      <c r="I317" s="9"/>
      <c r="J317" s="9"/>
    </row>
    <row r="318" spans="2:10" ht="15">
      <c r="B318" s="9"/>
      <c r="C318" s="9"/>
      <c r="D318" s="9"/>
      <c r="E318" s="9"/>
      <c r="F318" s="9"/>
      <c r="G318" s="9"/>
      <c r="H318" s="9"/>
      <c r="I318" s="9"/>
      <c r="J318" s="9"/>
    </row>
  </sheetData>
  <sheetProtection/>
  <mergeCells count="6">
    <mergeCell ref="O3:O4"/>
    <mergeCell ref="B3:F3"/>
    <mergeCell ref="G3:K3"/>
    <mergeCell ref="L3:L4"/>
    <mergeCell ref="M3:M4"/>
    <mergeCell ref="N3:N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 России по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Крестинина Елена Алексеевна</dc:creator>
  <cp:keywords/>
  <dc:description/>
  <cp:lastModifiedBy>Мартынова Наталья Валентиновна</cp:lastModifiedBy>
  <dcterms:created xsi:type="dcterms:W3CDTF">2016-01-18T09:09:51Z</dcterms:created>
  <dcterms:modified xsi:type="dcterms:W3CDTF">2016-01-22T03:43:43Z</dcterms:modified>
  <cp:category/>
  <cp:version/>
  <cp:contentType/>
  <cp:contentStatus/>
</cp:coreProperties>
</file>