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05" windowWidth="15180" windowHeight="7620" activeTab="0"/>
  </bookViews>
  <sheets>
    <sheet name="Забайкальский край" sheetId="1" r:id="rId1"/>
  </sheets>
  <definedNames>
    <definedName name="_xlnm.Print_Area" localSheetId="0">'Забайкальский край'!$A$1:$G$40</definedName>
  </definedNames>
  <calcPr fullCalcOnLoad="1"/>
</workbook>
</file>

<file path=xl/sharedStrings.xml><?xml version="1.0" encoding="utf-8"?>
<sst xmlns="http://schemas.openxmlformats.org/spreadsheetml/2006/main" count="46" uniqueCount="44">
  <si>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</si>
  <si>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</si>
  <si>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</si>
  <si>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</si>
  <si>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</si>
  <si>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</si>
  <si>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</si>
  <si>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</si>
  <si>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</si>
  <si>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</si>
  <si>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</si>
  <si>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</si>
  <si>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</si>
  <si>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</si>
  <si>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</si>
  <si>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</si>
  <si>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</si>
  <si>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Неналоговые доходы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</si>
  <si>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</si>
  <si>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</si>
  <si>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</si>
  <si>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</si>
  <si>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 xml:space="preserve"> по состоянию на   </t>
  </si>
  <si>
    <t xml:space="preserve">   года</t>
  </si>
  <si>
    <t xml:space="preserve">                 консолидированный бюджет</t>
  </si>
  <si>
    <t>          налог, взимаемый в связи с применением патентной системы налогообложения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</si>
  <si>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</si>
  <si>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</si>
  <si>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</si>
  <si>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</si>
  <si>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</si>
  <si>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</si>
  <si>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</si>
  <si>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</si>
  <si>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>тыс. руб.</t>
  </si>
  <si>
    <t>ЕДИНЫЙ НАЛОГОВЫЙ ПЛАТЕЖ ФИЗИЧЕСКОГО ЛИЦА</t>
  </si>
  <si>
    <t xml:space="preserve">          налог на профессиональный доход</t>
  </si>
  <si>
    <t xml:space="preserve">                   НДПИ рентный коэффициент, отличный от 1</t>
  </si>
  <si>
    <t>Налоги со специальным налоговым режимом (с фондами)</t>
  </si>
  <si>
    <t>Динамика поступления налогов и сборов по Забайкальскому краю  (по оперативным данным)</t>
  </si>
  <si>
    <t>в т.ч. перераспределяемые акцизы</t>
  </si>
  <si>
    <t>на пиво</t>
  </si>
  <si>
    <t/>
  </si>
  <si>
    <t>0000  В ФНС за Забайкальский край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</si>
</sst>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[$-FC19]d\ mmmm\ yyyy\ &quot;г.&quot;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172" fontId="0" fillId="0" borderId="13" xfId="54" applyNumberFormat="1" applyFont="1" applyBorder="1" applyAlignment="1">
      <alignment horizontal="center" wrapText="1"/>
      <protection/>
    </xf>
    <xf numFmtId="3" fontId="0" fillId="0" borderId="14" xfId="54" applyNumberFormat="1" applyFont="1" applyBorder="1" applyAlignment="1">
      <alignment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3" fontId="0" fillId="0" borderId="15" xfId="54" applyNumberFormat="1" applyFont="1" applyBorder="1" applyAlignment="1">
      <alignment/>
      <protection/>
    </xf>
    <xf numFmtId="172" fontId="0" fillId="0" borderId="15" xfId="54" applyNumberFormat="1" applyFont="1" applyBorder="1" applyAlignment="1">
      <alignment horizontal="right" wrapText="1"/>
      <protection/>
    </xf>
    <xf numFmtId="172" fontId="0" fillId="0" borderId="0" xfId="54" applyNumberFormat="1" applyFont="1" applyAlignment="1">
      <alignment/>
      <protection/>
    </xf>
    <xf numFmtId="172" fontId="0" fillId="0" borderId="0" xfId="54" applyNumberFormat="1" applyFont="1" applyAlignment="1">
      <alignment horizontal="right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16" xfId="54" applyNumberFormat="1" applyFont="1" applyBorder="1" applyAlignment="1">
      <alignment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16" xfId="54" applyNumberFormat="1" applyFont="1" applyBorder="1" applyAlignment="1">
      <alignment horizontal="right" wrapText="1"/>
      <protection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right"/>
      <protection/>
    </xf>
    <xf numFmtId="14" fontId="9" fillId="0" borderId="15" xfId="54" applyNumberFormat="1" applyFont="1" applyBorder="1" applyAlignment="1">
      <alignment horizontal="center"/>
      <protection/>
    </xf>
    <xf numFmtId="0" fontId="5" fillId="0" borderId="16" xfId="54" applyFont="1" applyBorder="1" applyAlignment="1">
      <alignment wrapText="1"/>
      <protection/>
    </xf>
    <xf numFmtId="3" fontId="5" fillId="0" borderId="17" xfId="54" applyNumberFormat="1" applyFont="1" applyBorder="1" applyAlignment="1">
      <alignment horizontal="right" wrapText="1"/>
      <protection/>
    </xf>
    <xf numFmtId="0" fontId="10" fillId="0" borderId="18" xfId="54" applyFont="1" applyBorder="1" applyAlignment="1">
      <alignment wrapText="1"/>
      <protection/>
    </xf>
    <xf numFmtId="3" fontId="11" fillId="0" borderId="18" xfId="54" applyNumberFormat="1" applyFont="1" applyBorder="1" applyAlignment="1">
      <alignment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3" fillId="0" borderId="0" xfId="54" applyNumberFormat="1" applyFont="1" applyBorder="1" applyAlignment="1">
      <alignment horizontal="right" wrapText="1"/>
      <protection/>
    </xf>
    <xf numFmtId="174" fontId="6" fillId="0" borderId="15" xfId="54" applyNumberFormat="1" applyFont="1" applyBorder="1" applyAlignment="1">
      <alignment horizontal="right"/>
      <protection/>
    </xf>
    <xf numFmtId="174" fontId="5" fillId="0" borderId="15" xfId="54" applyNumberFormat="1" applyFont="1" applyBorder="1">
      <alignment/>
      <protection/>
    </xf>
    <xf numFmtId="3" fontId="0" fillId="0" borderId="0" xfId="54" applyNumberFormat="1" applyFont="1" applyBorder="1" applyAlignment="1">
      <alignment horizontal="right" wrapText="1"/>
      <protection/>
    </xf>
    <xf numFmtId="0" fontId="14" fillId="0" borderId="0" xfId="54" applyFont="1" applyAlignment="1">
      <alignment/>
      <protection/>
    </xf>
    <xf numFmtId="3" fontId="6" fillId="32" borderId="14" xfId="54" applyNumberFormat="1" applyFont="1" applyFill="1" applyBorder="1" applyAlignment="1">
      <alignment horizontal="right" wrapText="1"/>
      <protection/>
    </xf>
    <xf numFmtId="3" fontId="0" fillId="32" borderId="14" xfId="54" applyNumberFormat="1" applyFont="1" applyFill="1" applyBorder="1" applyAlignment="1">
      <alignment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174" fontId="11" fillId="0" borderId="18" xfId="54" applyNumberFormat="1" applyFont="1" applyBorder="1" applyAlignment="1">
      <alignment/>
      <protection/>
    </xf>
    <xf numFmtId="172" fontId="11" fillId="0" borderId="18" xfId="54" applyNumberFormat="1" applyFont="1" applyBorder="1" applyAlignment="1">
      <alignment horizontal="center"/>
      <protection/>
    </xf>
    <xf numFmtId="172" fontId="5" fillId="0" borderId="14" xfId="54" applyNumberFormat="1" applyFont="1" applyBorder="1" applyAlignment="1">
      <alignment horizontal="center"/>
      <protection/>
    </xf>
    <xf numFmtId="3" fontId="12" fillId="0" borderId="18" xfId="54" applyNumberFormat="1" applyFont="1" applyBorder="1" applyAlignment="1">
      <alignment/>
      <protection/>
    </xf>
    <xf numFmtId="3" fontId="5" fillId="0" borderId="0" xfId="54" applyNumberFormat="1" applyFont="1">
      <alignment/>
      <protection/>
    </xf>
    <xf numFmtId="3" fontId="0" fillId="0" borderId="0" xfId="54" applyNumberFormat="1" applyFont="1">
      <alignment/>
      <protection/>
    </xf>
    <xf numFmtId="3" fontId="6" fillId="32" borderId="19" xfId="54" applyNumberFormat="1" applyFont="1" applyFill="1" applyBorder="1" applyAlignment="1">
      <alignment horizontal="right" wrapText="1"/>
      <protection/>
    </xf>
    <xf numFmtId="3" fontId="0" fillId="0" borderId="19" xfId="54" applyNumberFormat="1" applyFont="1" applyBorder="1" applyAlignment="1">
      <alignment/>
      <protection/>
    </xf>
    <xf numFmtId="172" fontId="0" fillId="0" borderId="19" xfId="54" applyNumberFormat="1" applyFont="1" applyBorder="1" applyAlignment="1">
      <alignment horizontal="center" wrapText="1"/>
      <protection/>
    </xf>
    <xf numFmtId="0" fontId="0" fillId="0" borderId="20" xfId="54" applyFont="1" applyBorder="1" applyAlignment="1">
      <alignment vertical="center" wrapText="1"/>
      <protection/>
    </xf>
    <xf numFmtId="0" fontId="0" fillId="32" borderId="21" xfId="54" applyFont="1" applyFill="1" applyBorder="1" applyAlignment="1">
      <alignment vertical="center"/>
      <protection/>
    </xf>
    <xf numFmtId="0" fontId="0" fillId="32" borderId="21" xfId="54" applyFont="1" applyFill="1" applyBorder="1" applyAlignment="1">
      <alignment vertical="center" wrapText="1"/>
      <protection/>
    </xf>
    <xf numFmtId="0" fontId="0" fillId="32" borderId="22" xfId="54" applyFont="1" applyFill="1" applyBorder="1" applyAlignment="1">
      <alignment vertical="center" wrapText="1"/>
      <protection/>
    </xf>
    <xf numFmtId="0" fontId="0" fillId="0" borderId="22" xfId="54" applyFont="1" applyBorder="1" applyAlignment="1">
      <alignment vertical="center" wrapText="1"/>
      <protection/>
    </xf>
    <xf numFmtId="0" fontId="10" fillId="0" borderId="23" xfId="54" applyFont="1" applyBorder="1" applyAlignment="1">
      <alignment vertical="center" wrapText="1"/>
      <protection/>
    </xf>
    <xf numFmtId="3" fontId="6" fillId="0" borderId="16" xfId="54" applyNumberFormat="1" applyFont="1" applyBorder="1" applyAlignment="1">
      <alignment horizontal="right" wrapText="1"/>
      <protection/>
    </xf>
    <xf numFmtId="3" fontId="0" fillId="0" borderId="16" xfId="54" applyNumberFormat="1" applyFont="1" applyBorder="1" applyAlignment="1">
      <alignment/>
      <protection/>
    </xf>
    <xf numFmtId="174" fontId="0" fillId="0" borderId="24" xfId="54" applyNumberFormat="1" applyFont="1" applyBorder="1" applyAlignment="1">
      <alignment horizontal="right" wrapText="1"/>
      <protection/>
    </xf>
    <xf numFmtId="174" fontId="0" fillId="32" borderId="25" xfId="54" applyNumberFormat="1" applyFont="1" applyFill="1" applyBorder="1" applyAlignment="1">
      <alignment horizontal="right" wrapText="1"/>
      <protection/>
    </xf>
    <xf numFmtId="174" fontId="0" fillId="0" borderId="25" xfId="54" applyNumberFormat="1" applyFont="1" applyBorder="1" applyAlignment="1">
      <alignment horizontal="right" wrapText="1"/>
      <protection/>
    </xf>
    <xf numFmtId="174" fontId="0" fillId="0" borderId="26" xfId="54" applyNumberFormat="1" applyFont="1" applyBorder="1" applyAlignment="1">
      <alignment horizontal="right" wrapText="1"/>
      <protection/>
    </xf>
    <xf numFmtId="172" fontId="0" fillId="0" borderId="27" xfId="54" applyNumberFormat="1" applyFont="1" applyBorder="1" applyAlignment="1">
      <alignment horizontal="center" wrapText="1"/>
      <protection/>
    </xf>
    <xf numFmtId="172" fontId="0" fillId="32" borderId="27" xfId="54" applyNumberFormat="1" applyFont="1" applyFill="1" applyBorder="1" applyAlignment="1">
      <alignment horizontal="center" wrapText="1"/>
      <protection/>
    </xf>
    <xf numFmtId="172" fontId="0" fillId="0" borderId="28" xfId="54" applyNumberFormat="1" applyFont="1" applyBorder="1" applyAlignment="1">
      <alignment horizontal="center" wrapText="1"/>
      <protection/>
    </xf>
    <xf numFmtId="172" fontId="0" fillId="0" borderId="16" xfId="54" applyNumberFormat="1" applyFont="1" applyBorder="1" applyAlignment="1">
      <alignment horizontal="center" wrapText="1"/>
      <protection/>
    </xf>
    <xf numFmtId="3" fontId="16" fillId="0" borderId="18" xfId="54" applyNumberFormat="1" applyFont="1" applyBorder="1" applyAlignment="1">
      <alignment horizontal="right" wrapText="1"/>
      <protection/>
    </xf>
    <xf numFmtId="3" fontId="10" fillId="0" borderId="18" xfId="54" applyNumberFormat="1" applyFont="1" applyBorder="1" applyAlignment="1">
      <alignment/>
      <protection/>
    </xf>
    <xf numFmtId="172" fontId="10" fillId="0" borderId="29" xfId="54" applyNumberFormat="1" applyFont="1" applyBorder="1" applyAlignment="1">
      <alignment horizontal="right" wrapText="1"/>
      <protection/>
    </xf>
    <xf numFmtId="172" fontId="10" fillId="0" borderId="18" xfId="54" applyNumberFormat="1" applyFont="1" applyBorder="1" applyAlignment="1">
      <alignment horizontal="center" wrapText="1"/>
      <protection/>
    </xf>
    <xf numFmtId="172" fontId="10" fillId="0" borderId="30" xfId="54" applyNumberFormat="1" applyFont="1" applyBorder="1" applyAlignment="1">
      <alignment horizontal="center" wrapText="1"/>
      <protection/>
    </xf>
    <xf numFmtId="0" fontId="10" fillId="0" borderId="0" xfId="54" applyFont="1">
      <alignment/>
      <protection/>
    </xf>
    <xf numFmtId="3" fontId="0" fillId="0" borderId="31" xfId="54" applyNumberFormat="1" applyFont="1" applyBorder="1" applyAlignment="1">
      <alignment horizontal="center" wrapText="1"/>
      <protection/>
    </xf>
    <xf numFmtId="3" fontId="0" fillId="0" borderId="32" xfId="54" applyNumberFormat="1" applyFont="1" applyBorder="1" applyAlignment="1">
      <alignment horizontal="center" wrapText="1"/>
      <protection/>
    </xf>
    <xf numFmtId="0" fontId="9" fillId="0" borderId="0" xfId="54" applyFont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172" fontId="8" fillId="0" borderId="31" xfId="54" applyNumberFormat="1" applyFont="1" applyBorder="1" applyAlignment="1">
      <alignment horizontal="center" wrapText="1"/>
      <protection/>
    </xf>
    <xf numFmtId="172" fontId="8" fillId="0" borderId="32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zoomScalePageLayoutView="0" workbookViewId="0" topLeftCell="A4">
      <selection activeCell="C32" sqref="C32"/>
    </sheetView>
  </sheetViews>
  <sheetFormatPr defaultColWidth="10.66015625" defaultRowHeight="12.75"/>
  <cols>
    <col min="1" max="1" width="72.16015625" style="1" customWidth="1"/>
    <col min="2" max="2" width="12.83203125" style="20" customWidth="1"/>
    <col min="3" max="3" width="13.33203125" style="18" customWidth="1"/>
    <col min="4" max="4" width="14.33203125" style="3" customWidth="1"/>
    <col min="5" max="5" width="10.33203125" style="19" bestFit="1" customWidth="1"/>
    <col min="6" max="6" width="10" style="19" customWidth="1"/>
    <col min="7" max="7" width="9" style="19" customWidth="1"/>
    <col min="8" max="8" width="14.33203125" style="1" customWidth="1"/>
    <col min="9" max="9" width="11.5" style="1" bestFit="1" customWidth="1"/>
    <col min="10" max="16384" width="10.66015625" style="1" customWidth="1"/>
  </cols>
  <sheetData>
    <row r="1" spans="1:7" ht="15.75">
      <c r="A1" s="79" t="s">
        <v>39</v>
      </c>
      <c r="B1" s="79"/>
      <c r="C1" s="79"/>
      <c r="D1" s="79"/>
      <c r="E1" s="79"/>
      <c r="F1" s="79"/>
      <c r="G1" s="79"/>
    </row>
    <row r="2" spans="1:7" ht="16.5" thickBot="1">
      <c r="A2" s="28"/>
      <c r="B2" s="29" t="s">
        <v>22</v>
      </c>
      <c r="C2" s="30">
        <v>45200</v>
      </c>
      <c r="D2" s="28" t="s">
        <v>23</v>
      </c>
      <c r="E2" s="41"/>
      <c r="F2" s="28"/>
      <c r="G2" s="28"/>
    </row>
    <row r="3" spans="1:7" ht="12.75">
      <c r="A3" s="26" t="s">
        <v>43</v>
      </c>
      <c r="B3" s="4"/>
      <c r="C3" s="4"/>
      <c r="D3" s="36"/>
      <c r="E3" s="40"/>
      <c r="F3" s="37"/>
      <c r="G3" s="3"/>
    </row>
    <row r="4" spans="1:7" ht="15.75" thickBot="1">
      <c r="A4" s="80" t="s">
        <v>24</v>
      </c>
      <c r="B4" s="80"/>
      <c r="C4" s="80"/>
      <c r="D4" s="80"/>
      <c r="E4" s="80"/>
      <c r="F4" s="80"/>
      <c r="G4" s="35" t="s">
        <v>34</v>
      </c>
    </row>
    <row r="5" spans="1:7" ht="26.25" thickBot="1">
      <c r="A5" s="5"/>
      <c r="B5" s="22" t="str">
        <f>CONCATENATE("январь",CHOOSE(MONTH(C2),"-декабрь","","-февраль","-март","-апрель","-май","-июнь","-июль","-август","-сентябрь","-октябрь","-ноябрь"))</f>
        <v>январь-сентябрь</v>
      </c>
      <c r="C5" s="22" t="str">
        <f>B5</f>
        <v>январь-сентябрь</v>
      </c>
      <c r="D5" s="77" t="s">
        <v>0</v>
      </c>
      <c r="E5" s="78"/>
      <c r="F5" s="81" t="s">
        <v>1</v>
      </c>
      <c r="G5" s="82"/>
    </row>
    <row r="6" spans="1:7" ht="13.5" thickBot="1">
      <c r="A6" s="6"/>
      <c r="B6" s="23" t="str">
        <f>CONCATENATE(IF(MONTH(C2)=1,TEXT(YEAR(C2)-2,0),TEXT(YEAR(C2)-1,0)),"г.")</f>
        <v>2022г.</v>
      </c>
      <c r="C6" s="24" t="str">
        <f>CONCATENATE(IF(MONTH(C2)=1,TEXT(YEAR(C2-1),0),TEXT(YEAR(C2),0)),"г.")</f>
        <v>2023г.</v>
      </c>
      <c r="D6" s="7" t="s">
        <v>2</v>
      </c>
      <c r="E6" s="25" t="s">
        <v>3</v>
      </c>
      <c r="F6" s="8" t="str">
        <f>B6</f>
        <v>2022г.</v>
      </c>
      <c r="G6" s="8" t="str">
        <f>C6</f>
        <v>2023г.</v>
      </c>
    </row>
    <row r="7" spans="1:9" s="2" customFormat="1" ht="25.5">
      <c r="A7" s="31" t="s">
        <v>31</v>
      </c>
      <c r="B7" s="32">
        <v>73048651</v>
      </c>
      <c r="C7" s="32">
        <v>96631643</v>
      </c>
      <c r="D7" s="21">
        <v>23582992</v>
      </c>
      <c r="E7" s="27">
        <v>132.28395278647923</v>
      </c>
      <c r="F7" s="48">
        <v>100</v>
      </c>
      <c r="G7" s="48">
        <v>100</v>
      </c>
      <c r="H7" s="50"/>
      <c r="I7" s="50"/>
    </row>
    <row r="8" spans="1:9" ht="14.25" thickBot="1">
      <c r="A8" s="33" t="s">
        <v>32</v>
      </c>
      <c r="B8" s="49">
        <v>40406852</v>
      </c>
      <c r="C8" s="49">
        <v>54909071</v>
      </c>
      <c r="D8" s="34">
        <v>14502219</v>
      </c>
      <c r="E8" s="46">
        <v>135.8904945131583</v>
      </c>
      <c r="F8" s="47">
        <v>55.31498726786892</v>
      </c>
      <c r="G8" s="47">
        <v>56.823075025227496</v>
      </c>
      <c r="H8" s="51"/>
      <c r="I8" s="51"/>
    </row>
    <row r="9" spans="1:7" ht="12.75">
      <c r="A9" s="55" t="s">
        <v>4</v>
      </c>
      <c r="B9" s="61">
        <v>8368377</v>
      </c>
      <c r="C9" s="61">
        <v>19798965</v>
      </c>
      <c r="D9" s="62">
        <v>11430588</v>
      </c>
      <c r="E9" s="63">
        <v>236.59265111980497</v>
      </c>
      <c r="F9" s="70">
        <v>11.455895332002777</v>
      </c>
      <c r="G9" s="67">
        <v>20.489111418709914</v>
      </c>
    </row>
    <row r="10" spans="1:7" s="45" customFormat="1" ht="12.75">
      <c r="A10" s="56" t="s">
        <v>5</v>
      </c>
      <c r="B10" s="42">
        <v>19224212</v>
      </c>
      <c r="C10" s="42">
        <v>23397421</v>
      </c>
      <c r="D10" s="43">
        <v>4173209</v>
      </c>
      <c r="E10" s="64">
        <v>121.70808873726529</v>
      </c>
      <c r="F10" s="44">
        <v>26.316997968928952</v>
      </c>
      <c r="G10" s="68">
        <v>24.21300132504215</v>
      </c>
    </row>
    <row r="11" spans="1:7" s="45" customFormat="1" ht="12.75">
      <c r="A11" s="56" t="s">
        <v>6</v>
      </c>
      <c r="B11" s="42">
        <v>-5753420</v>
      </c>
      <c r="C11" s="42">
        <v>-9733868</v>
      </c>
      <c r="D11" s="43">
        <v>-3980448</v>
      </c>
      <c r="E11" s="64">
        <v>59.10723260270223</v>
      </c>
      <c r="F11" s="44">
        <v>-7.876148185132125</v>
      </c>
      <c r="G11" s="68">
        <v>-10.073168268493582</v>
      </c>
    </row>
    <row r="12" spans="1:7" s="45" customFormat="1" ht="12.75">
      <c r="A12" s="56" t="s">
        <v>7</v>
      </c>
      <c r="B12" s="42">
        <v>19317</v>
      </c>
      <c r="C12" s="42">
        <v>90844</v>
      </c>
      <c r="D12" s="43">
        <v>71527</v>
      </c>
      <c r="E12" s="64">
        <v>470.28006419216234</v>
      </c>
      <c r="F12" s="44">
        <v>0.026444020164041085</v>
      </c>
      <c r="G12" s="68">
        <v>0.09401061306594984</v>
      </c>
    </row>
    <row r="13" spans="1:7" s="45" customFormat="1" ht="12.75">
      <c r="A13" s="56" t="s">
        <v>8</v>
      </c>
      <c r="B13" s="42">
        <v>6547007</v>
      </c>
      <c r="C13" s="42">
        <v>6769660</v>
      </c>
      <c r="D13" s="43">
        <v>222653</v>
      </c>
      <c r="E13" s="64">
        <v>103.40083644327858</v>
      </c>
      <c r="F13" s="44">
        <v>8.962529643429008</v>
      </c>
      <c r="G13" s="68">
        <v>7.005634789837941</v>
      </c>
    </row>
    <row r="14" spans="1:7" s="45" customFormat="1" ht="12.75">
      <c r="A14" s="56" t="s">
        <v>40</v>
      </c>
      <c r="B14" s="42">
        <v>6524557</v>
      </c>
      <c r="C14" s="42">
        <v>6755819</v>
      </c>
      <c r="D14" s="43">
        <v>231262</v>
      </c>
      <c r="E14" s="64">
        <v>103.5444858555148</v>
      </c>
      <c r="F14" s="44">
        <v>8.931796700804236</v>
      </c>
      <c r="G14" s="68">
        <v>6.991311324386775</v>
      </c>
    </row>
    <row r="15" spans="1:7" s="45" customFormat="1" ht="12.75">
      <c r="A15" s="56" t="s">
        <v>41</v>
      </c>
      <c r="B15" s="42">
        <v>34194</v>
      </c>
      <c r="C15" s="42">
        <v>22580</v>
      </c>
      <c r="D15" s="43">
        <v>-11614</v>
      </c>
      <c r="E15" s="64">
        <v>66.03497689653155</v>
      </c>
      <c r="F15" s="44">
        <v>0.04680989933681321</v>
      </c>
      <c r="G15" s="68">
        <v>0.023367086907546426</v>
      </c>
    </row>
    <row r="16" spans="1:7" s="45" customFormat="1" ht="12.75">
      <c r="A16" s="57" t="s">
        <v>9</v>
      </c>
      <c r="B16" s="42">
        <v>4352964</v>
      </c>
      <c r="C16" s="42">
        <v>6361854</v>
      </c>
      <c r="D16" s="43">
        <v>2008890</v>
      </c>
      <c r="E16" s="64">
        <v>146.14993370034765</v>
      </c>
      <c r="F16" s="44">
        <v>5.958993000432</v>
      </c>
      <c r="G16" s="68">
        <v>6.583613609881393</v>
      </c>
    </row>
    <row r="17" spans="1:7" s="45" customFormat="1" ht="17.25" customHeight="1">
      <c r="A17" s="57" t="s">
        <v>26</v>
      </c>
      <c r="B17" s="42">
        <v>4311399</v>
      </c>
      <c r="C17" s="42">
        <v>6313140</v>
      </c>
      <c r="D17" s="43">
        <v>2001741</v>
      </c>
      <c r="E17" s="64">
        <v>146.42903614348845</v>
      </c>
      <c r="F17" s="44">
        <v>5.902092565679276</v>
      </c>
      <c r="G17" s="68">
        <v>6.53320155179396</v>
      </c>
    </row>
    <row r="18" spans="1:7" s="45" customFormat="1" ht="25.5">
      <c r="A18" s="57" t="s">
        <v>27</v>
      </c>
      <c r="B18" s="42">
        <v>66668</v>
      </c>
      <c r="C18" s="42">
        <v>149152</v>
      </c>
      <c r="D18" s="43">
        <v>82484</v>
      </c>
      <c r="E18" s="64">
        <v>223.72352552948942</v>
      </c>
      <c r="F18" s="44">
        <v>0.09126520351484657</v>
      </c>
      <c r="G18" s="68">
        <v>0.15435109594483457</v>
      </c>
    </row>
    <row r="19" spans="1:7" s="45" customFormat="1" ht="12.75">
      <c r="A19" s="57" t="s">
        <v>28</v>
      </c>
      <c r="B19" s="42">
        <v>2365126</v>
      </c>
      <c r="C19" s="42">
        <v>3119190</v>
      </c>
      <c r="D19" s="43">
        <v>754064</v>
      </c>
      <c r="E19" s="64">
        <v>131.88261428778</v>
      </c>
      <c r="F19" s="44">
        <v>3.2377408311072027</v>
      </c>
      <c r="G19" s="68">
        <v>3.2279177950022024</v>
      </c>
    </row>
    <row r="20" spans="1:7" s="45" customFormat="1" ht="12.75">
      <c r="A20" s="57" t="s">
        <v>29</v>
      </c>
      <c r="B20" s="42">
        <v>471033</v>
      </c>
      <c r="C20" s="42">
        <v>1167903</v>
      </c>
      <c r="D20" s="43">
        <v>696870</v>
      </c>
      <c r="E20" s="64">
        <v>247.9450484360968</v>
      </c>
      <c r="F20" s="44">
        <v>0.644820942689277</v>
      </c>
      <c r="G20" s="68">
        <v>1.2086134145520013</v>
      </c>
    </row>
    <row r="21" spans="1:7" s="45" customFormat="1" ht="12.75">
      <c r="A21" s="57" t="s">
        <v>37</v>
      </c>
      <c r="B21" s="42">
        <v>1408572</v>
      </c>
      <c r="C21" s="42">
        <v>1833852</v>
      </c>
      <c r="D21" s="43">
        <v>425280</v>
      </c>
      <c r="E21" s="64">
        <v>130.1922798408601</v>
      </c>
      <c r="F21" s="44">
        <v>1.9282655883679494</v>
      </c>
      <c r="G21" s="68">
        <v>1.8977758662346245</v>
      </c>
    </row>
    <row r="22" spans="1:7" s="45" customFormat="1" ht="12.75">
      <c r="A22" s="57" t="s">
        <v>21</v>
      </c>
      <c r="B22" s="42">
        <v>30840</v>
      </c>
      <c r="C22" s="42">
        <v>38171</v>
      </c>
      <c r="D22" s="43">
        <v>7331</v>
      </c>
      <c r="E22" s="64">
        <v>123.77107652399482</v>
      </c>
      <c r="F22" s="44">
        <v>0.04221843877719248</v>
      </c>
      <c r="G22" s="68">
        <v>0.03950155333693332</v>
      </c>
    </row>
    <row r="23" spans="1:7" s="45" customFormat="1" ht="25.5">
      <c r="A23" s="57" t="s">
        <v>33</v>
      </c>
      <c r="B23" s="42">
        <v>10725</v>
      </c>
      <c r="C23" s="42">
        <v>10543</v>
      </c>
      <c r="D23" s="43">
        <v>-182</v>
      </c>
      <c r="E23" s="64">
        <v>98.3030303030303</v>
      </c>
      <c r="F23" s="44">
        <v>0.01468199597553143</v>
      </c>
      <c r="G23" s="68">
        <v>0.010910504750498758</v>
      </c>
    </row>
    <row r="24" spans="1:7" s="45" customFormat="1" ht="12.75">
      <c r="A24" s="57" t="s">
        <v>10</v>
      </c>
      <c r="B24" s="42">
        <v>75814</v>
      </c>
      <c r="C24" s="42">
        <v>65334</v>
      </c>
      <c r="D24" s="43">
        <v>-10480</v>
      </c>
      <c r="E24" s="64">
        <v>86.17669559711926</v>
      </c>
      <c r="F24" s="44">
        <v>0.10378562637659113</v>
      </c>
      <c r="G24" s="68">
        <v>0.0676113930920123</v>
      </c>
    </row>
    <row r="25" spans="1:7" s="45" customFormat="1" ht="12.75">
      <c r="A25" s="57" t="s">
        <v>11</v>
      </c>
      <c r="B25" s="42">
        <v>4284359</v>
      </c>
      <c r="C25" s="42">
        <v>4377790</v>
      </c>
      <c r="D25" s="43">
        <v>93431</v>
      </c>
      <c r="E25" s="64">
        <v>102.18074629133554</v>
      </c>
      <c r="F25" s="44">
        <v>5.865076139462178</v>
      </c>
      <c r="G25" s="68">
        <v>4.530389698537983</v>
      </c>
    </row>
    <row r="26" spans="1:7" s="45" customFormat="1" ht="12.75">
      <c r="A26" s="58" t="s">
        <v>12</v>
      </c>
      <c r="B26" s="42">
        <v>256409</v>
      </c>
      <c r="C26" s="42">
        <v>260408</v>
      </c>
      <c r="D26" s="43">
        <v>3999</v>
      </c>
      <c r="E26" s="64">
        <v>101.55961764212644</v>
      </c>
      <c r="F26" s="44">
        <v>0.3510112732951085</v>
      </c>
      <c r="G26" s="68">
        <v>0.26948522442074174</v>
      </c>
    </row>
    <row r="27" spans="1:7" s="45" customFormat="1" ht="12.75">
      <c r="A27" s="58" t="s">
        <v>13</v>
      </c>
      <c r="B27" s="42">
        <v>293119</v>
      </c>
      <c r="C27" s="42">
        <v>226094</v>
      </c>
      <c r="D27" s="43">
        <v>-67025</v>
      </c>
      <c r="E27" s="64">
        <v>77.13386030929418</v>
      </c>
      <c r="F27" s="44">
        <v>0.4012654525269741</v>
      </c>
      <c r="G27" s="68">
        <v>0.23397511723980519</v>
      </c>
    </row>
    <row r="28" spans="1:7" s="45" customFormat="1" ht="12.75">
      <c r="A28" s="58" t="s">
        <v>14</v>
      </c>
      <c r="B28" s="42">
        <v>1162</v>
      </c>
      <c r="C28" s="42">
        <v>1162</v>
      </c>
      <c r="D28" s="43">
        <v>0</v>
      </c>
      <c r="E28" s="64">
        <v>100</v>
      </c>
      <c r="F28" s="44">
        <v>0.0015907206828501186</v>
      </c>
      <c r="G28" s="68">
        <v>0.00120250464953804</v>
      </c>
    </row>
    <row r="29" spans="1:7" ht="12.75">
      <c r="A29" s="58" t="s">
        <v>15</v>
      </c>
      <c r="B29" s="42">
        <v>200153</v>
      </c>
      <c r="C29" s="42">
        <v>209974</v>
      </c>
      <c r="D29" s="43">
        <v>9821</v>
      </c>
      <c r="E29" s="64">
        <v>104.90674633905061</v>
      </c>
      <c r="F29" s="44">
        <v>0.2739995841949224</v>
      </c>
      <c r="G29" s="68">
        <v>0.2172932110861449</v>
      </c>
    </row>
    <row r="30" spans="1:7" ht="12.75">
      <c r="A30" s="59" t="s">
        <v>38</v>
      </c>
      <c r="B30" s="42">
        <v>2483516</v>
      </c>
      <c r="C30" s="42">
        <v>2928326</v>
      </c>
      <c r="D30" s="10">
        <v>444810</v>
      </c>
      <c r="E30" s="65">
        <v>117.91049463744143</v>
      </c>
      <c r="F30" s="9">
        <v>3.399810901367638</v>
      </c>
      <c r="G30" s="67">
        <v>3.030400714598219</v>
      </c>
    </row>
    <row r="31" spans="1:7" ht="12.75">
      <c r="A31" s="59" t="s">
        <v>19</v>
      </c>
      <c r="B31" s="42">
        <v>2310544</v>
      </c>
      <c r="C31" s="42">
        <v>2737323</v>
      </c>
      <c r="D31" s="10">
        <v>426779</v>
      </c>
      <c r="E31" s="65">
        <v>118.47093152088858</v>
      </c>
      <c r="F31" s="9">
        <v>3.163020765434806</v>
      </c>
      <c r="G31" s="67">
        <v>2.8327397889736803</v>
      </c>
    </row>
    <row r="32" spans="1:7" ht="12.75">
      <c r="A32" s="59" t="s">
        <v>18</v>
      </c>
      <c r="B32" s="42">
        <v>1282</v>
      </c>
      <c r="C32" s="42">
        <v>-4351</v>
      </c>
      <c r="D32" s="10">
        <v>-5633</v>
      </c>
      <c r="E32" s="65" t="s">
        <v>42</v>
      </c>
      <c r="F32" s="9">
        <v>0.0017549947636952253</v>
      </c>
      <c r="G32" s="67">
        <v>-0.00450266586070569</v>
      </c>
    </row>
    <row r="33" spans="1:7" ht="12.75">
      <c r="A33" s="59" t="s">
        <v>20</v>
      </c>
      <c r="B33" s="42">
        <v>11095</v>
      </c>
      <c r="C33" s="42">
        <v>9049</v>
      </c>
      <c r="D33" s="10">
        <v>-2046</v>
      </c>
      <c r="E33" s="65">
        <v>81.5592609283461</v>
      </c>
      <c r="F33" s="9">
        <v>0.015188507724803844</v>
      </c>
      <c r="G33" s="67">
        <v>0.00936442734394985</v>
      </c>
    </row>
    <row r="34" spans="1:7" ht="25.5">
      <c r="A34" s="59" t="s">
        <v>25</v>
      </c>
      <c r="B34" s="42">
        <v>117942</v>
      </c>
      <c r="C34" s="42">
        <v>86337</v>
      </c>
      <c r="D34" s="10">
        <v>-31605</v>
      </c>
      <c r="E34" s="65">
        <v>73.2029302538536</v>
      </c>
      <c r="F34" s="9">
        <v>0.16145678035861333</v>
      </c>
      <c r="G34" s="67">
        <v>0.08934650940375712</v>
      </c>
    </row>
    <row r="35" spans="1:7" ht="12.75">
      <c r="A35" s="59" t="s">
        <v>36</v>
      </c>
      <c r="B35" s="42">
        <v>42652</v>
      </c>
      <c r="C35" s="42">
        <v>99940</v>
      </c>
      <c r="D35" s="10">
        <v>57288</v>
      </c>
      <c r="E35" s="65">
        <v>234.31492075400917</v>
      </c>
      <c r="F35" s="9">
        <v>0.05838848413504584</v>
      </c>
      <c r="G35" s="67">
        <v>0.10342367872188617</v>
      </c>
    </row>
    <row r="36" spans="1:7" ht="12.75">
      <c r="A36" s="59" t="s">
        <v>35</v>
      </c>
      <c r="B36" s="42">
        <v>0</v>
      </c>
      <c r="C36" s="42">
        <v>0</v>
      </c>
      <c r="D36" s="10">
        <v>0</v>
      </c>
      <c r="E36" s="65" t="s">
        <v>42</v>
      </c>
      <c r="F36" s="9">
        <v>0</v>
      </c>
      <c r="G36" s="67">
        <v>0</v>
      </c>
    </row>
    <row r="37" spans="1:7" ht="12.75">
      <c r="A37" s="59" t="s">
        <v>16</v>
      </c>
      <c r="B37" s="42">
        <v>0</v>
      </c>
      <c r="C37" s="42">
        <v>-42</v>
      </c>
      <c r="D37" s="10">
        <v>-42</v>
      </c>
      <c r="E37" s="65" t="s">
        <v>42</v>
      </c>
      <c r="F37" s="9">
        <v>0</v>
      </c>
      <c r="G37" s="67">
        <v>-4.3464023477278555E-05</v>
      </c>
    </row>
    <row r="38" spans="1:7" ht="12.75">
      <c r="A38" s="59" t="s">
        <v>17</v>
      </c>
      <c r="B38" s="52">
        <v>68747</v>
      </c>
      <c r="C38" s="52">
        <v>192055</v>
      </c>
      <c r="D38" s="53">
        <v>123308</v>
      </c>
      <c r="E38" s="66">
        <v>279.3649177418651</v>
      </c>
      <c r="F38" s="54">
        <v>0.09411125196548804</v>
      </c>
      <c r="G38" s="69">
        <v>0.19874959592687458</v>
      </c>
    </row>
    <row r="39" spans="1:7" s="76" customFormat="1" ht="15.75" customHeight="1" thickBot="1">
      <c r="A39" s="60" t="s">
        <v>30</v>
      </c>
      <c r="B39" s="71">
        <v>32641810</v>
      </c>
      <c r="C39" s="71">
        <v>41722602</v>
      </c>
      <c r="D39" s="72">
        <v>9080792</v>
      </c>
      <c r="E39" s="73">
        <v>127.81951123421157</v>
      </c>
      <c r="F39" s="74">
        <v>100</v>
      </c>
      <c r="G39" s="75">
        <v>100</v>
      </c>
    </row>
    <row r="40" spans="1:7" ht="13.5" thickBot="1">
      <c r="A40" s="39"/>
      <c r="B40" s="38"/>
      <c r="C40" s="38"/>
      <c r="D40" s="13"/>
      <c r="E40" s="14"/>
      <c r="F40" s="15"/>
      <c r="G40" s="16"/>
    </row>
    <row r="41" spans="2:5" ht="12.75">
      <c r="B41" s="17"/>
      <c r="C41" s="17"/>
      <c r="D41" s="11"/>
      <c r="E41" s="12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</sheetData>
  <sheetProtection/>
  <mergeCells count="4">
    <mergeCell ref="D5:E5"/>
    <mergeCell ref="A1:G1"/>
    <mergeCell ref="A4:F4"/>
    <mergeCell ref="F5:G5"/>
  </mergeCells>
  <printOptions horizontalCentered="1"/>
  <pageMargins left="0.03937007874015748" right="0.03937007874015748" top="0.15748031496062992" bottom="0.15748031496062992" header="0.11811023622047245" footer="0.118110236220472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Мущанкина Светлана Андреевна</cp:lastModifiedBy>
  <cp:lastPrinted>2023-12-07T02:05:24Z</cp:lastPrinted>
  <dcterms:created xsi:type="dcterms:W3CDTF">2010-01-14T06:30:36Z</dcterms:created>
  <dcterms:modified xsi:type="dcterms:W3CDTF">2023-12-07T02:13:22Z</dcterms:modified>
  <cp:category/>
  <cp:version/>
  <cp:contentType/>
  <cp:contentStatus/>
</cp:coreProperties>
</file>