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05" windowWidth="15180" windowHeight="7620" activeTab="0"/>
  </bookViews>
  <sheets>
    <sheet name="Забайкальский край" sheetId="1" r:id="rId1"/>
  </sheets>
  <definedNames>
    <definedName name="_xlnm.Print_Area" localSheetId="0">'Забайкальский край'!$A$1:$G$39</definedName>
  </definedNames>
  <calcPr fullCalcOnLoad="1"/>
</workbook>
</file>

<file path=xl/sharedStrings.xml><?xml version="1.0" encoding="utf-8"?>
<sst xmlns="http://schemas.openxmlformats.org/spreadsheetml/2006/main" count="47" uniqueCount="45">
  <si>
    <t>темп роста</t>
  </si>
  <si>
    <t>удельный вес, % в налоговых пост.</t>
  </si>
  <si>
    <t>сумма</t>
  </si>
  <si>
    <t xml:space="preserve"> %</t>
  </si>
  <si>
    <t>Налог на прибыль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</si>
  <si>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</si>
  <si>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</si>
  <si>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</si>
  <si>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</si>
  <si>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 xml:space="preserve">Платежи за пользование природными ресурсами 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</si>
  <si>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</si>
  <si>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</si>
  <si>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</si>
  <si>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</si>
  <si>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</si>
  <si>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</si>
  <si>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</si>
  <si>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Неналоговые доходы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</si>
  <si>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</si>
  <si>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</si>
  <si>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</si>
  <si>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</si>
  <si>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 xml:space="preserve"> по состоянию на   </t>
  </si>
  <si>
    <t xml:space="preserve">   года</t>
  </si>
  <si>
    <t xml:space="preserve">                 консолидированный бюджет</t>
  </si>
  <si>
    <t>          налог, взимаемый в связи с применением патентной системы налогообложения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</si>
  <si>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</si>
  <si>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</si>
  <si>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</si>
  <si>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</si>
  <si>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Всего во внебюджетные фонды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</si>
  <si>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</si>
  <si>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</si>
  <si>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</si>
  <si>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>тыс. руб.</t>
  </si>
  <si>
    <t>ЕДИНЫЙ НАЛОГОВЫЙ ПЛАТЕЖ ФИЗИЧЕСКОГО ЛИЦА</t>
  </si>
  <si>
    <t xml:space="preserve">          налог на профессиональный доход</t>
  </si>
  <si>
    <t xml:space="preserve">                   НДПИ рентный коэффициент, отличный от 1</t>
  </si>
  <si>
    <t>Налоги со специальным налоговым режимом (с фондами)</t>
  </si>
  <si>
    <t>Динамика поступления налогов и сборов по Забайкальскому краю  (по оперативным данным)</t>
  </si>
  <si>
    <t>в т.ч. перераспределяемые акцизы</t>
  </si>
  <si>
    <t>на пиво</t>
  </si>
  <si>
    <t/>
  </si>
  <si>
    <t>0000  В ФНС за Забайкальский край</t>
  </si>
  <si>
    <t>01.12.2023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</si>
</sst>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  <numFmt numFmtId="181" formatCode="[$-FC19]d\ mmmm\ yyyy\ &quot;г.&quot;"/>
  </numFmts>
  <fonts count="51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 wrapText="1"/>
      <protection/>
    </xf>
    <xf numFmtId="3" fontId="0" fillId="0" borderId="14" xfId="54" applyNumberFormat="1" applyFont="1" applyBorder="1" applyAlignment="1">
      <alignment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172" fontId="0" fillId="0" borderId="16" xfId="54" applyNumberFormat="1" applyFont="1" applyBorder="1" applyAlignment="1">
      <alignment horizontal="center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7" xfId="54" applyNumberFormat="1" applyFont="1" applyBorder="1" applyAlignment="1">
      <alignment/>
      <protection/>
    </xf>
    <xf numFmtId="172" fontId="5" fillId="0" borderId="17" xfId="54" applyNumberFormat="1" applyFont="1" applyBorder="1" applyAlignment="1">
      <alignment horizontal="center" wrapText="1"/>
      <protection/>
    </xf>
    <xf numFmtId="3" fontId="5" fillId="0" borderId="18" xfId="54" applyNumberFormat="1" applyFont="1" applyBorder="1" applyAlignment="1">
      <alignment/>
      <protection/>
    </xf>
    <xf numFmtId="0" fontId="5" fillId="0" borderId="17" xfId="54" applyNumberFormat="1" applyFont="1" applyBorder="1" applyAlignment="1">
      <alignment horizontal="left" vertical="center" wrapText="1"/>
      <protection/>
    </xf>
    <xf numFmtId="3" fontId="9" fillId="0" borderId="18" xfId="54" applyNumberFormat="1" applyFont="1" applyBorder="1" applyAlignment="1">
      <alignment horizontal="right" wrapText="1"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3" fontId="0" fillId="0" borderId="0" xfId="54" applyNumberFormat="1" applyFont="1" applyProtection="1">
      <alignment/>
      <protection/>
    </xf>
    <xf numFmtId="174" fontId="5" fillId="0" borderId="17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6" xfId="54" applyNumberFormat="1" applyFont="1" applyBorder="1" applyAlignment="1">
      <alignment horizontal="right" wrapText="1"/>
      <protection/>
    </xf>
    <xf numFmtId="0" fontId="10" fillId="0" borderId="0" xfId="54" applyFont="1" applyAlignment="1">
      <alignment/>
      <protection/>
    </xf>
    <xf numFmtId="0" fontId="10" fillId="0" borderId="0" xfId="54" applyFont="1" applyAlignment="1">
      <alignment horizontal="right"/>
      <protection/>
    </xf>
    <xf numFmtId="14" fontId="10" fillId="0" borderId="19" xfId="54" applyNumberFormat="1" applyFont="1" applyBorder="1" applyAlignment="1">
      <alignment horizontal="center"/>
      <protection/>
    </xf>
    <xf numFmtId="0" fontId="5" fillId="0" borderId="17" xfId="54" applyFont="1" applyBorder="1" applyAlignment="1">
      <alignment wrapText="1"/>
      <protection/>
    </xf>
    <xf numFmtId="3" fontId="5" fillId="0" borderId="18" xfId="54" applyNumberFormat="1" applyFont="1" applyBorder="1" applyAlignment="1">
      <alignment horizontal="right" wrapText="1"/>
      <protection/>
    </xf>
    <xf numFmtId="0" fontId="11" fillId="0" borderId="16" xfId="54" applyFont="1" applyBorder="1" applyAlignment="1">
      <alignment wrapText="1"/>
      <protection/>
    </xf>
    <xf numFmtId="3" fontId="12" fillId="0" borderId="16" xfId="54" applyNumberFormat="1" applyFont="1" applyBorder="1" applyAlignment="1">
      <alignment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3" fontId="14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 horizontal="right" wrapText="1"/>
      <protection/>
    </xf>
    <xf numFmtId="0" fontId="15" fillId="0" borderId="0" xfId="54" applyFont="1" applyAlignment="1">
      <alignment/>
      <protection/>
    </xf>
    <xf numFmtId="0" fontId="0" fillId="32" borderId="14" xfId="54" applyFont="1" applyFill="1" applyBorder="1" applyAlignment="1">
      <alignment vertical="center" wrapText="1"/>
      <protection/>
    </xf>
    <xf numFmtId="3" fontId="6" fillId="32" borderId="14" xfId="54" applyNumberFormat="1" applyFont="1" applyFill="1" applyBorder="1" applyAlignment="1">
      <alignment horizontal="right" wrapText="1"/>
      <protection/>
    </xf>
    <xf numFmtId="3" fontId="0" fillId="32" borderId="14" xfId="54" applyNumberFormat="1" applyFont="1" applyFill="1" applyBorder="1" applyAlignment="1">
      <alignment/>
      <protection/>
    </xf>
    <xf numFmtId="174" fontId="0" fillId="32" borderId="14" xfId="54" applyNumberFormat="1" applyFont="1" applyFill="1" applyBorder="1" applyAlignment="1">
      <alignment horizontal="right" wrapText="1"/>
      <protection/>
    </xf>
    <xf numFmtId="0" fontId="0" fillId="32" borderId="14" xfId="54" applyFont="1" applyFill="1" applyBorder="1" applyAlignment="1">
      <alignment vertical="center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2" borderId="15" xfId="54" applyFont="1" applyFill="1" applyBorder="1" applyAlignment="1">
      <alignment vertical="center" wrapText="1"/>
      <protection/>
    </xf>
    <xf numFmtId="174" fontId="12" fillId="0" borderId="16" xfId="54" applyNumberFormat="1" applyFont="1" applyBorder="1" applyAlignment="1">
      <alignment/>
      <protection/>
    </xf>
    <xf numFmtId="172" fontId="12" fillId="0" borderId="16" xfId="54" applyNumberFormat="1" applyFont="1" applyBorder="1" applyAlignment="1">
      <alignment horizontal="center"/>
      <protection/>
    </xf>
    <xf numFmtId="172" fontId="5" fillId="0" borderId="14" xfId="54" applyNumberFormat="1" applyFont="1" applyBorder="1" applyAlignment="1">
      <alignment horizontal="center"/>
      <protection/>
    </xf>
    <xf numFmtId="3" fontId="13" fillId="0" borderId="16" xfId="54" applyNumberFormat="1" applyFont="1" applyBorder="1" applyAlignment="1">
      <alignment/>
      <protection/>
    </xf>
    <xf numFmtId="3" fontId="0" fillId="0" borderId="16" xfId="54" applyNumberFormat="1" applyFont="1" applyBorder="1" applyAlignment="1">
      <alignment/>
      <protection/>
    </xf>
    <xf numFmtId="3" fontId="5" fillId="0" borderId="0" xfId="54" applyNumberFormat="1" applyFont="1">
      <alignment/>
      <protection/>
    </xf>
    <xf numFmtId="3" fontId="0" fillId="0" borderId="0" xfId="54" applyNumberFormat="1" applyFont="1">
      <alignment/>
      <protection/>
    </xf>
    <xf numFmtId="3" fontId="9" fillId="0" borderId="18" xfId="54" applyNumberFormat="1" applyFont="1" applyFill="1" applyBorder="1" applyAlignment="1">
      <alignment horizontal="right" wrapText="1"/>
      <protection/>
    </xf>
    <xf numFmtId="3" fontId="0" fillId="0" borderId="20" xfId="54" applyNumberFormat="1" applyFont="1" applyBorder="1" applyAlignment="1">
      <alignment horizontal="center" wrapText="1"/>
      <protection/>
    </xf>
    <xf numFmtId="3" fontId="0" fillId="0" borderId="21" xfId="54" applyNumberFormat="1" applyFont="1" applyBorder="1" applyAlignment="1">
      <alignment horizontal="center" wrapText="1"/>
      <protection/>
    </xf>
    <xf numFmtId="0" fontId="10" fillId="0" borderId="0" xfId="54" applyFont="1" applyAlignment="1">
      <alignment horizontal="center"/>
      <protection/>
    </xf>
    <xf numFmtId="0" fontId="7" fillId="0" borderId="19" xfId="54" applyFont="1" applyBorder="1" applyAlignment="1">
      <alignment horizontal="center"/>
      <protection/>
    </xf>
    <xf numFmtId="172" fontId="8" fillId="0" borderId="20" xfId="54" applyNumberFormat="1" applyFont="1" applyBorder="1" applyAlignment="1">
      <alignment horizontal="center" wrapText="1"/>
      <protection/>
    </xf>
    <xf numFmtId="172" fontId="8" fillId="0" borderId="21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0.66015625" defaultRowHeight="12.75"/>
  <cols>
    <col min="1" max="1" width="72.16015625" style="1" customWidth="1"/>
    <col min="2" max="2" width="12.83203125" style="22" customWidth="1"/>
    <col min="3" max="3" width="13.33203125" style="20" customWidth="1"/>
    <col min="4" max="4" width="15.16015625" style="3" customWidth="1"/>
    <col min="5" max="5" width="10.33203125" style="21" bestFit="1" customWidth="1"/>
    <col min="6" max="6" width="10" style="21" customWidth="1"/>
    <col min="7" max="7" width="9" style="21" customWidth="1"/>
    <col min="8" max="8" width="14.33203125" style="1" customWidth="1"/>
    <col min="9" max="9" width="11.5" style="1" bestFit="1" customWidth="1"/>
    <col min="10" max="16384" width="10.66015625" style="1" customWidth="1"/>
  </cols>
  <sheetData>
    <row r="1" spans="1:7" ht="15.75">
      <c r="A1" s="67" t="s">
        <v>39</v>
      </c>
      <c r="B1" s="67"/>
      <c r="C1" s="67"/>
      <c r="D1" s="67"/>
      <c r="E1" s="67"/>
      <c r="F1" s="67"/>
      <c r="G1" s="67"/>
    </row>
    <row r="2" spans="1:7" ht="16.5" thickBot="1">
      <c r="A2" s="37"/>
      <c r="B2" s="38" t="s">
        <v>22</v>
      </c>
      <c r="C2" s="39" t="s">
        <v>44</v>
      </c>
      <c r="D2" s="37" t="s">
        <v>23</v>
      </c>
      <c r="E2" s="48"/>
      <c r="F2" s="37"/>
      <c r="G2" s="37"/>
    </row>
    <row r="3" spans="1:7" ht="12.75">
      <c r="A3" s="32" t="s">
        <v>43</v>
      </c>
      <c r="B3" s="4"/>
      <c r="C3" s="4"/>
      <c r="D3" s="45"/>
      <c r="E3" s="47"/>
      <c r="F3" s="46"/>
      <c r="G3" s="3"/>
    </row>
    <row r="4" spans="1:7" ht="15.75" thickBot="1">
      <c r="A4" s="68" t="s">
        <v>24</v>
      </c>
      <c r="B4" s="68"/>
      <c r="C4" s="68"/>
      <c r="D4" s="68"/>
      <c r="E4" s="68"/>
      <c r="F4" s="68"/>
      <c r="G4" s="44" t="s">
        <v>34</v>
      </c>
    </row>
    <row r="5" spans="1:7" ht="26.25" thickBot="1">
      <c r="A5" s="5"/>
      <c r="B5" s="28" t="str">
        <f>CONCATENATE("январь",CHOOSE(MONTH(C2),"-декабрь","","-февраль","-март","-апрель","-май","-июнь","-июль","-август","-сентябрь","-октябрь","-ноябрь"))</f>
        <v>январь-ноябрь</v>
      </c>
      <c r="C5" s="28" t="str">
        <f>B5</f>
        <v>январь-ноябрь</v>
      </c>
      <c r="D5" s="65" t="s">
        <v>0</v>
      </c>
      <c r="E5" s="66"/>
      <c r="F5" s="69" t="s">
        <v>1</v>
      </c>
      <c r="G5" s="70"/>
    </row>
    <row r="6" spans="1:7" ht="13.5" thickBot="1">
      <c r="A6" s="6"/>
      <c r="B6" s="29" t="str">
        <f>CONCATENATE(IF(MONTH(C2)=1,TEXT(YEAR(C2)-2,0),TEXT(YEAR(C2)-1,0)),"г.")</f>
        <v>2022г.</v>
      </c>
      <c r="C6" s="30" t="str">
        <f>CONCATENATE(IF(MONTH(C2)=1,TEXT(YEAR(C2-1),0),TEXT(YEAR(C2),0)),"г.")</f>
        <v>2023г.</v>
      </c>
      <c r="D6" s="7" t="s">
        <v>2</v>
      </c>
      <c r="E6" s="31" t="s">
        <v>3</v>
      </c>
      <c r="F6" s="8" t="str">
        <f>B6</f>
        <v>2022г.</v>
      </c>
      <c r="G6" s="8" t="str">
        <f>C6</f>
        <v>2023г.</v>
      </c>
    </row>
    <row r="7" spans="1:9" s="2" customFormat="1" ht="25.5">
      <c r="A7" s="40" t="s">
        <v>31</v>
      </c>
      <c r="B7" s="41">
        <v>90429039</v>
      </c>
      <c r="C7" s="41">
        <v>127713429</v>
      </c>
      <c r="D7" s="23">
        <v>37284390</v>
      </c>
      <c r="E7" s="33">
        <v>141.23054984582996</v>
      </c>
      <c r="F7" s="59">
        <v>100</v>
      </c>
      <c r="G7" s="59">
        <v>100</v>
      </c>
      <c r="H7" s="62"/>
      <c r="I7" s="62"/>
    </row>
    <row r="8" spans="1:9" ht="14.25" thickBot="1">
      <c r="A8" s="42" t="s">
        <v>32</v>
      </c>
      <c r="B8" s="60">
        <v>49671071</v>
      </c>
      <c r="C8" s="60">
        <v>73645761</v>
      </c>
      <c r="D8" s="43">
        <v>23974690</v>
      </c>
      <c r="E8" s="57">
        <v>148.2669077137475</v>
      </c>
      <c r="F8" s="58">
        <v>54.928230521171415</v>
      </c>
      <c r="G8" s="58">
        <v>57.66485292631208</v>
      </c>
      <c r="H8" s="63"/>
      <c r="I8" s="63"/>
    </row>
    <row r="9" spans="1:7" ht="12.75">
      <c r="A9" s="12" t="s">
        <v>4</v>
      </c>
      <c r="B9" s="9">
        <v>9448474</v>
      </c>
      <c r="C9" s="9">
        <v>28140395</v>
      </c>
      <c r="D9" s="10">
        <v>18691921</v>
      </c>
      <c r="E9" s="34">
        <v>297.8300517099375</v>
      </c>
      <c r="F9" s="11">
        <v>10.448495421918617</v>
      </c>
      <c r="G9" s="11">
        <v>22.03401413644606</v>
      </c>
    </row>
    <row r="10" spans="1:7" s="55" customFormat="1" ht="12.75">
      <c r="A10" s="53" t="s">
        <v>5</v>
      </c>
      <c r="B10" s="50">
        <v>24531606</v>
      </c>
      <c r="C10" s="50">
        <v>29467230</v>
      </c>
      <c r="D10" s="51">
        <v>4935624</v>
      </c>
      <c r="E10" s="52">
        <v>120.11944917100006</v>
      </c>
      <c r="F10" s="54">
        <v>27.12801802527173</v>
      </c>
      <c r="G10" s="54">
        <v>23.0729299422381</v>
      </c>
    </row>
    <row r="11" spans="1:7" s="55" customFormat="1" ht="12.75">
      <c r="A11" s="53" t="s">
        <v>6</v>
      </c>
      <c r="B11" s="50">
        <v>-8692622</v>
      </c>
      <c r="C11" s="50">
        <v>-15205166</v>
      </c>
      <c r="D11" s="51">
        <v>-6512544</v>
      </c>
      <c r="E11" s="52">
        <v>57.16887273706844</v>
      </c>
      <c r="F11" s="54">
        <v>-9.612644451524028</v>
      </c>
      <c r="G11" s="54">
        <v>-11.905690825981972</v>
      </c>
    </row>
    <row r="12" spans="1:7" s="55" customFormat="1" ht="12.75">
      <c r="A12" s="53" t="s">
        <v>7</v>
      </c>
      <c r="B12" s="50">
        <v>35234</v>
      </c>
      <c r="C12" s="50">
        <v>103728</v>
      </c>
      <c r="D12" s="51">
        <v>68494</v>
      </c>
      <c r="E12" s="52">
        <v>294.3974570017597</v>
      </c>
      <c r="F12" s="54">
        <v>0.03896314766764247</v>
      </c>
      <c r="G12" s="54">
        <v>0.08121933676998055</v>
      </c>
    </row>
    <row r="13" spans="1:7" s="55" customFormat="1" ht="12.75">
      <c r="A13" s="53" t="s">
        <v>8</v>
      </c>
      <c r="B13" s="50">
        <v>8105768</v>
      </c>
      <c r="C13" s="50">
        <v>8488020</v>
      </c>
      <c r="D13" s="51">
        <v>382252</v>
      </c>
      <c r="E13" s="52">
        <v>104.71580237677665</v>
      </c>
      <c r="F13" s="54">
        <v>8.963678138833258</v>
      </c>
      <c r="G13" s="54">
        <v>6.646145253840142</v>
      </c>
    </row>
    <row r="14" spans="1:7" s="55" customFormat="1" ht="12.75">
      <c r="A14" s="53" t="s">
        <v>40</v>
      </c>
      <c r="B14" s="50">
        <v>8067547</v>
      </c>
      <c r="C14" s="50">
        <v>8474088</v>
      </c>
      <c r="D14" s="51">
        <v>406541</v>
      </c>
      <c r="E14" s="52">
        <v>105.0392145220846</v>
      </c>
      <c r="F14" s="54">
        <v>8.921411848687235</v>
      </c>
      <c r="G14" s="54">
        <v>6.635236455831126</v>
      </c>
    </row>
    <row r="15" spans="1:7" s="55" customFormat="1" ht="12.75">
      <c r="A15" s="53" t="s">
        <v>41</v>
      </c>
      <c r="B15" s="50">
        <v>38221</v>
      </c>
      <c r="C15" s="50">
        <v>24374</v>
      </c>
      <c r="D15" s="51">
        <v>-13847</v>
      </c>
      <c r="E15" s="52">
        <v>63.77122524266764</v>
      </c>
      <c r="F15" s="54">
        <v>0.04226629014602268</v>
      </c>
      <c r="G15" s="54">
        <v>0.019084915494673626</v>
      </c>
    </row>
    <row r="16" spans="1:7" s="55" customFormat="1" ht="12.75">
      <c r="A16" s="49" t="s">
        <v>9</v>
      </c>
      <c r="B16" s="50">
        <v>5772385</v>
      </c>
      <c r="C16" s="50">
        <v>8677972</v>
      </c>
      <c r="D16" s="51">
        <v>2905587</v>
      </c>
      <c r="E16" s="52">
        <v>150.33598763769223</v>
      </c>
      <c r="F16" s="54">
        <v>6.383331133265719</v>
      </c>
      <c r="G16" s="54">
        <v>6.79487824260047</v>
      </c>
    </row>
    <row r="17" spans="1:7" s="55" customFormat="1" ht="17.25" customHeight="1">
      <c r="A17" s="49" t="s">
        <v>26</v>
      </c>
      <c r="B17" s="50">
        <v>5721454</v>
      </c>
      <c r="C17" s="50">
        <v>8613333</v>
      </c>
      <c r="D17" s="51">
        <v>2891879</v>
      </c>
      <c r="E17" s="52">
        <v>150.54447698085136</v>
      </c>
      <c r="F17" s="54">
        <v>6.327009623534758</v>
      </c>
      <c r="G17" s="54">
        <v>6.744265710695154</v>
      </c>
    </row>
    <row r="18" spans="1:7" s="55" customFormat="1" ht="25.5">
      <c r="A18" s="49" t="s">
        <v>27</v>
      </c>
      <c r="B18" s="50">
        <v>90079</v>
      </c>
      <c r="C18" s="50">
        <v>273598</v>
      </c>
      <c r="D18" s="51">
        <v>183519</v>
      </c>
      <c r="E18" s="52">
        <v>303.7311693069417</v>
      </c>
      <c r="F18" s="54">
        <v>0.09961291305992978</v>
      </c>
      <c r="G18" s="54">
        <v>0.21422805897725916</v>
      </c>
    </row>
    <row r="19" spans="1:7" s="55" customFormat="1" ht="12.75">
      <c r="A19" s="49" t="s">
        <v>28</v>
      </c>
      <c r="B19" s="50">
        <v>3229882</v>
      </c>
      <c r="C19" s="50">
        <v>4644970</v>
      </c>
      <c r="D19" s="51">
        <v>1415088</v>
      </c>
      <c r="E19" s="52">
        <v>143.8123745697211</v>
      </c>
      <c r="F19" s="54">
        <v>3.571730979027655</v>
      </c>
      <c r="G19" s="54">
        <v>3.6370255159306706</v>
      </c>
    </row>
    <row r="20" spans="1:7" s="55" customFormat="1" ht="12.75">
      <c r="A20" s="49" t="s">
        <v>29</v>
      </c>
      <c r="B20" s="50">
        <v>590095</v>
      </c>
      <c r="C20" s="50">
        <v>1257785</v>
      </c>
      <c r="D20" s="51">
        <v>667690</v>
      </c>
      <c r="E20" s="52">
        <v>213.14957761038477</v>
      </c>
      <c r="F20" s="54">
        <v>0.6525503383929581</v>
      </c>
      <c r="G20" s="54">
        <v>0.9848494475862831</v>
      </c>
    </row>
    <row r="21" spans="1:7" s="55" customFormat="1" ht="12.75">
      <c r="A21" s="49" t="s">
        <v>37</v>
      </c>
      <c r="B21" s="50">
        <v>1811398</v>
      </c>
      <c r="C21" s="50">
        <v>2363830</v>
      </c>
      <c r="D21" s="51">
        <v>552432</v>
      </c>
      <c r="E21" s="52">
        <v>130.49754940659093</v>
      </c>
      <c r="F21" s="54">
        <v>2.0031153930542156</v>
      </c>
      <c r="G21" s="54">
        <v>1.850886017632492</v>
      </c>
    </row>
    <row r="22" spans="1:7" s="55" customFormat="1" ht="12.75">
      <c r="A22" s="49" t="s">
        <v>21</v>
      </c>
      <c r="B22" s="50">
        <v>38672</v>
      </c>
      <c r="C22" s="50">
        <v>50910</v>
      </c>
      <c r="D22" s="51">
        <v>12238</v>
      </c>
      <c r="E22" s="52">
        <v>131.6456350848159</v>
      </c>
      <c r="F22" s="54">
        <v>0.042765023744197925</v>
      </c>
      <c r="G22" s="54">
        <v>0.0398626835084038</v>
      </c>
    </row>
    <row r="23" spans="1:7" s="55" customFormat="1" ht="25.5">
      <c r="A23" s="49" t="s">
        <v>33</v>
      </c>
      <c r="B23" s="50">
        <v>12259</v>
      </c>
      <c r="C23" s="50">
        <v>13729</v>
      </c>
      <c r="D23" s="51">
        <v>1470</v>
      </c>
      <c r="E23" s="52">
        <v>111.99119014601517</v>
      </c>
      <c r="F23" s="54">
        <v>0.01355648598676361</v>
      </c>
      <c r="G23" s="54">
        <v>0.010749848396913687</v>
      </c>
    </row>
    <row r="24" spans="1:7" s="55" customFormat="1" ht="12.75">
      <c r="A24" s="49" t="s">
        <v>10</v>
      </c>
      <c r="B24" s="50">
        <v>288095</v>
      </c>
      <c r="C24" s="50">
        <v>343850</v>
      </c>
      <c r="D24" s="51">
        <v>55755</v>
      </c>
      <c r="E24" s="52">
        <v>119.35299120081918</v>
      </c>
      <c r="F24" s="54">
        <v>0.3185868203243872</v>
      </c>
      <c r="G24" s="54">
        <v>0.2692355868073983</v>
      </c>
    </row>
    <row r="25" spans="1:7" s="55" customFormat="1" ht="12.75">
      <c r="A25" s="49" t="s">
        <v>11</v>
      </c>
      <c r="B25" s="50">
        <v>5680288</v>
      </c>
      <c r="C25" s="50">
        <v>5651059</v>
      </c>
      <c r="D25" s="51">
        <v>-29229</v>
      </c>
      <c r="E25" s="52">
        <v>99.48543102039896</v>
      </c>
      <c r="F25" s="54">
        <v>6.281486636167835</v>
      </c>
      <c r="G25" s="54">
        <v>4.424796236580572</v>
      </c>
    </row>
    <row r="26" spans="1:7" s="55" customFormat="1" ht="12.75">
      <c r="A26" s="56" t="s">
        <v>12</v>
      </c>
      <c r="B26" s="50">
        <v>547936</v>
      </c>
      <c r="C26" s="50">
        <v>603307</v>
      </c>
      <c r="D26" s="51">
        <v>55371</v>
      </c>
      <c r="E26" s="52">
        <v>110.10537727033814</v>
      </c>
      <c r="F26" s="54">
        <v>0.6059292524384783</v>
      </c>
      <c r="G26" s="54">
        <v>0.47239120014544433</v>
      </c>
    </row>
    <row r="27" spans="1:7" s="55" customFormat="1" ht="12.75">
      <c r="A27" s="56" t="s">
        <v>13</v>
      </c>
      <c r="B27" s="50">
        <v>439944</v>
      </c>
      <c r="C27" s="50">
        <v>362090</v>
      </c>
      <c r="D27" s="51">
        <v>-77854</v>
      </c>
      <c r="E27" s="52">
        <v>82.30365682905098</v>
      </c>
      <c r="F27" s="54">
        <v>0.4865074370634415</v>
      </c>
      <c r="G27" s="54">
        <v>0.2835175618062843</v>
      </c>
    </row>
    <row r="28" spans="1:7" s="55" customFormat="1" ht="12.75">
      <c r="A28" s="56" t="s">
        <v>14</v>
      </c>
      <c r="B28" s="50">
        <v>1442</v>
      </c>
      <c r="C28" s="50">
        <v>1442</v>
      </c>
      <c r="D28" s="51">
        <v>0</v>
      </c>
      <c r="E28" s="52">
        <v>100</v>
      </c>
      <c r="F28" s="54">
        <v>0.0015946205068042357</v>
      </c>
      <c r="G28" s="54">
        <v>0.001129090348047894</v>
      </c>
    </row>
    <row r="29" spans="1:7" ht="12.75">
      <c r="A29" s="56" t="s">
        <v>15</v>
      </c>
      <c r="B29" s="50">
        <v>250901</v>
      </c>
      <c r="C29" s="50">
        <v>256655</v>
      </c>
      <c r="D29" s="51">
        <v>5754</v>
      </c>
      <c r="E29" s="52">
        <v>102.29333482130403</v>
      </c>
      <c r="F29" s="54">
        <v>0.2774562273076904</v>
      </c>
      <c r="G29" s="54">
        <v>0.20096163888920407</v>
      </c>
    </row>
    <row r="30" spans="1:7" ht="12.75">
      <c r="A30" s="14" t="s">
        <v>38</v>
      </c>
      <c r="B30" s="50">
        <v>3225840</v>
      </c>
      <c r="C30" s="50">
        <v>3746963</v>
      </c>
      <c r="D30" s="13">
        <v>521123</v>
      </c>
      <c r="E30" s="35">
        <v>116.15464499169208</v>
      </c>
      <c r="F30" s="11">
        <v>3.5672611759149624</v>
      </c>
      <c r="G30" s="11">
        <v>2.933883327179321</v>
      </c>
    </row>
    <row r="31" spans="1:7" ht="12.75">
      <c r="A31" s="14" t="s">
        <v>19</v>
      </c>
      <c r="B31" s="50">
        <v>3026094</v>
      </c>
      <c r="C31" s="50">
        <v>3531532</v>
      </c>
      <c r="D31" s="13">
        <v>505438</v>
      </c>
      <c r="E31" s="35">
        <v>116.70265365186938</v>
      </c>
      <c r="F31" s="11">
        <v>3.346374166378126</v>
      </c>
      <c r="G31" s="11">
        <v>2.765200204592424</v>
      </c>
    </row>
    <row r="32" spans="1:7" ht="12.75">
      <c r="A32" s="14" t="s">
        <v>18</v>
      </c>
      <c r="B32" s="50">
        <v>1383</v>
      </c>
      <c r="C32" s="50">
        <v>-3927</v>
      </c>
      <c r="D32" s="13">
        <v>-5310</v>
      </c>
      <c r="E32" s="35" t="s">
        <v>42</v>
      </c>
      <c r="F32" s="11">
        <v>0.001529375978439846</v>
      </c>
      <c r="G32" s="11">
        <v>-0.0030748528410430515</v>
      </c>
    </row>
    <row r="33" spans="1:7" ht="12.75">
      <c r="A33" s="14" t="s">
        <v>20</v>
      </c>
      <c r="B33" s="50">
        <v>11202</v>
      </c>
      <c r="C33" s="50">
        <v>9252</v>
      </c>
      <c r="D33" s="13">
        <v>-1950</v>
      </c>
      <c r="E33" s="35">
        <v>82.5923942153187</v>
      </c>
      <c r="F33" s="11">
        <v>0.012387613673523612</v>
      </c>
      <c r="G33" s="11">
        <v>0.0072443438974612445</v>
      </c>
    </row>
    <row r="34" spans="1:7" ht="25.5">
      <c r="A34" s="14" t="s">
        <v>25</v>
      </c>
      <c r="B34" s="50">
        <v>131345</v>
      </c>
      <c r="C34" s="50">
        <v>75038</v>
      </c>
      <c r="D34" s="13">
        <v>-56307</v>
      </c>
      <c r="E34" s="35">
        <v>57.130457954242644</v>
      </c>
      <c r="F34" s="11">
        <v>0.14524648437323326</v>
      </c>
      <c r="G34" s="11">
        <v>0.05875498026131614</v>
      </c>
    </row>
    <row r="35" spans="1:7" ht="12.75">
      <c r="A35" s="14" t="s">
        <v>36</v>
      </c>
      <c r="B35" s="50">
        <v>55814</v>
      </c>
      <c r="C35" s="50">
        <v>135040</v>
      </c>
      <c r="D35" s="13">
        <v>79226</v>
      </c>
      <c r="E35" s="35">
        <v>241.94646504461247</v>
      </c>
      <c r="F35" s="11">
        <v>0.06172132383271263</v>
      </c>
      <c r="G35" s="11">
        <v>0.10573672718473483</v>
      </c>
    </row>
    <row r="36" spans="1:7" ht="12.75">
      <c r="A36" s="14" t="s">
        <v>35</v>
      </c>
      <c r="B36" s="50">
        <v>0</v>
      </c>
      <c r="C36" s="50">
        <v>0</v>
      </c>
      <c r="D36" s="13">
        <v>0</v>
      </c>
      <c r="E36" s="35" t="s">
        <v>42</v>
      </c>
      <c r="F36" s="11">
        <v>0</v>
      </c>
      <c r="G36" s="11">
        <v>0</v>
      </c>
    </row>
    <row r="37" spans="1:7" ht="12.75">
      <c r="A37" s="14" t="s">
        <v>16</v>
      </c>
      <c r="B37" s="50">
        <v>0</v>
      </c>
      <c r="C37" s="50">
        <v>-42</v>
      </c>
      <c r="D37" s="13">
        <v>-42</v>
      </c>
      <c r="E37" s="35" t="s">
        <v>42</v>
      </c>
      <c r="F37" s="11">
        <v>0</v>
      </c>
      <c r="G37" s="11">
        <v>-3.2886126642171674E-05</v>
      </c>
    </row>
    <row r="38" spans="1:7" ht="13.5" thickBot="1">
      <c r="A38" s="15" t="s">
        <v>17</v>
      </c>
      <c r="B38" s="50">
        <v>74892</v>
      </c>
      <c r="C38" s="50">
        <v>298628</v>
      </c>
      <c r="D38" s="61">
        <v>223736</v>
      </c>
      <c r="E38" s="36">
        <v>398.74485926400683</v>
      </c>
      <c r="F38" s="16">
        <v>0.08281852912315035</v>
      </c>
      <c r="G38" s="16">
        <v>0.23382662444996288</v>
      </c>
    </row>
    <row r="39" spans="1:7" ht="12.75">
      <c r="A39" s="26" t="s">
        <v>30</v>
      </c>
      <c r="B39" s="27">
        <v>40757979</v>
      </c>
      <c r="C39" s="64">
        <v>54067698</v>
      </c>
      <c r="D39" s="25">
        <v>13309719</v>
      </c>
      <c r="E39" s="33">
        <v>132.6554930508208</v>
      </c>
      <c r="F39" s="24">
        <v>100</v>
      </c>
      <c r="G39" s="24">
        <v>100</v>
      </c>
    </row>
    <row r="40" spans="2:5" ht="12.75">
      <c r="B40" s="19"/>
      <c r="C40" s="19"/>
      <c r="D40" s="17"/>
      <c r="E40" s="18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</sheetData>
  <sheetProtection/>
  <mergeCells count="4">
    <mergeCell ref="D5:E5"/>
    <mergeCell ref="A1:G1"/>
    <mergeCell ref="A4:F4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Мущанкина Светлана Андреевна</cp:lastModifiedBy>
  <cp:lastPrinted>2023-12-27T02:31:45Z</cp:lastPrinted>
  <dcterms:created xsi:type="dcterms:W3CDTF">2010-01-14T06:30:36Z</dcterms:created>
  <dcterms:modified xsi:type="dcterms:W3CDTF">2023-12-27T02:31:51Z</dcterms:modified>
  <cp:category/>
  <cp:version/>
  <cp:contentType/>
  <cp:contentStatus/>
</cp:coreProperties>
</file>