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4425" tabRatio="894" activeTab="17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 1_Списание" sheetId="13" r:id="rId13"/>
    <sheet name="Р.Справочно 2_Задолж по налогам" sheetId="14" r:id="rId14"/>
    <sheet name="Р. Справочно 3_Количество" sheetId="15" r:id="rId15"/>
    <sheet name="P3" sheetId="16" r:id="rId16"/>
    <sheet name="Р4" sheetId="17" r:id="rId17"/>
    <sheet name="Р5" sheetId="18" r:id="rId18"/>
  </sheets>
  <definedNames>
    <definedName name="_xlnm._FilterDatabase" localSheetId="1" hidden="1">'P1'!$A$11:$U$11</definedName>
    <definedName name="_xlnm._FilterDatabase" localSheetId="15" hidden="1">'P3'!$A$7:$U$7</definedName>
    <definedName name="_xlnm._FilterDatabase" localSheetId="12" hidden="1">'Р. Справочно 1_Списание'!$A$4:$J$20</definedName>
    <definedName name="_xlnm._FilterDatabase" localSheetId="13" hidden="1">'Р.Справочно 2_Задолж по налогам'!$A$3:$P$3</definedName>
    <definedName name="_xlnm._FilterDatabase" localSheetId="17" hidden="1">'Р5'!$A$10:$S$10</definedName>
    <definedName name="_xlnm.Print_Titles" localSheetId="1">'P1'!$5:$11</definedName>
    <definedName name="_xlnm.Print_Titles" localSheetId="15">'P3'!$1:$7</definedName>
    <definedName name="_xlnm.Print_Titles" localSheetId="13">'Р.Справочно 2_Задолж по налогам'!$1:$3</definedName>
    <definedName name="_xlnm.Print_Titles" localSheetId="2">'Р2'!$7:$12</definedName>
    <definedName name="_xlnm.Print_Titles" localSheetId="17">'Р5'!$1:$10</definedName>
    <definedName name="_xlnm.Print_Area" localSheetId="1">'P1'!$A$1:$R$35</definedName>
    <definedName name="_xlnm.Print_Area" localSheetId="15">'P3'!$A$1:$R$71</definedName>
    <definedName name="_xlnm.Print_Area" localSheetId="12">'Р. Справочно 1_Списание'!$A$1:$J$21</definedName>
    <definedName name="_xlnm.Print_Area" localSheetId="14">'Р. Справочно 3_Количество'!$A$1:$J$17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6">'Р4'!$A$1:$G$11</definedName>
    <definedName name="_xlnm.Print_Area" localSheetId="17">'Р5'!$A$1:$S$89</definedName>
  </definedNames>
  <calcPr fullCalcOnLoad="1"/>
</workbook>
</file>

<file path=xl/sharedStrings.xml><?xml version="1.0" encoding="utf-8"?>
<sst xmlns="http://schemas.openxmlformats.org/spreadsheetml/2006/main" count="520" uniqueCount="299">
  <si>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</si>
  <si>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</si>
  <si>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</si>
  <si>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</si>
  <si>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</si>
  <si>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</si>
  <si>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</si>
  <si>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</si>
  <si>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</si>
  <si>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</si>
  <si>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</si>
  <si>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</si>
  <si>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</si>
  <si>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</si>
  <si>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</si>
  <si>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</si>
  <si>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</si>
  <si>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</si>
  <si>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</si>
  <si>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</si>
  <si>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</si>
  <si>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</si>
  <si>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</si>
  <si>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</si>
  <si>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</si>
  <si>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</si>
  <si>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</si>
  <si>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</si>
  <si>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</si>
  <si>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</si>
  <si>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</si>
  <si>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</si>
  <si>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</si>
  <si>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</si>
  <si>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</si>
  <si>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</si>
  <si>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</si>
  <si>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</si>
  <si>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</si>
  <si>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</si>
  <si>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</si>
  <si>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</si>
  <si>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</si>
  <si>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</si>
  <si>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</si>
  <si>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</si>
  <si>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</si>
  <si>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</si>
  <si>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</si>
  <si>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</si>
  <si>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</si>
  <si>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</si>
  <si>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</si>
  <si>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</si>
  <si>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</si>
  <si>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</si>
  <si>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</si>
  <si>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НЕДОИМКА ОРГАНИЗАЦИЙ, НЕ ПРЕДСТАВЛЯЮЩИХ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</si>
  <si>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</si>
  <si>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</si>
  <si>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</si>
  <si>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</si>
  <si>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</si>
  <si>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</si>
  <si>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</si>
  <si>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</si>
  <si>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</si>
  <si>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</si>
  <si>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</si>
  <si>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</si>
  <si>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</si>
  <si>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</si>
  <si>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</si>
  <si>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</si>
  <si>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УПЛАТЕ ПЕНЕЙ И ШТРАФОВ-ВСЕГО 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</si>
  <si>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</si>
  <si>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</si>
  <si>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</si>
  <si>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</si>
  <si>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</si>
  <si>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</si>
  <si>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</si>
  <si>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</si>
  <si>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</si>
  <si>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</si>
  <si>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</si>
  <si>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</si>
  <si>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</si>
  <si>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</si>
  <si>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</si>
  <si>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</si>
  <si>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</si>
  <si>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</si>
  <si>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</si>
  <si>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</si>
  <si>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</si>
  <si>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</si>
  <si>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</si>
  <si>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</si>
  <si>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</si>
  <si>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</si>
  <si>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</si>
  <si>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</si>
  <si>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</si>
  <si>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</si>
  <si>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</si>
  <si>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</si>
  <si>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</si>
  <si>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</si>
  <si>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</si>
  <si>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</si>
  <si>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</si>
  <si>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</si>
  <si>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</si>
  <si>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</si>
  <si>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</si>
  <si>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</si>
  <si>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</si>
  <si>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</si>
  <si>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</si>
  <si>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</si>
  <si>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</si>
  <si>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</si>
  <si>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</si>
  <si>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 ПЕРЕД БЮДЖЕТОМ ПО  ПЕНЯМ И НАЛОГОВЫМ САНКЦИЯМ ВСЕГО                 (из стр. 1050)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</si>
  <si>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</si>
  <si>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</si>
  <si>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</si>
  <si>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ЗАДОЛЖЕННОСТЬ ПЕРЕД БЮДЖЕТОМ ПО НАЛОГАМ, СБОРАМ, ПЕНЯМ, НАЛОГОВЫМ САНКЦИЯМ ВСЕГО В ТОМ ЧИСЛЕ: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</si>
  <si>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</si>
  <si>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</si>
  <si>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</si>
  <si>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</si>
  <si>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</si>
  <si>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</si>
  <si>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</si>
  <si>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</si>
  <si>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</si>
  <si>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</si>
  <si>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</si>
  <si>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</si>
  <si>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</si>
  <si>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</si>
  <si>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</si>
  <si>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</si>
  <si>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</si>
  <si>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</si>
  <si>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</si>
  <si>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</si>
  <si>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</si>
  <si>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</si>
  <si>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</si>
  <si>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</si>
  <si>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</si>
  <si>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</si>
  <si>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</si>
  <si>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</si>
  <si>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</si>
  <si>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</si>
  <si>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</si>
  <si>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</si>
  <si>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</si>
  <si>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</si>
  <si>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</si>
  <si>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</si>
  <si>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</si>
  <si>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</si>
  <si>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</si>
  <si>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</si>
  <si>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</si>
  <si>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</si>
  <si>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</si>
  <si>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</si>
  <si>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</si>
  <si>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</si>
  <si>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</si>
  <si>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</si>
  <si>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</si>
  <si>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</si>
  <si>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t xml:space="preserve">ЗАВИСШИЕ ПЛАТЕЖИ ПО ПЕНЯМ, НАЛОГОВЫМ САНКЦИЯМ И ПРОЦЕНТАМ </t>
  </si>
  <si>
    <t>из строк 5160 И 5286 в том числе не перечисленные ликвидированными банками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</si>
  <si>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</si>
  <si>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</si>
  <si>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ЗАДОЛЖЕННОСТЬ ПО НАЛОГАМ, СБОРАМ И СТРАХОВЫМ ВЗНОСАМ, НЕВОЗМОЖНАЯ К ВЗЫСКАНИЮ НАЛОГОВЫМИ ОРГАНАМИ</t>
  </si>
  <si>
    <t>ЗАДОЛЖЕННОСТЬ ПО СТРАХОВЫМ ВЗНОСАМ НЕВОЗМОЖНАЯ К ВЗЫСКАНИЮ НАЛОГОВЫМИ ОРГАНАМИ</t>
  </si>
  <si>
    <t>ВСЕГО задолженность (гр.2 + гр.8 + гр.13 + гр.14 + гр.15)</t>
  </si>
  <si>
    <t xml:space="preserve">РЕСТРУКТУРИРОВАНО                           </t>
  </si>
  <si>
    <t xml:space="preserve">   СПРАВОЧНО:   </t>
  </si>
  <si>
    <t>ПО ПЕНЯМ, НАЛОГОВЫМ САНКЦИЯМ</t>
  </si>
  <si>
    <t>Количество налогоплательщиков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</si>
  <si>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</si>
  <si>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</si>
  <si>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</si>
  <si>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</si>
  <si>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По страховым взносам</t>
  </si>
  <si>
    <t xml:space="preserve">По страховым взносам в фиксированном размере 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</si>
  <si>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</si>
  <si>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</si>
  <si>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</si>
  <si>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</si>
  <si>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</si>
  <si>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 xml:space="preserve">ОТСРОЧЕННЫЕ (РАССРОЧЕННЫЕ) ПЛАТЕЖИ </t>
  </si>
  <si>
    <t xml:space="preserve">  в том числе:     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</si>
  <si>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</si>
  <si>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</si>
  <si>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ЗАДОЛЖЕННОСТЬ НЕВОЗМОЖНАЯ К ВЗЫСКАНИЮ СОГЛАСНО АКТУ О НЕВОЗМОЖНОСТИ ВЗЫСКАНИЯ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</si>
  <si>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</si>
  <si>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Сумма списанной задолженности физических лиц, признанных банкротами (подпункт 2.1 пункта 1 статьи 59 НК РФ)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</si>
  <si>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</si>
  <si>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 xml:space="preserve">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</si>
  <si>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Т-3</t>
  </si>
  <si>
    <t>единиц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</si>
  <si>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</si>
  <si>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Сумма списанной задолженности умерших или объявленных умершими физических лиц (подпункт 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</si>
  <si>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</si>
  <si>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НЕДОИМКА ОРГАНИЗАЦИЙ И ИНДИВИДУАЛЬНЫХ ПРЕДПРИНИМАТЕЛЕЙ, НЕ ПРЕДСТАВЛЯЮЩИХ ОТЧЕТНОСТЬ</t>
  </si>
  <si>
    <t>ИЗ СТРОКИ 5035 ЗАДОЛЖЕННОСТЬ ОРГАНИЗАЦИЙ И ИНДИВИДУАЛЬНЫХ ПРЕДПРИНИМАТЕЛЕЙ, НЕПРЕДСТАВЛЯЮЩИХ ОТЧЕТНОСТЬ</t>
  </si>
  <si>
    <t>УРЕГУЛИРОВАНО  ПО СТРАХОВЫМ ВЗНОСАМ - ВСЕГО:</t>
  </si>
  <si>
    <t xml:space="preserve">ПРИОСТАНОВЛЕННЫЕ К ВЗЫСКАНИЮ ПЛАТЕЖИ ПО СТРАХОВЫМ ВЗНОСАМ - ВСЕГО </t>
  </si>
  <si>
    <t xml:space="preserve">ЗАДОЛЖЕННОСТЬ ПО СТРАХОВЫМ ВЗНОСАМ  ОРГАНИЗАЦИЙ, ИНДИВИДУАЛЬНЫХ ПРЕДПРИНИМАТЕЛЕЙ И ГРАЖДАН, НАХОДЯЩИХСЯ В  ПРОЦЕДУРАХ БАНКРОТСТВА, в том числе: </t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</si>
  <si>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</si>
  <si>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 xml:space="preserve">Приложение № 10
УТВЕРЖДЕНО
приказом ФНС России
от 
№ </t>
  </si>
  <si>
    <t>Налог на доходы физических лиц</t>
  </si>
  <si>
    <t>г.Москва</t>
  </si>
  <si>
    <t>Управление Федеральной налоговой службы по г. Москве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</si>
  <si>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</si>
  <si>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</si>
  <si>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</si>
  <si>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</si>
  <si>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Утверждена приказом 
ФНС России от 02.12.2019                   № ММВ-7-1/609@
</t>
  </si>
  <si>
    <t>банкроты</t>
  </si>
  <si>
    <t>недействующие</t>
  </si>
  <si>
    <t>ФЛ</t>
  </si>
  <si>
    <t>иное</t>
  </si>
  <si>
    <t>РЕСТРУКТУРИРОВАНО</t>
  </si>
  <si>
    <t>Уплачено процентов за несвоевременный возврат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</si>
  <si>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</si>
  <si>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</si>
  <si>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</si>
  <si>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не представляющие отчетность</t>
  </si>
  <si>
    <t>в том числе в ССП</t>
  </si>
  <si>
    <t>СОВОКУПНАЯ ЗАДОЛЖЕННОСТЬ - ВСЕГО (стр.5010+стр.5030+стр.5060+стр.5065+стр.5135+стр.5170+стр.5195+стр.5265+стр.5290+стр.5320)</t>
  </si>
  <si>
    <t>СОВОКУПНАЯ ЗАДОЛЖЕННОСТЬ - ВСЕГО (стр.3010+стр.3033+стр. 3057стр.3060+стр.3090+стр.3110+стр.3115+стр.3155+стр.3173+стр.3178)</t>
  </si>
  <si>
    <t>ЗАДОЛЖЕННОСТЬ ПЕРЕД БЮДЖЕТОМ ПО НАЛОГАМ, СБОРАМ, ПЕНЯМ, НАЛОГОВЫМ САНКЦИЯМ ВСЕГО (гр.2+гр.9+гр.14)</t>
  </si>
  <si>
    <t>НЕДОИМКА (из стр. 1020)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</si>
  <si>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</si>
  <si>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</si>
  <si>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</si>
  <si>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</si>
  <si>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</si>
  <si>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</si>
  <si>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</si>
  <si>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СОВОКУПНАЯ ЗАДОЛЖЕННОСТЬ ПО НАЛОГАМ И СБОРАМ, СТРАХОВЫМ ВЗНОСАМ, ПЕНЯМ, НАЛОГОВЫМ САНКЦИЯМ И ПРОЦЕНТАМ - ВСЕГО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</si>
  <si>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</si>
  <si>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</si>
  <si>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</si>
  <si>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</si>
  <si>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по организациям, индивидуальным предпринимателям и гражданам, находящихся в процедурах банкротства</t>
  </si>
  <si>
    <t>ЗАДОЛЖЕННОСТЬ - ВСЕГО (стр.2010+стр.2120+стр.2205+стр.2210+стр.2310+стр.2375)</t>
  </si>
  <si>
    <t>ПРИОСТАНОВЛЕННЫЕ К ВЗЫСКАНИЮ ПЛАТЕЖИ ПО НАЛОГАМ И СБОРАМ-ВСЕГО</t>
  </si>
  <si>
    <t>в связи с вынесением решения вышестоящего налогового органа о приостановлении акта или действия налогового органа</t>
  </si>
  <si>
    <t>в том числе:  НЕВОЗМОЖНО К ВЗЫСКАНИЮ  ПО СУДЕБНЫМ РЕШЕНИЯМ И РЕШЕНИЯМ ВЫШЕСТОЯЩЕГО НАЛОГОВОГО ОРГАНА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</si>
  <si>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</si>
  <si>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</si>
  <si>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Мировое соглашение по налогам, сборам, страховым взносам</t>
  </si>
  <si>
    <t>ПРИОСТАНОВЛЕННЫЕ К ВЗЫСКАНИЮ ПЛАТЕЖИ ПО УПЛАТЕ ПЕНЕЙ И ШТРАФОВ-ВСЕГО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</si>
  <si>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</si>
  <si>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</si>
  <si>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</si>
  <si>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</si>
  <si>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Возмещено налога на добавленную стоимость в соответствии со статьями 176, 176.1 НК РФ,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</si>
  <si>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</si>
  <si>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</si>
  <si>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</si>
  <si>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</si>
  <si>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</si>
  <si>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</si>
  <si>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</si>
  <si>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</si>
  <si>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</si>
  <si>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</si>
  <si>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СОВОКУПНАЯ ЗАДОЛЖЕННОСТЬ, В ТОМ ЧИСЛЕ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</si>
  <si>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</si>
  <si>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</si>
  <si>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</si>
  <si>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– ВСЕГО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</si>
  <si>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</si>
  <si>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</si>
  <si>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</si>
  <si>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в том числе: ЗАДОЛЖЕННОСТЬ НЕВОЗМОЖНАЯ К ВЗЫСКАНИЮ  ПО СУДЕБНЫМ РЕШЕНИЯМ И РЕШЕНИЯМ ВЫШЕСТОЯЩЕГО НАЛОГОВОГО ОРГАНА</t>
  </si>
  <si>
    <t>УРЕГУЛИРОВАННАЯ ЗАДОЛЖЕННОСТЬ ПО НАЛОГАМ ОРГАНИЗАЦИЙ, НАХОДЯЩИХСЯ В  ПРОЦЕДУРАХ БАНКРОТСТВА, в том числе:</t>
  </si>
  <si>
    <t>Мировое соглашение по налогам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</si>
  <si>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</si>
  <si>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Сумма списанной недоимки и задолженности по пеням, штрафам и процентам по акцизам, признанных безнадежными к взысканию</t>
  </si>
  <si>
    <t>Задолженность по неналоговым доходам, администрируемым налоговыми органами: в том числе:</t>
  </si>
  <si>
    <t>Штрафы, установленные Главами 16, 18  Налогового Кодекса Российской Федерации</t>
  </si>
  <si>
    <t>по состоянию на 1 мая 2021 года</t>
  </si>
  <si>
    <t xml:space="preserve"> 35-60</t>
  </si>
  <si>
    <t>XXX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</si>
</sst>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[$-FC19]d\ mmmm\ yyyy\ &quot;г.&quot;"/>
    <numFmt numFmtId="182" formatCode="#,##0.0"/>
    <numFmt numFmtId="183" formatCode="mmm/yyyy"/>
    <numFmt numFmtId="184" formatCode="0.000000"/>
    <numFmt numFmtId="185" formatCode="0.00000"/>
    <numFmt numFmtId="186" formatCode="0.0000"/>
    <numFmt numFmtId="187" formatCode="0.000"/>
    <numFmt numFmtId="188" formatCode="0.00000000000000000%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Arial Cyr"/>
      <family val="2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17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5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33" borderId="0" xfId="0" applyFont="1" applyFill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left"/>
    </xf>
    <xf numFmtId="0" fontId="35" fillId="0" borderId="0" xfId="0" applyFont="1" applyFill="1" applyAlignment="1">
      <alignment horizontal="center" wrapText="1" shrinkToFit="1"/>
    </xf>
    <xf numFmtId="0" fontId="21" fillId="0" borderId="0" xfId="0" applyFont="1" applyFill="1" applyAlignment="1">
      <alignment wrapText="1" shrinkToFit="1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2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wrapTex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wrapText="1" shrinkToFit="1"/>
    </xf>
    <xf numFmtId="0" fontId="6" fillId="0" borderId="17" xfId="0" applyFont="1" applyFill="1" applyBorder="1" applyAlignment="1">
      <alignment horizontal="left" vertical="top" wrapText="1" shrinkToFit="1"/>
    </xf>
    <xf numFmtId="0" fontId="0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 indent="2"/>
    </xf>
    <xf numFmtId="0" fontId="22" fillId="0" borderId="17" xfId="0" applyFont="1" applyFill="1" applyBorder="1" applyAlignment="1">
      <alignment horizontal="justify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 shrinkToFit="1"/>
    </xf>
    <xf numFmtId="0" fontId="41" fillId="0" borderId="17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34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0" fillId="0" borderId="0" xfId="0" applyFont="1" applyFill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3" fontId="0" fillId="0" borderId="25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right" vertical="center"/>
    </xf>
    <xf numFmtId="171" fontId="0" fillId="0" borderId="0" xfId="62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171" fontId="22" fillId="0" borderId="0" xfId="62" applyFont="1" applyFill="1" applyBorder="1" applyAlignment="1">
      <alignment horizontal="centerContinuous" vertical="top" wrapText="1"/>
    </xf>
    <xf numFmtId="0" fontId="22" fillId="0" borderId="0" xfId="0" applyFont="1" applyFill="1" applyBorder="1" applyAlignment="1">
      <alignment horizontal="centerContinuous" vertical="top" wrapText="1"/>
    </xf>
    <xf numFmtId="0" fontId="22" fillId="0" borderId="0" xfId="0" applyFont="1" applyFill="1" applyAlignment="1">
      <alignment horizontal="centerContinuous" vertical="top" wrapText="1"/>
    </xf>
    <xf numFmtId="171" fontId="0" fillId="0" borderId="0" xfId="62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171" fontId="0" fillId="0" borderId="0" xfId="62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171" fontId="0" fillId="0" borderId="0" xfId="62" applyFont="1" applyFill="1" applyAlignment="1">
      <alignment/>
    </xf>
    <xf numFmtId="171" fontId="6" fillId="0" borderId="0" xfId="62" applyFont="1" applyFill="1" applyAlignment="1">
      <alignment/>
    </xf>
    <xf numFmtId="0" fontId="0" fillId="0" borderId="17" xfId="0" applyFont="1" applyFill="1" applyBorder="1" applyAlignment="1">
      <alignment vertical="top" wrapText="1" shrinkToFit="1"/>
    </xf>
    <xf numFmtId="0" fontId="6" fillId="0" borderId="17" xfId="0" applyFont="1" applyFill="1" applyBorder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0" fillId="0" borderId="26" xfId="0" applyFont="1" applyFill="1" applyBorder="1" applyAlignment="1">
      <alignment horizontal="left" vertical="top" wrapText="1" shrinkToFit="1"/>
    </xf>
    <xf numFmtId="0" fontId="0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  <xf numFmtId="1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6" fillId="0" borderId="23" xfId="0" applyNumberFormat="1" applyFont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right" wrapText="1"/>
    </xf>
    <xf numFmtId="3" fontId="17" fillId="0" borderId="25" xfId="0" applyNumberFormat="1" applyFont="1" applyBorder="1" applyAlignment="1">
      <alignment horizontal="right" wrapText="1"/>
    </xf>
    <xf numFmtId="49" fontId="17" fillId="0" borderId="25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17" fillId="0" borderId="27" xfId="0" applyNumberFormat="1" applyFont="1" applyBorder="1" applyAlignment="1">
      <alignment horizontal="right" wrapText="1"/>
    </xf>
    <xf numFmtId="49" fontId="17" fillId="0" borderId="28" xfId="0" applyNumberFormat="1" applyFont="1" applyBorder="1" applyAlignment="1">
      <alignment horizontal="left" wrapText="1"/>
    </xf>
    <xf numFmtId="3" fontId="17" fillId="0" borderId="17" xfId="0" applyNumberFormat="1" applyFont="1" applyBorder="1" applyAlignment="1">
      <alignment horizontal="right" wrapText="1"/>
    </xf>
    <xf numFmtId="49" fontId="17" fillId="0" borderId="17" xfId="0" applyNumberFormat="1" applyFont="1" applyBorder="1" applyAlignment="1">
      <alignment horizontal="left" wrapText="1"/>
    </xf>
    <xf numFmtId="3" fontId="40" fillId="0" borderId="0" xfId="0" applyNumberFormat="1" applyFont="1" applyFill="1" applyAlignment="1">
      <alignment vertical="center"/>
    </xf>
    <xf numFmtId="3" fontId="17" fillId="0" borderId="28" xfId="0" applyNumberFormat="1" applyFont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" fontId="31" fillId="0" borderId="0" xfId="0" applyNumberFormat="1" applyFont="1" applyFill="1" applyBorder="1" applyAlignment="1">
      <alignment horizontal="right" vertical="top" wrapText="1"/>
    </xf>
    <xf numFmtId="0" fontId="9" fillId="0" borderId="29" xfId="0" applyFont="1" applyBorder="1" applyAlignment="1">
      <alignment vertical="top" wrapText="1"/>
    </xf>
    <xf numFmtId="0" fontId="14" fillId="0" borderId="30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19" fillId="0" borderId="3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top" wrapText="1"/>
    </xf>
    <xf numFmtId="0" fontId="33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40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4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wrapText="1"/>
    </xf>
    <xf numFmtId="0" fontId="14" fillId="0" borderId="15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2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1"/>
    </xf>
    <xf numFmtId="0" fontId="14" fillId="0" borderId="30" xfId="0" applyFont="1" applyBorder="1" applyAlignment="1">
      <alignment horizontal="left" vertical="top" wrapText="1" indent="1"/>
    </xf>
    <xf numFmtId="0" fontId="14" fillId="0" borderId="24" xfId="0" applyFont="1" applyBorder="1" applyAlignment="1">
      <alignment horizontal="left" vertical="top" wrapText="1" indent="1"/>
    </xf>
    <xf numFmtId="0" fontId="28" fillId="0" borderId="0" xfId="0" applyFont="1" applyAlignment="1">
      <alignment horizontal="left"/>
    </xf>
    <xf numFmtId="0" fontId="10" fillId="0" borderId="3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justify"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left"/>
    </xf>
    <xf numFmtId="0" fontId="22" fillId="0" borderId="2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20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right" vertical="top" wrapText="1" shrinkToFit="1"/>
    </xf>
    <xf numFmtId="0" fontId="0" fillId="0" borderId="23" xfId="0" applyFont="1" applyFill="1" applyBorder="1" applyAlignment="1">
      <alignment shrinkToFit="1"/>
    </xf>
    <xf numFmtId="1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wrapText="1" shrinkToFit="1"/>
    </xf>
    <xf numFmtId="0" fontId="0" fillId="0" borderId="17" xfId="0" applyFont="1" applyFill="1" applyBorder="1" applyAlignment="1">
      <alignment wrapText="1"/>
    </xf>
    <xf numFmtId="0" fontId="26" fillId="0" borderId="44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44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4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">
      <selection activeCell="B14" sqref="B14:G14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69" t="s">
        <v>221</v>
      </c>
      <c r="G1" s="70"/>
    </row>
    <row r="2" spans="6:7" ht="15.75">
      <c r="F2" s="285"/>
      <c r="G2" s="285"/>
    </row>
    <row r="4" spans="1:7" ht="22.5" customHeight="1" thickBot="1">
      <c r="A4" s="275" t="s">
        <v>37</v>
      </c>
      <c r="B4" s="275"/>
      <c r="C4" s="275"/>
      <c r="D4" s="275"/>
      <c r="E4" s="275"/>
      <c r="F4" s="275"/>
      <c r="G4" s="275"/>
    </row>
    <row r="5" spans="1:7" ht="14.25" customHeight="1" thickTop="1">
      <c r="A5" s="239"/>
      <c r="B5" s="239"/>
      <c r="C5" s="239"/>
      <c r="D5" s="239"/>
      <c r="E5" s="239"/>
      <c r="F5" s="239"/>
      <c r="G5" s="239"/>
    </row>
    <row r="6" spans="1:7" ht="14.25" customHeight="1" thickBot="1">
      <c r="A6" s="244"/>
      <c r="B6" s="244"/>
      <c r="C6" s="244"/>
      <c r="D6" s="244"/>
      <c r="E6" s="244"/>
      <c r="F6" s="244"/>
      <c r="G6" s="244"/>
    </row>
    <row r="7" spans="1:7" ht="12.75">
      <c r="A7" s="264"/>
      <c r="B7" s="253"/>
      <c r="C7" s="254"/>
      <c r="D7" s="254"/>
      <c r="E7" s="254"/>
      <c r="F7" s="254"/>
      <c r="G7" s="255"/>
    </row>
    <row r="8" spans="1:7" ht="18.75" customHeight="1">
      <c r="A8" s="264"/>
      <c r="B8" s="265" t="s">
        <v>38</v>
      </c>
      <c r="C8" s="266"/>
      <c r="D8" s="266"/>
      <c r="E8" s="266"/>
      <c r="F8" s="266"/>
      <c r="G8" s="267"/>
    </row>
    <row r="9" spans="1:7" ht="23.25" customHeight="1">
      <c r="A9" s="264"/>
      <c r="B9" s="289" t="s">
        <v>173</v>
      </c>
      <c r="C9" s="290"/>
      <c r="D9" s="290"/>
      <c r="E9" s="290"/>
      <c r="F9" s="290"/>
      <c r="G9" s="291"/>
    </row>
    <row r="10" spans="1:7" ht="20.25" customHeight="1">
      <c r="A10" s="264"/>
      <c r="B10" s="286" t="s">
        <v>174</v>
      </c>
      <c r="C10" s="287"/>
      <c r="D10" s="287"/>
      <c r="E10" s="287"/>
      <c r="F10" s="287"/>
      <c r="G10" s="288"/>
    </row>
    <row r="11" spans="1:7" ht="18.75" customHeight="1">
      <c r="A11" s="264"/>
      <c r="B11" s="289" t="s">
        <v>172</v>
      </c>
      <c r="C11" s="290"/>
      <c r="D11" s="290"/>
      <c r="E11" s="290"/>
      <c r="F11" s="290"/>
      <c r="G11" s="291"/>
    </row>
    <row r="12" spans="1:7" ht="12.75">
      <c r="A12" s="264"/>
      <c r="B12" s="261"/>
      <c r="C12" s="262"/>
      <c r="D12" s="262"/>
      <c r="E12" s="262"/>
      <c r="F12" s="262"/>
      <c r="G12" s="263"/>
    </row>
    <row r="13" spans="1:7" ht="14.25" customHeight="1">
      <c r="A13" s="264"/>
      <c r="B13" s="272" t="s">
        <v>296</v>
      </c>
      <c r="C13" s="273"/>
      <c r="D13" s="273"/>
      <c r="E13" s="273"/>
      <c r="F13" s="273"/>
      <c r="G13" s="274"/>
    </row>
    <row r="14" spans="1:7" ht="22.5" thickBot="1">
      <c r="A14" s="264"/>
      <c r="B14" s="258" t="s">
        <v>39</v>
      </c>
      <c r="C14" s="259"/>
      <c r="D14" s="259"/>
      <c r="E14" s="259"/>
      <c r="F14" s="259"/>
      <c r="G14" s="260"/>
    </row>
    <row r="15" spans="1:7" ht="15.75">
      <c r="A15" s="244"/>
      <c r="B15" s="244"/>
      <c r="C15" s="244"/>
      <c r="D15" s="244"/>
      <c r="E15" s="244"/>
      <c r="F15" s="244"/>
      <c r="G15" s="244"/>
    </row>
    <row r="16" spans="1:7" ht="11.25" customHeight="1" thickBot="1">
      <c r="A16" s="244"/>
      <c r="B16" s="244"/>
      <c r="C16" s="244"/>
      <c r="D16" s="244"/>
      <c r="E16" s="244"/>
      <c r="F16" s="244"/>
      <c r="G16" s="244"/>
    </row>
    <row r="17" spans="1:7" ht="42.75" customHeight="1" thickBot="1">
      <c r="A17" s="5"/>
      <c r="B17" s="8" t="s">
        <v>40</v>
      </c>
      <c r="C17" s="256" t="s">
        <v>41</v>
      </c>
      <c r="D17" s="257"/>
      <c r="E17" s="6"/>
      <c r="F17" s="8" t="s">
        <v>42</v>
      </c>
      <c r="G17" s="7" t="s">
        <v>43</v>
      </c>
    </row>
    <row r="18" spans="1:7" ht="43.5" customHeight="1" thickBot="1">
      <c r="A18" s="264"/>
      <c r="B18" s="276" t="s">
        <v>44</v>
      </c>
      <c r="C18" s="279" t="s">
        <v>51</v>
      </c>
      <c r="D18" s="280"/>
      <c r="E18" s="292"/>
      <c r="F18" s="245" t="s">
        <v>34</v>
      </c>
      <c r="G18" s="246"/>
    </row>
    <row r="19" spans="1:7" ht="33" customHeight="1">
      <c r="A19" s="264"/>
      <c r="B19" s="277"/>
      <c r="C19" s="281"/>
      <c r="D19" s="282"/>
      <c r="E19" s="293"/>
      <c r="F19" s="247" t="s">
        <v>229</v>
      </c>
      <c r="G19" s="248"/>
    </row>
    <row r="20" spans="1:7" ht="17.25" customHeight="1">
      <c r="A20" s="264"/>
      <c r="B20" s="277"/>
      <c r="C20" s="281"/>
      <c r="D20" s="282"/>
      <c r="E20" s="293"/>
      <c r="F20" s="249"/>
      <c r="G20" s="250"/>
    </row>
    <row r="21" spans="1:7" ht="138" customHeight="1" thickBot="1">
      <c r="A21" s="264"/>
      <c r="B21" s="277"/>
      <c r="C21" s="281"/>
      <c r="D21" s="282"/>
      <c r="E21" s="293"/>
      <c r="F21" s="251"/>
      <c r="G21" s="252"/>
    </row>
    <row r="22" spans="1:7" ht="54" customHeight="1">
      <c r="A22" s="264"/>
      <c r="B22" s="277"/>
      <c r="C22" s="281"/>
      <c r="D22" s="282"/>
      <c r="E22" s="292"/>
      <c r="F22" s="242"/>
      <c r="G22" s="243"/>
    </row>
    <row r="23" spans="1:7" ht="33" customHeight="1" thickBot="1">
      <c r="A23" s="264"/>
      <c r="B23" s="278"/>
      <c r="C23" s="283"/>
      <c r="D23" s="284"/>
      <c r="E23" s="292"/>
      <c r="F23" s="240" t="s">
        <v>50</v>
      </c>
      <c r="G23" s="241"/>
    </row>
    <row r="24" spans="1:7" ht="15.75">
      <c r="A24" s="244"/>
      <c r="B24" s="244"/>
      <c r="C24" s="244"/>
      <c r="D24" s="244"/>
      <c r="E24" s="244"/>
      <c r="F24" s="244"/>
      <c r="G24" s="244"/>
    </row>
    <row r="25" spans="1:7" ht="16.5" thickBot="1">
      <c r="A25" s="244"/>
      <c r="B25" s="244"/>
      <c r="C25" s="244"/>
      <c r="D25" s="244"/>
      <c r="E25" s="244"/>
      <c r="F25" s="244"/>
      <c r="G25" s="244"/>
    </row>
    <row r="26" spans="1:7" ht="30" customHeight="1" thickBot="1">
      <c r="A26" s="2"/>
      <c r="B26" s="3"/>
      <c r="C26" s="9" t="s">
        <v>45</v>
      </c>
      <c r="D26" s="256" t="s">
        <v>46</v>
      </c>
      <c r="E26" s="271"/>
      <c r="F26" s="271"/>
      <c r="G26" s="257"/>
    </row>
    <row r="27" spans="1:7" ht="32.25" customHeight="1" thickBot="1">
      <c r="A27" s="1"/>
      <c r="B27" s="4" t="s">
        <v>47</v>
      </c>
      <c r="C27" s="91">
        <v>77</v>
      </c>
      <c r="D27" s="268" t="s">
        <v>223</v>
      </c>
      <c r="E27" s="269"/>
      <c r="F27" s="269"/>
      <c r="G27" s="270"/>
    </row>
    <row r="28" spans="1:7" ht="37.5" customHeight="1" thickBot="1">
      <c r="A28" s="1"/>
      <c r="B28" s="4" t="s">
        <v>48</v>
      </c>
      <c r="C28" s="92">
        <v>7700</v>
      </c>
      <c r="D28" s="268" t="s">
        <v>224</v>
      </c>
      <c r="E28" s="269"/>
      <c r="F28" s="269"/>
      <c r="G28" s="270"/>
    </row>
  </sheetData>
  <sheetProtection/>
  <mergeCells count="29">
    <mergeCell ref="A4:G4"/>
    <mergeCell ref="A18:A23"/>
    <mergeCell ref="B18:B23"/>
    <mergeCell ref="C18:D23"/>
    <mergeCell ref="F2:G2"/>
    <mergeCell ref="B10:G10"/>
    <mergeCell ref="B11:G11"/>
    <mergeCell ref="A6:G6"/>
    <mergeCell ref="E18:E23"/>
    <mergeCell ref="B9:G9"/>
    <mergeCell ref="A7:A14"/>
    <mergeCell ref="B8:G8"/>
    <mergeCell ref="A16:G16"/>
    <mergeCell ref="D28:G28"/>
    <mergeCell ref="A25:G25"/>
    <mergeCell ref="D26:G26"/>
    <mergeCell ref="D27:G27"/>
    <mergeCell ref="A24:G24"/>
    <mergeCell ref="B13:G13"/>
    <mergeCell ref="A5:G5"/>
    <mergeCell ref="F23:G23"/>
    <mergeCell ref="F22:G22"/>
    <mergeCell ref="A15:G15"/>
    <mergeCell ref="F18:G18"/>
    <mergeCell ref="F19:G21"/>
    <mergeCell ref="B7:G7"/>
    <mergeCell ref="C17:D17"/>
    <mergeCell ref="B14:G14"/>
    <mergeCell ref="B12:G12"/>
  </mergeCells>
  <printOptions/>
  <pageMargins left="0.63" right="0.31" top="0.45" bottom="0.61" header="0.31" footer="0.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29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6.00390625" style="15" customWidth="1"/>
    <col min="2" max="2" width="9.125" style="15" customWidth="1"/>
    <col min="3" max="3" width="10.625" style="15" customWidth="1"/>
    <col min="4" max="4" width="12.375" style="15" customWidth="1"/>
    <col min="5" max="5" width="13.125" style="15" customWidth="1"/>
    <col min="6" max="6" width="12.375" style="15" customWidth="1"/>
    <col min="7" max="7" width="12.125" style="15" customWidth="1"/>
    <col min="8" max="8" width="10.875" style="15" bestFit="1" customWidth="1"/>
    <col min="9" max="9" width="21.00390625" style="15" customWidth="1"/>
    <col min="10" max="10" width="16.875" style="15" customWidth="1"/>
    <col min="11" max="11" width="9.125" style="15" customWidth="1"/>
    <col min="12" max="16384" width="9.125" style="15" customWidth="1"/>
  </cols>
  <sheetData>
    <row r="2" spans="1:10" ht="12.75">
      <c r="A2" s="332" t="s">
        <v>129</v>
      </c>
      <c r="B2" s="332"/>
      <c r="C2" s="332"/>
      <c r="D2" s="332"/>
      <c r="E2" s="332"/>
      <c r="F2" s="332"/>
      <c r="G2" s="332"/>
      <c r="H2" s="332"/>
      <c r="I2" s="332"/>
      <c r="J2" s="55" t="s">
        <v>0</v>
      </c>
    </row>
    <row r="3" spans="1:10" ht="93.75" customHeight="1">
      <c r="A3" s="20"/>
      <c r="B3" s="57" t="s">
        <v>7</v>
      </c>
      <c r="C3" s="58" t="s">
        <v>58</v>
      </c>
      <c r="D3" s="57" t="s">
        <v>12</v>
      </c>
      <c r="E3" s="57" t="s">
        <v>114</v>
      </c>
      <c r="F3" s="57" t="s">
        <v>115</v>
      </c>
      <c r="G3" s="57" t="s">
        <v>116</v>
      </c>
      <c r="H3" s="57" t="s">
        <v>52</v>
      </c>
      <c r="I3" s="58" t="s">
        <v>131</v>
      </c>
      <c r="J3" s="59" t="s">
        <v>146</v>
      </c>
    </row>
    <row r="4" spans="1:10" ht="12.75">
      <c r="A4" s="20" t="s">
        <v>4</v>
      </c>
      <c r="B4" s="60" t="s">
        <v>5</v>
      </c>
      <c r="C4" s="56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56">
        <v>7</v>
      </c>
      <c r="J4" s="61">
        <v>8</v>
      </c>
    </row>
    <row r="5" spans="1:10" ht="51">
      <c r="A5" s="62" t="s">
        <v>53</v>
      </c>
      <c r="B5" s="63">
        <v>2400</v>
      </c>
      <c r="C5" s="224">
        <v>482</v>
      </c>
      <c r="D5" s="224">
        <v>10661067</v>
      </c>
      <c r="E5" s="224">
        <v>5401857</v>
      </c>
      <c r="F5" s="224">
        <v>1403917</v>
      </c>
      <c r="G5" s="224">
        <v>473946</v>
      </c>
      <c r="H5" s="224">
        <v>1527470</v>
      </c>
      <c r="I5" s="224">
        <v>440</v>
      </c>
      <c r="J5" s="224">
        <v>1853437</v>
      </c>
    </row>
    <row r="6" spans="1:10" ht="51">
      <c r="A6" s="85" t="s">
        <v>196</v>
      </c>
      <c r="B6" s="86">
        <v>2401</v>
      </c>
      <c r="C6" s="224">
        <v>21520</v>
      </c>
      <c r="D6" s="224">
        <v>10788854</v>
      </c>
      <c r="E6" s="224">
        <v>8831131</v>
      </c>
      <c r="F6" s="224">
        <v>1372273</v>
      </c>
      <c r="G6" s="224">
        <v>181666</v>
      </c>
      <c r="H6" s="224">
        <v>222</v>
      </c>
      <c r="I6" s="224">
        <v>11495</v>
      </c>
      <c r="J6" s="224">
        <v>392067</v>
      </c>
    </row>
    <row r="7" spans="1:10" ht="51">
      <c r="A7" s="85" t="s">
        <v>197</v>
      </c>
      <c r="B7" s="86">
        <v>2402</v>
      </c>
      <c r="C7" s="224">
        <v>146</v>
      </c>
      <c r="D7" s="224">
        <v>15389</v>
      </c>
      <c r="E7" s="224">
        <v>4798</v>
      </c>
      <c r="F7" s="224">
        <v>5037</v>
      </c>
      <c r="G7" s="224">
        <v>692</v>
      </c>
      <c r="H7" s="224">
        <v>0</v>
      </c>
      <c r="I7" s="224">
        <v>3260</v>
      </c>
      <c r="J7" s="224">
        <v>1602</v>
      </c>
    </row>
    <row r="8" spans="1:10" ht="38.25">
      <c r="A8" s="85" t="s">
        <v>54</v>
      </c>
      <c r="B8" s="86">
        <v>2405</v>
      </c>
      <c r="C8" s="224">
        <v>334</v>
      </c>
      <c r="D8" s="224">
        <v>48952</v>
      </c>
      <c r="E8" s="224">
        <v>24689</v>
      </c>
      <c r="F8" s="224">
        <v>7455</v>
      </c>
      <c r="G8" s="224">
        <v>785</v>
      </c>
      <c r="H8" s="224">
        <v>352</v>
      </c>
      <c r="I8" s="224">
        <v>71</v>
      </c>
      <c r="J8" s="224">
        <v>15600</v>
      </c>
    </row>
    <row r="9" spans="1:10" ht="38.25">
      <c r="A9" s="85" t="s">
        <v>207</v>
      </c>
      <c r="B9" s="86">
        <v>2406</v>
      </c>
      <c r="C9" s="224">
        <v>911</v>
      </c>
      <c r="D9" s="224">
        <v>43367</v>
      </c>
      <c r="E9" s="224">
        <v>31167</v>
      </c>
      <c r="F9" s="224">
        <v>9753</v>
      </c>
      <c r="G9" s="224">
        <v>2342</v>
      </c>
      <c r="H9" s="224">
        <v>105</v>
      </c>
      <c r="I9" s="224">
        <v>0</v>
      </c>
      <c r="J9" s="224">
        <v>0</v>
      </c>
    </row>
    <row r="10" spans="1:10" ht="38.25">
      <c r="A10" s="85" t="s">
        <v>213</v>
      </c>
      <c r="B10" s="86">
        <v>2410</v>
      </c>
      <c r="C10" s="224">
        <v>13496</v>
      </c>
      <c r="D10" s="224">
        <v>158940</v>
      </c>
      <c r="E10" s="224">
        <v>87012</v>
      </c>
      <c r="F10" s="224">
        <v>16251</v>
      </c>
      <c r="G10" s="224">
        <v>811</v>
      </c>
      <c r="H10" s="224">
        <v>0</v>
      </c>
      <c r="I10" s="224">
        <v>188</v>
      </c>
      <c r="J10" s="224">
        <v>54678</v>
      </c>
    </row>
    <row r="11" spans="1:10" ht="129" customHeight="1">
      <c r="A11" s="85" t="s">
        <v>55</v>
      </c>
      <c r="B11" s="86">
        <v>2415</v>
      </c>
      <c r="C11" s="224">
        <v>211</v>
      </c>
      <c r="D11" s="224">
        <v>225416</v>
      </c>
      <c r="E11" s="224">
        <v>80960</v>
      </c>
      <c r="F11" s="224">
        <v>24855</v>
      </c>
      <c r="G11" s="224">
        <v>5057</v>
      </c>
      <c r="H11" s="224">
        <v>0</v>
      </c>
      <c r="I11" s="224">
        <v>4273</v>
      </c>
      <c r="J11" s="224">
        <v>110271</v>
      </c>
    </row>
    <row r="12" spans="1:10" ht="25.5">
      <c r="A12" s="23" t="s">
        <v>56</v>
      </c>
      <c r="B12" s="86">
        <v>2420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</row>
    <row r="13" spans="1:10" ht="78.75" customHeight="1">
      <c r="A13" s="23" t="s">
        <v>271</v>
      </c>
      <c r="B13" s="86">
        <v>2425</v>
      </c>
      <c r="C13" s="224">
        <v>3270</v>
      </c>
      <c r="D13" s="224">
        <v>426572</v>
      </c>
      <c r="E13" s="224">
        <v>208628</v>
      </c>
      <c r="F13" s="224">
        <v>157893</v>
      </c>
      <c r="G13" s="224">
        <v>19197</v>
      </c>
      <c r="H13" s="224">
        <v>45</v>
      </c>
      <c r="I13" s="224">
        <v>17120</v>
      </c>
      <c r="J13" s="224">
        <v>23689</v>
      </c>
    </row>
    <row r="14" spans="1:10" ht="52.5" customHeight="1">
      <c r="A14" s="23" t="s">
        <v>203</v>
      </c>
      <c r="B14" s="87">
        <v>2430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</row>
    <row r="15" spans="1:10" ht="102.75" customHeight="1">
      <c r="A15" s="23" t="s">
        <v>204</v>
      </c>
      <c r="B15" s="10">
        <v>2431</v>
      </c>
      <c r="C15" s="224">
        <v>152</v>
      </c>
      <c r="D15" s="224">
        <v>651722</v>
      </c>
      <c r="E15" s="224">
        <v>423053</v>
      </c>
      <c r="F15" s="224">
        <v>183871</v>
      </c>
      <c r="G15" s="224">
        <v>22392</v>
      </c>
      <c r="H15" s="224">
        <v>0</v>
      </c>
      <c r="I15" s="224">
        <v>23</v>
      </c>
      <c r="J15" s="224">
        <v>22383</v>
      </c>
    </row>
    <row r="16" spans="1:10" ht="63.75" customHeight="1">
      <c r="A16" s="23" t="s">
        <v>214</v>
      </c>
      <c r="B16" s="88">
        <v>2435</v>
      </c>
      <c r="C16" s="224">
        <v>738</v>
      </c>
      <c r="D16" s="224">
        <v>717</v>
      </c>
      <c r="E16" s="224">
        <v>619</v>
      </c>
      <c r="F16" s="224">
        <v>87</v>
      </c>
      <c r="G16" s="224">
        <v>0</v>
      </c>
      <c r="H16" s="224">
        <v>0</v>
      </c>
      <c r="I16" s="224">
        <v>0</v>
      </c>
      <c r="J16" s="224">
        <v>11</v>
      </c>
    </row>
    <row r="17" spans="1:10" ht="38.25">
      <c r="A17" s="23" t="s">
        <v>198</v>
      </c>
      <c r="B17" s="88">
        <v>2437</v>
      </c>
      <c r="C17" s="224">
        <v>4917</v>
      </c>
      <c r="D17" s="224">
        <v>19548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19548</v>
      </c>
    </row>
    <row r="18" spans="1:10" ht="38.25">
      <c r="A18" s="23" t="s">
        <v>199</v>
      </c>
      <c r="B18" s="88">
        <v>2438</v>
      </c>
      <c r="C18" s="224">
        <v>1383</v>
      </c>
      <c r="D18" s="224">
        <v>12725</v>
      </c>
      <c r="E18" s="224">
        <v>9802</v>
      </c>
      <c r="F18" s="224">
        <v>2916</v>
      </c>
      <c r="G18" s="224">
        <v>0</v>
      </c>
      <c r="H18" s="224">
        <v>0</v>
      </c>
      <c r="I18" s="224">
        <v>7</v>
      </c>
      <c r="J18" s="224">
        <v>0</v>
      </c>
    </row>
    <row r="19" spans="1:10" ht="38.25">
      <c r="A19" s="23" t="s">
        <v>200</v>
      </c>
      <c r="B19" s="88">
        <v>2439</v>
      </c>
      <c r="C19" s="224">
        <v>16988</v>
      </c>
      <c r="D19" s="224">
        <v>97697</v>
      </c>
      <c r="E19" s="224">
        <v>5958</v>
      </c>
      <c r="F19" s="224">
        <v>82479</v>
      </c>
      <c r="G19" s="224">
        <v>2679</v>
      </c>
      <c r="H19" s="224">
        <v>0</v>
      </c>
      <c r="I19" s="224">
        <v>6581</v>
      </c>
      <c r="J19" s="224">
        <v>0</v>
      </c>
    </row>
    <row r="20" spans="1:10" ht="34.5" customHeight="1">
      <c r="A20" s="89" t="s">
        <v>123</v>
      </c>
      <c r="B20" s="88">
        <v>2440</v>
      </c>
      <c r="C20" s="224">
        <v>64548</v>
      </c>
      <c r="D20" s="224">
        <v>23150966</v>
      </c>
      <c r="E20" s="224">
        <v>15109674</v>
      </c>
      <c r="F20" s="224">
        <v>3266787</v>
      </c>
      <c r="G20" s="224">
        <v>709567</v>
      </c>
      <c r="H20" s="224">
        <v>1528194</v>
      </c>
      <c r="I20" s="224">
        <v>43458</v>
      </c>
      <c r="J20" s="224">
        <v>2493286</v>
      </c>
    </row>
    <row r="23" spans="3:4" ht="12.75">
      <c r="C23" s="15" t="s">
        <v>230</v>
      </c>
      <c r="D23" s="171">
        <f>D5+D8+D13+D15</f>
        <v>11788313</v>
      </c>
    </row>
    <row r="24" spans="3:4" ht="12.75">
      <c r="C24" s="15" t="s">
        <v>231</v>
      </c>
      <c r="D24" s="171">
        <f>D6+D7+D16</f>
        <v>10804960</v>
      </c>
    </row>
    <row r="25" spans="3:5" ht="12.75">
      <c r="C25" s="15" t="s">
        <v>232</v>
      </c>
      <c r="D25" s="171">
        <f>D9+D10+D18</f>
        <v>215032</v>
      </c>
      <c r="E25" s="237">
        <f>D25/1000000</f>
        <v>0.215032</v>
      </c>
    </row>
    <row r="26" spans="3:4" ht="12.75">
      <c r="C26" s="15" t="s">
        <v>233</v>
      </c>
      <c r="D26" s="171">
        <f>D20-D23-D24-D25</f>
        <v>342661</v>
      </c>
    </row>
    <row r="28" ht="12.75">
      <c r="D28" s="171">
        <f>D23+D26</f>
        <v>12130974</v>
      </c>
    </row>
    <row r="29" ht="12.75">
      <c r="F29" s="171"/>
    </row>
  </sheetData>
  <sheetProtection/>
  <autoFilter ref="A4:J20"/>
  <mergeCells count="1">
    <mergeCell ref="A2:I2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4">
      <selection activeCell="C4" sqref="C4"/>
    </sheetView>
  </sheetViews>
  <sheetFormatPr defaultColWidth="9.00390625" defaultRowHeight="12.75"/>
  <cols>
    <col min="1" max="1" width="37.125" style="169" customWidth="1"/>
    <col min="2" max="2" width="7.25390625" style="169" customWidth="1"/>
    <col min="3" max="3" width="19.625" style="169" customWidth="1"/>
    <col min="4" max="4" width="16.00390625" style="169" customWidth="1"/>
    <col min="5" max="5" width="13.25390625" style="54" customWidth="1"/>
    <col min="6" max="6" width="15.625" style="54" customWidth="1"/>
    <col min="7" max="7" width="13.625" style="54" customWidth="1"/>
    <col min="8" max="8" width="12.75390625" style="54" customWidth="1"/>
    <col min="9" max="9" width="16.00390625" style="54" customWidth="1"/>
    <col min="10" max="10" width="16.25390625" style="54" customWidth="1"/>
    <col min="11" max="11" width="22.125" style="54" customWidth="1"/>
    <col min="12" max="13" width="17.375" style="54" customWidth="1"/>
    <col min="14" max="14" width="19.25390625" style="54" customWidth="1"/>
    <col min="15" max="15" width="21.375" style="54" customWidth="1"/>
    <col min="16" max="16" width="13.125" style="54" customWidth="1"/>
    <col min="17" max="16384" width="9.125" style="54" customWidth="1"/>
  </cols>
  <sheetData>
    <row r="1" spans="1:16" ht="15">
      <c r="A1" s="333" t="s">
        <v>130</v>
      </c>
      <c r="B1" s="334"/>
      <c r="C1" s="334"/>
      <c r="D1" s="335"/>
      <c r="E1" s="335"/>
      <c r="P1" s="163" t="s">
        <v>0</v>
      </c>
    </row>
    <row r="2" spans="1:16" ht="147" customHeight="1">
      <c r="A2" s="13"/>
      <c r="B2" s="164" t="s">
        <v>7</v>
      </c>
      <c r="C2" s="64" t="s">
        <v>243</v>
      </c>
      <c r="D2" s="24" t="s">
        <v>126</v>
      </c>
      <c r="E2" s="24" t="s">
        <v>244</v>
      </c>
      <c r="F2" s="24" t="s">
        <v>124</v>
      </c>
      <c r="G2" s="24" t="s">
        <v>245</v>
      </c>
      <c r="H2" s="24" t="s">
        <v>246</v>
      </c>
      <c r="I2" s="24" t="s">
        <v>247</v>
      </c>
      <c r="J2" s="24" t="s">
        <v>248</v>
      </c>
      <c r="K2" s="24" t="s">
        <v>127</v>
      </c>
      <c r="L2" s="24" t="s">
        <v>249</v>
      </c>
      <c r="M2" s="24" t="s">
        <v>125</v>
      </c>
      <c r="N2" s="24" t="s">
        <v>208</v>
      </c>
      <c r="O2" s="24" t="s">
        <v>250</v>
      </c>
      <c r="P2" s="24" t="s">
        <v>251</v>
      </c>
    </row>
    <row r="3" spans="1:16" ht="12.75">
      <c r="A3" s="165" t="s">
        <v>4</v>
      </c>
      <c r="B3" s="165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</row>
    <row r="4" spans="1:16" ht="27.75" customHeight="1">
      <c r="A4" s="12" t="s">
        <v>106</v>
      </c>
      <c r="B4" s="19">
        <v>2445</v>
      </c>
      <c r="C4" s="225">
        <v>4586</v>
      </c>
      <c r="D4" s="225">
        <v>2566</v>
      </c>
      <c r="E4" s="225">
        <v>1420</v>
      </c>
      <c r="F4" s="225">
        <v>548</v>
      </c>
      <c r="G4" s="225">
        <v>477</v>
      </c>
      <c r="H4" s="225">
        <v>82</v>
      </c>
      <c r="I4" s="225">
        <v>30</v>
      </c>
      <c r="J4" s="225">
        <v>9</v>
      </c>
      <c r="K4" s="225">
        <v>2019</v>
      </c>
      <c r="L4" s="225">
        <v>1257</v>
      </c>
      <c r="M4" s="225">
        <v>511</v>
      </c>
      <c r="N4" s="225">
        <v>170</v>
      </c>
      <c r="O4" s="225">
        <v>81</v>
      </c>
      <c r="P4" s="225">
        <v>1</v>
      </c>
    </row>
    <row r="5" spans="1:16" ht="57" customHeight="1">
      <c r="A5" s="12" t="s">
        <v>117</v>
      </c>
      <c r="B5" s="19">
        <v>2455</v>
      </c>
      <c r="C5" s="225">
        <v>764</v>
      </c>
      <c r="D5" s="225">
        <v>764</v>
      </c>
      <c r="E5" s="225">
        <v>251</v>
      </c>
      <c r="F5" s="225">
        <v>40</v>
      </c>
      <c r="G5" s="225">
        <v>468</v>
      </c>
      <c r="H5" s="225">
        <v>5</v>
      </c>
      <c r="I5" s="225">
        <v>0</v>
      </c>
      <c r="J5" s="225">
        <v>0</v>
      </c>
      <c r="K5" s="225">
        <v>0</v>
      </c>
      <c r="L5" s="225">
        <v>0</v>
      </c>
      <c r="M5" s="225">
        <v>0</v>
      </c>
      <c r="N5" s="225">
        <v>0</v>
      </c>
      <c r="O5" s="225">
        <v>0</v>
      </c>
      <c r="P5" s="225">
        <v>0</v>
      </c>
    </row>
    <row r="6" spans="1:16" ht="54" customHeight="1">
      <c r="A6" s="21" t="s">
        <v>118</v>
      </c>
      <c r="B6" s="19">
        <v>2465</v>
      </c>
      <c r="C6" s="225">
        <v>6</v>
      </c>
      <c r="D6" s="225">
        <v>6</v>
      </c>
      <c r="E6" s="225">
        <v>0</v>
      </c>
      <c r="F6" s="225">
        <v>6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</row>
    <row r="7" spans="1:16" ht="41.25" customHeight="1">
      <c r="A7" s="12" t="s">
        <v>119</v>
      </c>
      <c r="B7" s="19">
        <v>2475</v>
      </c>
      <c r="C7" s="225">
        <v>553713</v>
      </c>
      <c r="D7" s="225">
        <v>40</v>
      </c>
      <c r="E7" s="225">
        <v>0</v>
      </c>
      <c r="F7" s="225">
        <v>40</v>
      </c>
      <c r="G7" s="225">
        <v>0</v>
      </c>
      <c r="H7" s="225">
        <v>0</v>
      </c>
      <c r="I7" s="225">
        <v>0</v>
      </c>
      <c r="J7" s="225">
        <v>0</v>
      </c>
      <c r="K7" s="225">
        <v>553673</v>
      </c>
      <c r="L7" s="225">
        <v>0</v>
      </c>
      <c r="M7" s="225">
        <v>0</v>
      </c>
      <c r="N7" s="225">
        <v>417115</v>
      </c>
      <c r="O7" s="225">
        <v>136558</v>
      </c>
      <c r="P7" s="225">
        <v>0</v>
      </c>
    </row>
    <row r="8" spans="1:16" ht="25.5" customHeight="1">
      <c r="A8" s="12" t="s">
        <v>222</v>
      </c>
      <c r="B8" s="19">
        <v>2485</v>
      </c>
      <c r="C8" s="225">
        <v>33335036</v>
      </c>
      <c r="D8" s="225">
        <v>21678212</v>
      </c>
      <c r="E8" s="225">
        <v>14445791</v>
      </c>
      <c r="F8" s="225">
        <v>3693901</v>
      </c>
      <c r="G8" s="225">
        <v>2628926</v>
      </c>
      <c r="H8" s="225">
        <v>769720</v>
      </c>
      <c r="I8" s="225">
        <v>87551</v>
      </c>
      <c r="J8" s="225">
        <v>52323</v>
      </c>
      <c r="K8" s="225">
        <v>11650181</v>
      </c>
      <c r="L8" s="225">
        <v>1697935</v>
      </c>
      <c r="M8" s="225">
        <v>1600130</v>
      </c>
      <c r="N8" s="225">
        <v>5679580</v>
      </c>
      <c r="O8" s="225">
        <v>2672536</v>
      </c>
      <c r="P8" s="225">
        <v>6643</v>
      </c>
    </row>
    <row r="9" spans="1:16" ht="82.5" customHeight="1">
      <c r="A9" s="166" t="s">
        <v>272</v>
      </c>
      <c r="B9" s="19">
        <v>2495</v>
      </c>
      <c r="C9" s="225">
        <v>5658322</v>
      </c>
      <c r="D9" s="225">
        <v>4761115</v>
      </c>
      <c r="E9" s="225">
        <v>2692142</v>
      </c>
      <c r="F9" s="225">
        <v>1343557</v>
      </c>
      <c r="G9" s="225">
        <v>577827</v>
      </c>
      <c r="H9" s="225">
        <v>147589</v>
      </c>
      <c r="I9" s="225">
        <v>0</v>
      </c>
      <c r="J9" s="225">
        <v>0</v>
      </c>
      <c r="K9" s="225">
        <v>897207</v>
      </c>
      <c r="L9" s="225">
        <v>34010</v>
      </c>
      <c r="M9" s="225">
        <v>29808</v>
      </c>
      <c r="N9" s="225">
        <v>557611</v>
      </c>
      <c r="O9" s="225">
        <v>275778</v>
      </c>
      <c r="P9" s="225">
        <v>0</v>
      </c>
    </row>
    <row r="10" spans="1:16" ht="106.5" customHeight="1">
      <c r="A10" s="167" t="s">
        <v>273</v>
      </c>
      <c r="B10" s="19">
        <v>2500</v>
      </c>
      <c r="C10" s="225">
        <v>2207329</v>
      </c>
      <c r="D10" s="225">
        <v>1636831</v>
      </c>
      <c r="E10" s="225">
        <v>742026</v>
      </c>
      <c r="F10" s="225">
        <v>336302</v>
      </c>
      <c r="G10" s="225">
        <v>403797</v>
      </c>
      <c r="H10" s="225">
        <v>154706</v>
      </c>
      <c r="I10" s="225">
        <v>0</v>
      </c>
      <c r="J10" s="225">
        <v>0</v>
      </c>
      <c r="K10" s="225">
        <v>570498</v>
      </c>
      <c r="L10" s="225">
        <v>151868</v>
      </c>
      <c r="M10" s="225">
        <v>74354</v>
      </c>
      <c r="N10" s="225">
        <v>207205</v>
      </c>
      <c r="O10" s="225">
        <v>137071</v>
      </c>
      <c r="P10" s="225">
        <v>0</v>
      </c>
    </row>
    <row r="11" spans="1:16" ht="134.25" customHeight="1">
      <c r="A11" s="168" t="s">
        <v>274</v>
      </c>
      <c r="B11" s="19">
        <v>2503</v>
      </c>
      <c r="C11" s="225">
        <v>23912754</v>
      </c>
      <c r="D11" s="225">
        <v>13723976</v>
      </c>
      <c r="E11" s="225">
        <v>9487099</v>
      </c>
      <c r="F11" s="225">
        <v>1982279</v>
      </c>
      <c r="G11" s="225">
        <v>1647300</v>
      </c>
      <c r="H11" s="225">
        <v>467424</v>
      </c>
      <c r="I11" s="225">
        <v>87551</v>
      </c>
      <c r="J11" s="225">
        <v>52323</v>
      </c>
      <c r="K11" s="225">
        <v>10182135</v>
      </c>
      <c r="L11" s="225">
        <v>1511761</v>
      </c>
      <c r="M11" s="225">
        <v>1495931</v>
      </c>
      <c r="N11" s="225">
        <v>4914760</v>
      </c>
      <c r="O11" s="225">
        <v>2259683</v>
      </c>
      <c r="P11" s="225">
        <v>6643</v>
      </c>
    </row>
    <row r="12" spans="1:16" ht="25.5" customHeight="1">
      <c r="A12" s="12" t="s">
        <v>275</v>
      </c>
      <c r="B12" s="19">
        <v>2505</v>
      </c>
      <c r="C12" s="225">
        <v>10100322</v>
      </c>
      <c r="D12" s="225">
        <v>9511745</v>
      </c>
      <c r="E12" s="225">
        <v>7828101</v>
      </c>
      <c r="F12" s="225">
        <v>1106059</v>
      </c>
      <c r="G12" s="225">
        <v>358881</v>
      </c>
      <c r="H12" s="225">
        <v>11502</v>
      </c>
      <c r="I12" s="225">
        <v>178031</v>
      </c>
      <c r="J12" s="225">
        <v>29171</v>
      </c>
      <c r="K12" s="225">
        <v>588575</v>
      </c>
      <c r="L12" s="225">
        <v>182946</v>
      </c>
      <c r="M12" s="225">
        <v>15085</v>
      </c>
      <c r="N12" s="225">
        <v>356240</v>
      </c>
      <c r="O12" s="225">
        <v>34304</v>
      </c>
      <c r="P12" s="225">
        <v>2</v>
      </c>
    </row>
    <row r="13" spans="1:16" ht="24" customHeight="1">
      <c r="A13" s="13" t="s">
        <v>276</v>
      </c>
      <c r="B13" s="20">
        <v>2515</v>
      </c>
      <c r="C13" s="225">
        <v>23400667</v>
      </c>
      <c r="D13" s="225">
        <v>11498854</v>
      </c>
      <c r="E13" s="225">
        <v>8132066</v>
      </c>
      <c r="F13" s="225">
        <v>1755111</v>
      </c>
      <c r="G13" s="225">
        <v>1303163</v>
      </c>
      <c r="H13" s="225">
        <v>236027</v>
      </c>
      <c r="I13" s="225">
        <v>59253</v>
      </c>
      <c r="J13" s="225">
        <v>13234</v>
      </c>
      <c r="K13" s="225">
        <v>11899222</v>
      </c>
      <c r="L13" s="225">
        <v>6358169</v>
      </c>
      <c r="M13" s="225">
        <v>2012550</v>
      </c>
      <c r="N13" s="225">
        <v>2946416</v>
      </c>
      <c r="O13" s="225">
        <v>582087</v>
      </c>
      <c r="P13" s="225">
        <v>2591</v>
      </c>
    </row>
    <row r="14" spans="1:16" ht="15">
      <c r="A14" s="12" t="s">
        <v>277</v>
      </c>
      <c r="B14" s="19">
        <v>2525</v>
      </c>
      <c r="C14" s="225">
        <v>23262484</v>
      </c>
      <c r="D14" s="225">
        <v>22160611</v>
      </c>
      <c r="E14" s="225">
        <v>15977952</v>
      </c>
      <c r="F14" s="225">
        <v>3906351</v>
      </c>
      <c r="G14" s="225">
        <v>1481770</v>
      </c>
      <c r="H14" s="225">
        <v>76353</v>
      </c>
      <c r="I14" s="225">
        <v>577396</v>
      </c>
      <c r="J14" s="225">
        <v>140789</v>
      </c>
      <c r="K14" s="225">
        <v>1100991</v>
      </c>
      <c r="L14" s="225">
        <v>360651</v>
      </c>
      <c r="M14" s="225">
        <v>144499</v>
      </c>
      <c r="N14" s="225">
        <v>500334</v>
      </c>
      <c r="O14" s="225">
        <v>95507</v>
      </c>
      <c r="P14" s="225">
        <v>882</v>
      </c>
    </row>
    <row r="15" spans="1:16" ht="15">
      <c r="A15" s="12"/>
      <c r="B15" s="19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</row>
    <row r="16" spans="1:16" ht="23.25" customHeight="1">
      <c r="A16" s="13" t="s">
        <v>278</v>
      </c>
      <c r="B16" s="20">
        <v>2530</v>
      </c>
      <c r="C16" s="225">
        <v>22090214</v>
      </c>
      <c r="D16" s="225">
        <v>21751241</v>
      </c>
      <c r="E16" s="225">
        <v>15815188</v>
      </c>
      <c r="F16" s="225">
        <v>3775941</v>
      </c>
      <c r="G16" s="225">
        <v>1386257</v>
      </c>
      <c r="H16" s="225">
        <v>63574</v>
      </c>
      <c r="I16" s="225">
        <v>571550</v>
      </c>
      <c r="J16" s="225">
        <v>138731</v>
      </c>
      <c r="K16" s="225">
        <v>338972</v>
      </c>
      <c r="L16" s="225">
        <v>69555</v>
      </c>
      <c r="M16" s="225">
        <v>10882</v>
      </c>
      <c r="N16" s="225">
        <v>222836</v>
      </c>
      <c r="O16" s="225">
        <v>35699</v>
      </c>
      <c r="P16" s="225">
        <v>1</v>
      </c>
    </row>
    <row r="17" spans="1:16" ht="17.25" customHeight="1">
      <c r="A17" s="13" t="s">
        <v>279</v>
      </c>
      <c r="B17" s="20">
        <v>2540</v>
      </c>
      <c r="C17" s="225">
        <v>1172270</v>
      </c>
      <c r="D17" s="225">
        <v>409370</v>
      </c>
      <c r="E17" s="225">
        <v>162764</v>
      </c>
      <c r="F17" s="225">
        <v>130410</v>
      </c>
      <c r="G17" s="225">
        <v>95513</v>
      </c>
      <c r="H17" s="225">
        <v>12779</v>
      </c>
      <c r="I17" s="225">
        <v>5846</v>
      </c>
      <c r="J17" s="225">
        <v>2058</v>
      </c>
      <c r="K17" s="225">
        <v>762019</v>
      </c>
      <c r="L17" s="225">
        <v>291096</v>
      </c>
      <c r="M17" s="225">
        <v>133617</v>
      </c>
      <c r="N17" s="225">
        <v>277498</v>
      </c>
      <c r="O17" s="225">
        <v>59808</v>
      </c>
      <c r="P17" s="225">
        <v>881</v>
      </c>
    </row>
    <row r="18" spans="1:16" ht="28.5" customHeight="1">
      <c r="A18" s="13" t="s">
        <v>280</v>
      </c>
      <c r="B18" s="20">
        <v>2550</v>
      </c>
      <c r="C18" s="225">
        <v>11489138</v>
      </c>
      <c r="D18" s="225">
        <v>6356581</v>
      </c>
      <c r="E18" s="225">
        <v>3978608</v>
      </c>
      <c r="F18" s="225">
        <v>1260327</v>
      </c>
      <c r="G18" s="225">
        <v>752335</v>
      </c>
      <c r="H18" s="225">
        <v>147855</v>
      </c>
      <c r="I18" s="225">
        <v>178649</v>
      </c>
      <c r="J18" s="225">
        <v>38807</v>
      </c>
      <c r="K18" s="225">
        <v>5131126</v>
      </c>
      <c r="L18" s="225">
        <v>1924592</v>
      </c>
      <c r="M18" s="225">
        <v>829089</v>
      </c>
      <c r="N18" s="225">
        <v>1913561</v>
      </c>
      <c r="O18" s="225">
        <v>463884</v>
      </c>
      <c r="P18" s="225">
        <v>1431</v>
      </c>
    </row>
    <row r="19" spans="1:16" ht="14.25" customHeight="1">
      <c r="A19" s="13"/>
      <c r="B19" s="20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6" ht="22.5" customHeight="1">
      <c r="A20" s="13" t="s">
        <v>278</v>
      </c>
      <c r="B20" s="20">
        <v>2555</v>
      </c>
      <c r="C20" s="225">
        <v>5098513</v>
      </c>
      <c r="D20" s="225">
        <v>4674343</v>
      </c>
      <c r="E20" s="225">
        <v>3453502</v>
      </c>
      <c r="F20" s="225">
        <v>761877</v>
      </c>
      <c r="G20" s="225">
        <v>273139</v>
      </c>
      <c r="H20" s="225">
        <v>20744</v>
      </c>
      <c r="I20" s="225">
        <v>131063</v>
      </c>
      <c r="J20" s="225">
        <v>34018</v>
      </c>
      <c r="K20" s="225">
        <v>423567</v>
      </c>
      <c r="L20" s="225">
        <v>128995</v>
      </c>
      <c r="M20" s="225">
        <v>18045</v>
      </c>
      <c r="N20" s="225">
        <v>241992</v>
      </c>
      <c r="O20" s="225">
        <v>34535</v>
      </c>
      <c r="P20" s="225">
        <v>603</v>
      </c>
    </row>
    <row r="21" spans="1:16" ht="18.75" customHeight="1">
      <c r="A21" s="13" t="s">
        <v>279</v>
      </c>
      <c r="B21" s="20">
        <v>2565</v>
      </c>
      <c r="C21" s="225">
        <v>6390625</v>
      </c>
      <c r="D21" s="225">
        <v>1682238</v>
      </c>
      <c r="E21" s="225">
        <v>525106</v>
      </c>
      <c r="F21" s="225">
        <v>498450</v>
      </c>
      <c r="G21" s="225">
        <v>479196</v>
      </c>
      <c r="H21" s="225">
        <v>127111</v>
      </c>
      <c r="I21" s="225">
        <v>47586</v>
      </c>
      <c r="J21" s="225">
        <v>4789</v>
      </c>
      <c r="K21" s="225">
        <v>4707559</v>
      </c>
      <c r="L21" s="225">
        <v>1795597</v>
      </c>
      <c r="M21" s="225">
        <v>811044</v>
      </c>
      <c r="N21" s="225">
        <v>1671569</v>
      </c>
      <c r="O21" s="225">
        <v>429349</v>
      </c>
      <c r="P21" s="225">
        <v>828</v>
      </c>
    </row>
    <row r="22" spans="1:16" ht="24.75" customHeight="1">
      <c r="A22" s="13" t="s">
        <v>120</v>
      </c>
      <c r="B22" s="20">
        <v>2575</v>
      </c>
      <c r="C22" s="225">
        <v>22938816</v>
      </c>
      <c r="D22" s="225">
        <v>13862127</v>
      </c>
      <c r="E22" s="225">
        <v>5356432</v>
      </c>
      <c r="F22" s="225">
        <v>1557713</v>
      </c>
      <c r="G22" s="225">
        <v>6899716</v>
      </c>
      <c r="H22" s="225">
        <v>48266</v>
      </c>
      <c r="I22" s="225">
        <v>0</v>
      </c>
      <c r="J22" s="225">
        <v>0</v>
      </c>
      <c r="K22" s="225">
        <v>9055694</v>
      </c>
      <c r="L22" s="225">
        <v>391360</v>
      </c>
      <c r="M22" s="225">
        <v>160374</v>
      </c>
      <c r="N22" s="225">
        <v>7332567</v>
      </c>
      <c r="O22" s="225">
        <v>1171393</v>
      </c>
      <c r="P22" s="225">
        <v>20995</v>
      </c>
    </row>
    <row r="23" spans="1:16" ht="22.5" customHeight="1">
      <c r="A23" s="13" t="s">
        <v>121</v>
      </c>
      <c r="B23" s="20">
        <v>2730</v>
      </c>
      <c r="C23" s="225">
        <v>42798</v>
      </c>
      <c r="D23" s="225">
        <v>42798</v>
      </c>
      <c r="E23" s="225">
        <v>14298</v>
      </c>
      <c r="F23" s="225">
        <v>28262</v>
      </c>
      <c r="G23" s="225">
        <v>178</v>
      </c>
      <c r="H23" s="225">
        <v>60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6" t="s">
        <v>298</v>
      </c>
    </row>
    <row r="24" spans="1:16" ht="27.75" customHeight="1">
      <c r="A24" s="13" t="s">
        <v>108</v>
      </c>
      <c r="B24" s="20">
        <v>2740</v>
      </c>
      <c r="C24" s="225">
        <v>201404</v>
      </c>
      <c r="D24" s="225">
        <v>194099</v>
      </c>
      <c r="E24" s="225">
        <v>40857</v>
      </c>
      <c r="F24" s="225">
        <v>150271</v>
      </c>
      <c r="G24" s="225">
        <v>1294</v>
      </c>
      <c r="H24" s="225">
        <v>1673</v>
      </c>
      <c r="I24" s="225">
        <v>1</v>
      </c>
      <c r="J24" s="225">
        <v>3</v>
      </c>
      <c r="K24" s="225">
        <v>7305</v>
      </c>
      <c r="L24" s="225">
        <v>118</v>
      </c>
      <c r="M24" s="225">
        <v>1602</v>
      </c>
      <c r="N24" s="225">
        <v>558</v>
      </c>
      <c r="O24" s="225">
        <v>5027</v>
      </c>
      <c r="P24" s="226" t="s">
        <v>298</v>
      </c>
    </row>
    <row r="25" spans="1:16" ht="30" customHeight="1">
      <c r="A25" s="13" t="s">
        <v>109</v>
      </c>
      <c r="B25" s="20">
        <v>2750</v>
      </c>
      <c r="C25" s="225">
        <v>77446</v>
      </c>
      <c r="D25" s="225">
        <v>71440</v>
      </c>
      <c r="E25" s="225">
        <v>16304</v>
      </c>
      <c r="F25" s="225">
        <v>54915</v>
      </c>
      <c r="G25" s="225">
        <v>29</v>
      </c>
      <c r="H25" s="225">
        <v>31</v>
      </c>
      <c r="I25" s="225">
        <v>0</v>
      </c>
      <c r="J25" s="225">
        <v>161</v>
      </c>
      <c r="K25" s="225">
        <v>6006</v>
      </c>
      <c r="L25" s="225">
        <v>195</v>
      </c>
      <c r="M25" s="225">
        <v>3375</v>
      </c>
      <c r="N25" s="225">
        <v>525</v>
      </c>
      <c r="O25" s="225">
        <v>1911</v>
      </c>
      <c r="P25" s="226" t="s">
        <v>298</v>
      </c>
    </row>
    <row r="26" spans="1:16" ht="38.25">
      <c r="A26" s="13" t="s">
        <v>122</v>
      </c>
      <c r="B26" s="20">
        <v>2760</v>
      </c>
      <c r="C26" s="225">
        <v>3752529</v>
      </c>
      <c r="D26" s="225">
        <v>3516424</v>
      </c>
      <c r="E26" s="225">
        <v>2177268</v>
      </c>
      <c r="F26" s="225">
        <v>491531</v>
      </c>
      <c r="G26" s="225">
        <v>805330</v>
      </c>
      <c r="H26" s="225">
        <v>40299</v>
      </c>
      <c r="I26" s="225">
        <v>1658</v>
      </c>
      <c r="J26" s="225">
        <v>338</v>
      </c>
      <c r="K26" s="225">
        <v>236105</v>
      </c>
      <c r="L26" s="225">
        <v>101216</v>
      </c>
      <c r="M26" s="225">
        <v>21527</v>
      </c>
      <c r="N26" s="225">
        <v>99026</v>
      </c>
      <c r="O26" s="225">
        <v>14336</v>
      </c>
      <c r="P26" s="226" t="s">
        <v>298</v>
      </c>
    </row>
    <row r="27" spans="1:16" ht="17.25" customHeight="1">
      <c r="A27" s="13" t="s">
        <v>123</v>
      </c>
      <c r="B27" s="13">
        <v>2780</v>
      </c>
      <c r="C27" s="225">
        <v>195689736</v>
      </c>
      <c r="D27" s="225">
        <v>137535381</v>
      </c>
      <c r="E27" s="225">
        <v>90847175</v>
      </c>
      <c r="F27" s="225">
        <v>22833891</v>
      </c>
      <c r="G27" s="225">
        <v>19095596</v>
      </c>
      <c r="H27" s="225">
        <v>2325800</v>
      </c>
      <c r="I27" s="225">
        <v>1926165</v>
      </c>
      <c r="J27" s="225">
        <v>506754</v>
      </c>
      <c r="K27" s="225">
        <v>58112854</v>
      </c>
      <c r="L27" s="225">
        <v>15001321</v>
      </c>
      <c r="M27" s="225">
        <v>7362423</v>
      </c>
      <c r="N27" s="225">
        <v>27339563</v>
      </c>
      <c r="O27" s="225">
        <v>8409547</v>
      </c>
      <c r="P27" s="225">
        <v>41501</v>
      </c>
    </row>
  </sheetData>
  <sheetProtection/>
  <autoFilter ref="A3:P3"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SheetLayoutView="100" workbookViewId="0" topLeftCell="A1">
      <selection activeCell="E12" sqref="E12"/>
    </sheetView>
  </sheetViews>
  <sheetFormatPr defaultColWidth="8.875" defaultRowHeight="12.75"/>
  <cols>
    <col min="1" max="1" width="47.00390625" style="42" customWidth="1"/>
    <col min="2" max="2" width="7.375" style="43" customWidth="1"/>
    <col min="3" max="3" width="12.25390625" style="11" customWidth="1"/>
    <col min="4" max="4" width="12.875" style="11" customWidth="1"/>
    <col min="5" max="5" width="12.625" style="11" customWidth="1"/>
    <col min="6" max="6" width="16.375" style="11" customWidth="1"/>
    <col min="7" max="7" width="11.25390625" style="11" customWidth="1"/>
    <col min="8" max="8" width="12.375" style="11" customWidth="1"/>
    <col min="9" max="9" width="15.875" style="11" customWidth="1"/>
    <col min="10" max="10" width="15.625" style="11" customWidth="1"/>
    <col min="11" max="16384" width="8.875" style="11" customWidth="1"/>
  </cols>
  <sheetData>
    <row r="2" spans="1:10" ht="28.5" customHeight="1">
      <c r="A2" s="336" t="s">
        <v>206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3.5" customHeight="1">
      <c r="A3" s="83"/>
      <c r="B3" s="83"/>
      <c r="C3" s="83"/>
      <c r="D3" s="221"/>
      <c r="E3" s="82"/>
      <c r="F3" s="221"/>
      <c r="G3" s="82"/>
      <c r="H3" s="82"/>
      <c r="I3" s="82"/>
      <c r="J3" s="84" t="s">
        <v>211</v>
      </c>
    </row>
    <row r="4" spans="1:10" ht="11.25" customHeight="1">
      <c r="A4" s="344"/>
      <c r="B4" s="347" t="s">
        <v>7</v>
      </c>
      <c r="C4" s="348" t="s">
        <v>189</v>
      </c>
      <c r="D4" s="74"/>
      <c r="E4" s="74"/>
      <c r="F4" s="74"/>
      <c r="G4" s="74"/>
      <c r="H4" s="74"/>
      <c r="I4" s="74"/>
      <c r="J4" s="73"/>
    </row>
    <row r="5" spans="1:10" ht="15" customHeight="1">
      <c r="A5" s="345"/>
      <c r="B5" s="302"/>
      <c r="C5" s="349"/>
      <c r="D5" s="338" t="s">
        <v>2</v>
      </c>
      <c r="E5" s="339"/>
      <c r="F5" s="340"/>
      <c r="G5" s="342" t="s">
        <v>194</v>
      </c>
      <c r="H5" s="341" t="s">
        <v>164</v>
      </c>
      <c r="I5" s="341"/>
      <c r="J5" s="341" t="s">
        <v>195</v>
      </c>
    </row>
    <row r="6" spans="1:10" ht="48" customHeight="1">
      <c r="A6" s="346"/>
      <c r="B6" s="303"/>
      <c r="C6" s="350"/>
      <c r="D6" s="71" t="s">
        <v>190</v>
      </c>
      <c r="E6" s="71" t="s">
        <v>191</v>
      </c>
      <c r="F6" s="72" t="s">
        <v>192</v>
      </c>
      <c r="G6" s="343"/>
      <c r="H6" s="71" t="s">
        <v>141</v>
      </c>
      <c r="I6" s="75" t="s">
        <v>193</v>
      </c>
      <c r="J6" s="341"/>
    </row>
    <row r="7" spans="1:10" s="31" customFormat="1" ht="15" customHeight="1">
      <c r="A7" s="37" t="s">
        <v>4</v>
      </c>
      <c r="B7" s="38" t="s">
        <v>5</v>
      </c>
      <c r="C7" s="78">
        <v>1</v>
      </c>
      <c r="D7" s="79">
        <v>2</v>
      </c>
      <c r="E7" s="80">
        <v>3</v>
      </c>
      <c r="F7" s="79">
        <v>4</v>
      </c>
      <c r="G7" s="81">
        <v>5</v>
      </c>
      <c r="H7" s="81">
        <v>6</v>
      </c>
      <c r="I7" s="81">
        <v>7</v>
      </c>
      <c r="J7" s="81">
        <v>8</v>
      </c>
    </row>
    <row r="8" spans="1:10" s="31" customFormat="1" ht="17.25" customHeight="1">
      <c r="A8" s="77" t="s">
        <v>281</v>
      </c>
      <c r="B8" s="76">
        <v>2790</v>
      </c>
      <c r="C8" s="107">
        <v>3553467</v>
      </c>
      <c r="D8" s="107">
        <v>452552</v>
      </c>
      <c r="E8" s="107">
        <v>2823113</v>
      </c>
      <c r="F8" s="107">
        <v>488898</v>
      </c>
      <c r="G8" s="107">
        <v>638581</v>
      </c>
      <c r="H8" s="107">
        <v>231432</v>
      </c>
      <c r="I8" s="107">
        <v>531883</v>
      </c>
      <c r="J8" s="107">
        <v>375202</v>
      </c>
    </row>
    <row r="9" spans="1:10" ht="12.75" customHeight="1">
      <c r="A9" s="77"/>
      <c r="B9" s="76"/>
      <c r="C9" s="110"/>
      <c r="D9" s="110"/>
      <c r="E9" s="110"/>
      <c r="F9" s="110"/>
      <c r="G9" s="110"/>
      <c r="H9" s="110"/>
      <c r="I9" s="110"/>
      <c r="J9" s="110"/>
    </row>
    <row r="10" spans="1:10" ht="13.5" customHeight="1">
      <c r="A10" s="39" t="s">
        <v>176</v>
      </c>
      <c r="B10" s="36">
        <v>2800</v>
      </c>
      <c r="C10" s="107">
        <v>2153189</v>
      </c>
      <c r="D10" s="107">
        <v>225452</v>
      </c>
      <c r="E10" s="107">
        <v>1784164</v>
      </c>
      <c r="F10" s="107">
        <v>245610</v>
      </c>
      <c r="G10" s="107">
        <v>307836</v>
      </c>
      <c r="H10" s="107">
        <v>99721</v>
      </c>
      <c r="I10" s="107">
        <v>259296</v>
      </c>
      <c r="J10" s="107">
        <v>215937</v>
      </c>
    </row>
    <row r="11" spans="1:10" ht="21" customHeight="1">
      <c r="A11" s="40" t="s">
        <v>188</v>
      </c>
      <c r="B11" s="36">
        <v>2810</v>
      </c>
      <c r="C11" s="107">
        <v>3331187</v>
      </c>
      <c r="D11" s="107">
        <v>439147</v>
      </c>
      <c r="E11" s="107">
        <v>2615111</v>
      </c>
      <c r="F11" s="107">
        <v>482985</v>
      </c>
      <c r="G11" s="107">
        <v>621037</v>
      </c>
      <c r="H11" s="107">
        <v>223268</v>
      </c>
      <c r="I11" s="107">
        <v>517264</v>
      </c>
      <c r="J11" s="107">
        <v>370264</v>
      </c>
    </row>
    <row r="12" spans="1:10" ht="15.75" customHeight="1">
      <c r="A12" s="40" t="s">
        <v>282</v>
      </c>
      <c r="B12" s="36">
        <v>2820</v>
      </c>
      <c r="C12" s="107">
        <v>197372</v>
      </c>
      <c r="D12" s="107">
        <v>69665</v>
      </c>
      <c r="E12" s="107">
        <v>69875</v>
      </c>
      <c r="F12" s="107">
        <v>63981</v>
      </c>
      <c r="G12" s="107">
        <v>85787</v>
      </c>
      <c r="H12" s="107">
        <v>10059</v>
      </c>
      <c r="I12" s="107">
        <v>82150</v>
      </c>
      <c r="J12" s="107">
        <v>60591</v>
      </c>
    </row>
    <row r="13" spans="1:10" ht="15.75" customHeight="1">
      <c r="A13" s="40" t="s">
        <v>283</v>
      </c>
      <c r="B13" s="36">
        <v>2830</v>
      </c>
      <c r="C13" s="107">
        <v>11999</v>
      </c>
      <c r="D13" s="107">
        <v>6091</v>
      </c>
      <c r="E13" s="107">
        <v>5442</v>
      </c>
      <c r="F13" s="107">
        <v>2057</v>
      </c>
      <c r="G13" s="107">
        <v>6953</v>
      </c>
      <c r="H13" s="107">
        <v>3939</v>
      </c>
      <c r="I13" s="107">
        <v>5530</v>
      </c>
      <c r="J13" s="107">
        <v>1880</v>
      </c>
    </row>
    <row r="14" spans="1:10" ht="55.5" customHeight="1">
      <c r="A14" s="32" t="s">
        <v>284</v>
      </c>
      <c r="B14" s="36">
        <v>2840</v>
      </c>
      <c r="C14" s="107">
        <v>31</v>
      </c>
      <c r="D14" s="107">
        <v>25</v>
      </c>
      <c r="E14" s="107">
        <v>2</v>
      </c>
      <c r="F14" s="107">
        <v>4</v>
      </c>
      <c r="G14" s="107">
        <v>0</v>
      </c>
      <c r="H14" s="107">
        <v>0</v>
      </c>
      <c r="I14" s="107">
        <v>0</v>
      </c>
      <c r="J14" s="107">
        <v>0</v>
      </c>
    </row>
    <row r="15" spans="1:10" ht="39.75" customHeight="1">
      <c r="A15" s="41" t="s">
        <v>212</v>
      </c>
      <c r="B15" s="36">
        <v>2850</v>
      </c>
      <c r="C15" s="107">
        <v>181832</v>
      </c>
      <c r="D15" s="107">
        <v>641</v>
      </c>
      <c r="E15" s="107">
        <v>181191</v>
      </c>
      <c r="F15" s="107">
        <v>0</v>
      </c>
      <c r="G15" s="107">
        <v>280</v>
      </c>
      <c r="H15" s="107">
        <v>180</v>
      </c>
      <c r="I15" s="107">
        <v>155</v>
      </c>
      <c r="J15" s="107">
        <v>0</v>
      </c>
    </row>
    <row r="16" spans="1:10" ht="28.5" customHeight="1">
      <c r="A16" s="40" t="s">
        <v>205</v>
      </c>
      <c r="B16" s="36">
        <v>2860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</row>
    <row r="17" spans="1:10" ht="12.75">
      <c r="A17" s="40" t="s">
        <v>25</v>
      </c>
      <c r="B17" s="36">
        <v>2870</v>
      </c>
      <c r="C17" s="107">
        <v>9429077</v>
      </c>
      <c r="D17" s="107">
        <v>1193573</v>
      </c>
      <c r="E17" s="107">
        <v>7478898</v>
      </c>
      <c r="F17" s="107">
        <v>1283535</v>
      </c>
      <c r="G17" s="107">
        <v>1660474</v>
      </c>
      <c r="H17" s="107">
        <v>568599</v>
      </c>
      <c r="I17" s="107">
        <v>1396278</v>
      </c>
      <c r="J17" s="107">
        <v>1023874</v>
      </c>
    </row>
    <row r="19" ht="67.5" customHeight="1"/>
    <row r="20" spans="1:3" ht="23.25">
      <c r="A20" s="337"/>
      <c r="B20" s="337"/>
      <c r="C20" s="337"/>
    </row>
  </sheetData>
  <sheetProtection/>
  <mergeCells count="9">
    <mergeCell ref="A2:J2"/>
    <mergeCell ref="A20:C20"/>
    <mergeCell ref="D5:F5"/>
    <mergeCell ref="J5:J6"/>
    <mergeCell ref="G5:G6"/>
    <mergeCell ref="H5:I5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90" zoomScaleNormal="75" zoomScaleSheetLayoutView="90" zoomScalePageLayoutView="0" workbookViewId="0" topLeftCell="A1">
      <selection activeCell="G70" sqref="G70"/>
    </sheetView>
  </sheetViews>
  <sheetFormatPr defaultColWidth="12.875" defaultRowHeight="12.75"/>
  <cols>
    <col min="1" max="1" width="44.00390625" style="33" customWidth="1"/>
    <col min="2" max="2" width="7.25390625" style="53" customWidth="1"/>
    <col min="3" max="3" width="14.125" style="33" customWidth="1"/>
    <col min="4" max="4" width="11.875" style="33" customWidth="1"/>
    <col min="5" max="5" width="13.625" style="33" customWidth="1"/>
    <col min="6" max="6" width="11.375" style="33" customWidth="1"/>
    <col min="7" max="7" width="12.625" style="33" customWidth="1"/>
    <col min="8" max="8" width="11.25390625" style="33" customWidth="1"/>
    <col min="9" max="9" width="10.00390625" style="33" customWidth="1"/>
    <col min="10" max="10" width="10.25390625" style="33" customWidth="1"/>
    <col min="11" max="11" width="9.25390625" style="33" customWidth="1"/>
    <col min="12" max="12" width="13.00390625" style="33" customWidth="1"/>
    <col min="13" max="13" width="10.75390625" style="33" customWidth="1"/>
    <col min="14" max="14" width="15.125" style="33" customWidth="1"/>
    <col min="15" max="15" width="11.75390625" style="33" customWidth="1"/>
    <col min="16" max="16" width="13.25390625" style="33" customWidth="1"/>
    <col min="17" max="17" width="24.125" style="33" customWidth="1"/>
    <col min="18" max="18" width="24.625" style="33" customWidth="1"/>
    <col min="19" max="19" width="18.00390625" style="188" customWidth="1"/>
    <col min="20" max="20" width="16.75390625" style="33" customWidth="1"/>
    <col min="21" max="21" width="17.375" style="33" customWidth="1"/>
    <col min="22" max="16384" width="12.875" style="33" customWidth="1"/>
  </cols>
  <sheetData>
    <row r="1" spans="1:21" ht="27" customHeight="1">
      <c r="A1" s="354" t="s">
        <v>147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7"/>
      <c r="T1" s="178"/>
      <c r="U1" s="178"/>
    </row>
    <row r="2" spans="1:21" ht="65.25" customHeight="1">
      <c r="A2" s="357" t="s">
        <v>133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179"/>
      <c r="T2" s="180"/>
      <c r="U2" s="181"/>
    </row>
    <row r="3" spans="1:20" ht="14.25" customHeight="1">
      <c r="A3" s="352" t="s">
        <v>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182"/>
      <c r="T3" s="183"/>
    </row>
    <row r="4" spans="1:21" ht="15.75" customHeight="1">
      <c r="A4" s="356"/>
      <c r="B4" s="295" t="s">
        <v>7</v>
      </c>
      <c r="C4" s="295" t="s">
        <v>18</v>
      </c>
      <c r="D4" s="184" t="s">
        <v>16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86"/>
      <c r="T4" s="187"/>
      <c r="U4" s="187"/>
    </row>
    <row r="5" spans="1:18" ht="12.75" customHeight="1">
      <c r="A5" s="356"/>
      <c r="B5" s="295"/>
      <c r="C5" s="295"/>
      <c r="D5" s="315" t="s">
        <v>28</v>
      </c>
      <c r="E5" s="322" t="s">
        <v>6</v>
      </c>
      <c r="F5" s="324"/>
      <c r="G5" s="315" t="s">
        <v>22</v>
      </c>
      <c r="H5" s="315" t="s">
        <v>30</v>
      </c>
      <c r="I5" s="315" t="s">
        <v>59</v>
      </c>
      <c r="J5" s="322" t="s">
        <v>6</v>
      </c>
      <c r="K5" s="324"/>
      <c r="L5" s="315" t="s">
        <v>32</v>
      </c>
      <c r="M5" s="315" t="s">
        <v>33</v>
      </c>
      <c r="N5" s="315" t="s">
        <v>63</v>
      </c>
      <c r="O5" s="315" t="s">
        <v>23</v>
      </c>
      <c r="P5" s="315" t="s">
        <v>24</v>
      </c>
      <c r="Q5" s="315" t="s">
        <v>60</v>
      </c>
      <c r="R5" s="315" t="s">
        <v>61</v>
      </c>
    </row>
    <row r="6" spans="1:18" ht="221.25" customHeight="1">
      <c r="A6" s="356"/>
      <c r="B6" s="295"/>
      <c r="C6" s="295"/>
      <c r="D6" s="351"/>
      <c r="E6" s="106" t="s">
        <v>29</v>
      </c>
      <c r="F6" s="106" t="s">
        <v>62</v>
      </c>
      <c r="G6" s="351"/>
      <c r="H6" s="351"/>
      <c r="I6" s="351"/>
      <c r="J6" s="106" t="s">
        <v>31</v>
      </c>
      <c r="K6" s="106" t="s">
        <v>36</v>
      </c>
      <c r="L6" s="351"/>
      <c r="M6" s="351"/>
      <c r="N6" s="351"/>
      <c r="O6" s="351"/>
      <c r="P6" s="351"/>
      <c r="Q6" s="351"/>
      <c r="R6" s="351"/>
    </row>
    <row r="7" spans="1:19" s="145" customFormat="1" ht="12.75">
      <c r="A7" s="46" t="s">
        <v>4</v>
      </c>
      <c r="B7" s="10" t="s">
        <v>5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189"/>
    </row>
    <row r="8" spans="1:19" s="145" customFormat="1" ht="33" customHeight="1">
      <c r="A8" s="113" t="s">
        <v>242</v>
      </c>
      <c r="B8" s="157">
        <v>3005</v>
      </c>
      <c r="C8" s="107">
        <v>9878616</v>
      </c>
      <c r="D8" s="107">
        <v>35551</v>
      </c>
      <c r="E8" s="107">
        <v>35551</v>
      </c>
      <c r="F8" s="107">
        <v>0</v>
      </c>
      <c r="G8" s="107">
        <v>0</v>
      </c>
      <c r="H8" s="107">
        <v>126540</v>
      </c>
      <c r="I8" s="107">
        <v>76744</v>
      </c>
      <c r="J8" s="107">
        <v>76744</v>
      </c>
      <c r="K8" s="107">
        <v>0</v>
      </c>
      <c r="L8" s="107">
        <v>0</v>
      </c>
      <c r="M8" s="107">
        <v>134062</v>
      </c>
      <c r="N8" s="107">
        <v>367</v>
      </c>
      <c r="O8" s="107">
        <v>236988</v>
      </c>
      <c r="P8" s="107">
        <v>128203</v>
      </c>
      <c r="Q8" s="107">
        <v>7965755</v>
      </c>
      <c r="R8" s="107">
        <v>1174339</v>
      </c>
      <c r="S8" s="189">
        <f>D8+G8+I8*0.666+M8*0.666+N8*0.666+O8+P8+Q8*0.8+R8</f>
        <v>8088326.218</v>
      </c>
    </row>
    <row r="9" spans="1:19" ht="32.25" customHeight="1">
      <c r="A9" s="190" t="s">
        <v>285</v>
      </c>
      <c r="B9" s="106">
        <v>3010</v>
      </c>
      <c r="C9" s="107">
        <v>1661439</v>
      </c>
      <c r="D9" s="107">
        <v>35551</v>
      </c>
      <c r="E9" s="107">
        <v>35551</v>
      </c>
      <c r="F9" s="107">
        <v>0</v>
      </c>
      <c r="G9" s="107">
        <v>0</v>
      </c>
      <c r="H9" s="107">
        <v>119111</v>
      </c>
      <c r="I9" s="107">
        <v>35502</v>
      </c>
      <c r="J9" s="107">
        <v>35502</v>
      </c>
      <c r="K9" s="107">
        <v>0</v>
      </c>
      <c r="L9" s="107">
        <v>0</v>
      </c>
      <c r="M9" s="107">
        <v>41598</v>
      </c>
      <c r="N9" s="107">
        <v>367</v>
      </c>
      <c r="O9" s="107">
        <v>76558</v>
      </c>
      <c r="P9" s="107">
        <v>105508</v>
      </c>
      <c r="Q9" s="107">
        <v>1244266</v>
      </c>
      <c r="R9" s="107">
        <v>2914</v>
      </c>
      <c r="S9" s="189">
        <f aca="true" t="shared" si="0" ref="S9:S71">D9+G9+I9*0.666+M9*0.666+N9*0.666+O9+P9+Q9*0.8+R9</f>
        <v>1267536.8220000002</v>
      </c>
    </row>
    <row r="10" spans="1:19" ht="20.25" customHeight="1">
      <c r="A10" s="23" t="s">
        <v>163</v>
      </c>
      <c r="B10" s="106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89">
        <f t="shared" si="0"/>
        <v>0</v>
      </c>
    </row>
    <row r="11" spans="1:19" ht="18.75" customHeight="1">
      <c r="A11" s="23" t="s">
        <v>88</v>
      </c>
      <c r="B11" s="106">
        <v>3015</v>
      </c>
      <c r="C11" s="107">
        <v>975800</v>
      </c>
      <c r="D11" s="107">
        <v>15234</v>
      </c>
      <c r="E11" s="107">
        <v>15234</v>
      </c>
      <c r="F11" s="107">
        <v>0</v>
      </c>
      <c r="G11" s="107">
        <v>0</v>
      </c>
      <c r="H11" s="107">
        <v>114381</v>
      </c>
      <c r="I11" s="107">
        <v>32344</v>
      </c>
      <c r="J11" s="107">
        <v>32344</v>
      </c>
      <c r="K11" s="107">
        <v>0</v>
      </c>
      <c r="L11" s="107">
        <v>0</v>
      </c>
      <c r="M11" s="107">
        <v>36685</v>
      </c>
      <c r="N11" s="107">
        <v>361</v>
      </c>
      <c r="O11" s="107">
        <v>64363</v>
      </c>
      <c r="P11" s="107">
        <v>85906</v>
      </c>
      <c r="Q11" s="107">
        <v>623824</v>
      </c>
      <c r="R11" s="107">
        <v>2685</v>
      </c>
      <c r="S11" s="189">
        <f t="shared" si="0"/>
        <v>713460.94</v>
      </c>
    </row>
    <row r="12" spans="1:19" ht="18.75" customHeight="1">
      <c r="A12" s="23"/>
      <c r="B12" s="10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89">
        <f t="shared" si="0"/>
        <v>0</v>
      </c>
    </row>
    <row r="13" spans="1:19" ht="31.5" customHeight="1">
      <c r="A13" s="23" t="s">
        <v>57</v>
      </c>
      <c r="B13" s="106">
        <v>3020</v>
      </c>
      <c r="C13" s="107">
        <v>10799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10466</v>
      </c>
      <c r="Q13" s="107">
        <v>0</v>
      </c>
      <c r="R13" s="107">
        <v>333</v>
      </c>
      <c r="S13" s="189">
        <f t="shared" si="0"/>
        <v>10799</v>
      </c>
    </row>
    <row r="14" spans="1:19" ht="18.75" customHeight="1">
      <c r="A14" s="190"/>
      <c r="B14" s="106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89">
        <f t="shared" si="0"/>
        <v>0</v>
      </c>
    </row>
    <row r="15" spans="1:19" ht="48" customHeight="1">
      <c r="A15" s="23" t="s">
        <v>286</v>
      </c>
      <c r="B15" s="106">
        <v>3030</v>
      </c>
      <c r="C15" s="107">
        <v>105094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60707</v>
      </c>
      <c r="N15" s="107">
        <v>0</v>
      </c>
      <c r="O15" s="107">
        <v>0</v>
      </c>
      <c r="P15" s="107">
        <v>44387</v>
      </c>
      <c r="Q15" s="107">
        <v>0</v>
      </c>
      <c r="R15" s="107">
        <v>0</v>
      </c>
      <c r="S15" s="189">
        <f t="shared" si="0"/>
        <v>84817.862</v>
      </c>
    </row>
    <row r="16" spans="1:19" ht="20.25" customHeight="1">
      <c r="A16" s="23"/>
      <c r="B16" s="10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89">
        <f t="shared" si="0"/>
        <v>0</v>
      </c>
    </row>
    <row r="17" spans="1:19" ht="42" customHeight="1">
      <c r="A17" s="112" t="s">
        <v>175</v>
      </c>
      <c r="B17" s="106">
        <v>3031</v>
      </c>
      <c r="C17" s="107">
        <v>60707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60707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89">
        <f t="shared" si="0"/>
        <v>40430.862</v>
      </c>
    </row>
    <row r="18" spans="1:19" ht="30.75" customHeight="1">
      <c r="A18" s="23" t="s">
        <v>287</v>
      </c>
      <c r="B18" s="106">
        <v>3033</v>
      </c>
      <c r="C18" s="107">
        <v>135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135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89">
        <f t="shared" si="0"/>
        <v>89.91000000000001</v>
      </c>
    </row>
    <row r="19" spans="1:19" ht="45" customHeight="1">
      <c r="A19" s="23" t="s">
        <v>89</v>
      </c>
      <c r="B19" s="106">
        <v>3035</v>
      </c>
      <c r="C19" s="107">
        <v>685639</v>
      </c>
      <c r="D19" s="107">
        <v>20317</v>
      </c>
      <c r="E19" s="107">
        <v>20317</v>
      </c>
      <c r="F19" s="107">
        <v>0</v>
      </c>
      <c r="G19" s="107">
        <v>0</v>
      </c>
      <c r="H19" s="107">
        <v>4730</v>
      </c>
      <c r="I19" s="107">
        <v>3158</v>
      </c>
      <c r="J19" s="107">
        <v>3158</v>
      </c>
      <c r="K19" s="107">
        <v>0</v>
      </c>
      <c r="L19" s="107">
        <v>0</v>
      </c>
      <c r="M19" s="107">
        <v>4913</v>
      </c>
      <c r="N19" s="107">
        <v>6</v>
      </c>
      <c r="O19" s="107">
        <v>12195</v>
      </c>
      <c r="P19" s="107">
        <v>19602</v>
      </c>
      <c r="Q19" s="107">
        <v>620442</v>
      </c>
      <c r="R19" s="107">
        <v>229</v>
      </c>
      <c r="S19" s="189">
        <f t="shared" si="0"/>
        <v>554075.882</v>
      </c>
    </row>
    <row r="20" spans="1:19" ht="10.5" customHeight="1">
      <c r="A20" s="23"/>
      <c r="B20" s="106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89">
        <f t="shared" si="0"/>
        <v>0</v>
      </c>
    </row>
    <row r="21" spans="1:19" ht="25.5" customHeight="1">
      <c r="A21" s="23" t="s">
        <v>83</v>
      </c>
      <c r="B21" s="106">
        <v>3040</v>
      </c>
      <c r="C21" s="107">
        <v>672792</v>
      </c>
      <c r="D21" s="107">
        <v>19370</v>
      </c>
      <c r="E21" s="107">
        <v>19370</v>
      </c>
      <c r="F21" s="107">
        <v>0</v>
      </c>
      <c r="G21" s="107">
        <v>0</v>
      </c>
      <c r="H21" s="107">
        <v>4730</v>
      </c>
      <c r="I21" s="107">
        <v>3158</v>
      </c>
      <c r="J21" s="107">
        <v>3158</v>
      </c>
      <c r="K21" s="107">
        <v>0</v>
      </c>
      <c r="L21" s="107">
        <v>0</v>
      </c>
      <c r="M21" s="107">
        <v>4901</v>
      </c>
      <c r="N21" s="107">
        <v>6</v>
      </c>
      <c r="O21" s="107">
        <v>11472</v>
      </c>
      <c r="P21" s="107">
        <v>10094</v>
      </c>
      <c r="Q21" s="107">
        <v>618819</v>
      </c>
      <c r="R21" s="107">
        <v>196</v>
      </c>
      <c r="S21" s="189">
        <f t="shared" si="0"/>
        <v>541558.49</v>
      </c>
    </row>
    <row r="22" spans="1:19" ht="21.75" customHeight="1">
      <c r="A22" s="23" t="s">
        <v>84</v>
      </c>
      <c r="B22" s="106">
        <v>3045</v>
      </c>
      <c r="C22" s="107">
        <v>12847</v>
      </c>
      <c r="D22" s="107">
        <v>947</v>
      </c>
      <c r="E22" s="107">
        <v>947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12</v>
      </c>
      <c r="N22" s="107">
        <v>0</v>
      </c>
      <c r="O22" s="107">
        <v>723</v>
      </c>
      <c r="P22" s="107">
        <v>9508</v>
      </c>
      <c r="Q22" s="107">
        <v>1623</v>
      </c>
      <c r="R22" s="107">
        <v>33</v>
      </c>
      <c r="S22" s="189">
        <f t="shared" si="0"/>
        <v>12517.392</v>
      </c>
    </row>
    <row r="23" spans="1:19" ht="39.75" customHeight="1">
      <c r="A23" s="23" t="s">
        <v>93</v>
      </c>
      <c r="B23" s="106">
        <v>3050</v>
      </c>
      <c r="C23" s="107">
        <v>4360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4229</v>
      </c>
      <c r="Q23" s="107">
        <v>0</v>
      </c>
      <c r="R23" s="107">
        <v>131</v>
      </c>
      <c r="S23" s="189">
        <f t="shared" si="0"/>
        <v>4360</v>
      </c>
    </row>
    <row r="24" spans="1:19" ht="17.25" customHeight="1">
      <c r="A24" s="190"/>
      <c r="B24" s="106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89">
        <f t="shared" si="0"/>
        <v>0</v>
      </c>
    </row>
    <row r="25" spans="1:19" ht="66" customHeight="1">
      <c r="A25" s="23" t="s">
        <v>288</v>
      </c>
      <c r="B25" s="106">
        <v>3055</v>
      </c>
      <c r="C25" s="107">
        <v>17513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3</v>
      </c>
      <c r="N25" s="107">
        <v>0</v>
      </c>
      <c r="O25" s="107">
        <v>723</v>
      </c>
      <c r="P25" s="107">
        <v>16741</v>
      </c>
      <c r="Q25" s="107">
        <v>0</v>
      </c>
      <c r="R25" s="107">
        <v>44</v>
      </c>
      <c r="S25" s="189">
        <f t="shared" si="0"/>
        <v>17509.998</v>
      </c>
    </row>
    <row r="26" spans="1:19" ht="9.75" customHeight="1">
      <c r="A26" s="23"/>
      <c r="B26" s="106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89">
        <f t="shared" si="0"/>
        <v>0</v>
      </c>
    </row>
    <row r="27" spans="1:19" ht="25.5" customHeight="1">
      <c r="A27" s="112" t="s">
        <v>175</v>
      </c>
      <c r="B27" s="106">
        <v>3056</v>
      </c>
      <c r="C27" s="107">
        <v>3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3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89">
        <f t="shared" si="0"/>
        <v>1.9980000000000002</v>
      </c>
    </row>
    <row r="28" spans="1:19" ht="39" customHeight="1">
      <c r="A28" s="23" t="s">
        <v>103</v>
      </c>
      <c r="B28" s="106">
        <v>3057</v>
      </c>
      <c r="C28" s="107">
        <v>16545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1414</v>
      </c>
      <c r="N28" s="107">
        <v>0</v>
      </c>
      <c r="O28" s="107">
        <v>345</v>
      </c>
      <c r="P28" s="107">
        <v>0</v>
      </c>
      <c r="Q28" s="107">
        <v>14786</v>
      </c>
      <c r="R28" s="107">
        <v>0</v>
      </c>
      <c r="S28" s="189">
        <f t="shared" si="0"/>
        <v>13115.524000000001</v>
      </c>
    </row>
    <row r="29" spans="1:19" ht="27" customHeight="1">
      <c r="A29" s="191" t="s">
        <v>90</v>
      </c>
      <c r="B29" s="106">
        <v>3060</v>
      </c>
      <c r="C29" s="107">
        <v>170236</v>
      </c>
      <c r="D29" s="107">
        <v>0</v>
      </c>
      <c r="E29" s="107">
        <v>0</v>
      </c>
      <c r="F29" s="107">
        <v>0</v>
      </c>
      <c r="G29" s="107">
        <v>0</v>
      </c>
      <c r="H29" s="107">
        <v>7364</v>
      </c>
      <c r="I29" s="107">
        <v>39590</v>
      </c>
      <c r="J29" s="107">
        <v>39590</v>
      </c>
      <c r="K29" s="107">
        <v>0</v>
      </c>
      <c r="L29" s="107">
        <v>0</v>
      </c>
      <c r="M29" s="107">
        <v>0</v>
      </c>
      <c r="N29" s="107">
        <v>0</v>
      </c>
      <c r="O29" s="107">
        <v>119758</v>
      </c>
      <c r="P29" s="107">
        <v>1643</v>
      </c>
      <c r="Q29" s="107">
        <v>0</v>
      </c>
      <c r="R29" s="107">
        <v>1879</v>
      </c>
      <c r="S29" s="189">
        <f t="shared" si="0"/>
        <v>149646.94</v>
      </c>
    </row>
    <row r="30" spans="1:19" ht="67.5" customHeight="1">
      <c r="A30" s="23" t="s">
        <v>35</v>
      </c>
      <c r="B30" s="106">
        <v>3075</v>
      </c>
      <c r="C30" s="107">
        <v>170236</v>
      </c>
      <c r="D30" s="107">
        <v>0</v>
      </c>
      <c r="E30" s="107">
        <v>0</v>
      </c>
      <c r="F30" s="107">
        <v>0</v>
      </c>
      <c r="G30" s="107">
        <v>0</v>
      </c>
      <c r="H30" s="107">
        <v>7364</v>
      </c>
      <c r="I30" s="107">
        <v>39590</v>
      </c>
      <c r="J30" s="107">
        <v>39590</v>
      </c>
      <c r="K30" s="107">
        <v>0</v>
      </c>
      <c r="L30" s="107">
        <v>0</v>
      </c>
      <c r="M30" s="107">
        <v>0</v>
      </c>
      <c r="N30" s="107">
        <v>0</v>
      </c>
      <c r="O30" s="107">
        <v>119758</v>
      </c>
      <c r="P30" s="107">
        <v>1643</v>
      </c>
      <c r="Q30" s="107">
        <v>0</v>
      </c>
      <c r="R30" s="107">
        <v>1879</v>
      </c>
      <c r="S30" s="189">
        <f t="shared" si="0"/>
        <v>149646.94</v>
      </c>
    </row>
    <row r="31" spans="1:19" ht="32.25" customHeight="1">
      <c r="A31" s="23" t="s">
        <v>96</v>
      </c>
      <c r="B31" s="106">
        <v>3083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89">
        <f t="shared" si="0"/>
        <v>0</v>
      </c>
    </row>
    <row r="32" spans="1:19" ht="39.75" customHeight="1">
      <c r="A32" s="23" t="s">
        <v>97</v>
      </c>
      <c r="B32" s="106">
        <v>3084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89">
        <f t="shared" si="0"/>
        <v>0</v>
      </c>
    </row>
    <row r="33" spans="1:19" ht="40.5" customHeight="1">
      <c r="A33" s="23" t="s">
        <v>98</v>
      </c>
      <c r="B33" s="106">
        <v>3085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89">
        <f t="shared" si="0"/>
        <v>0</v>
      </c>
    </row>
    <row r="34" spans="1:21" ht="43.5" customHeight="1">
      <c r="A34" s="156" t="s">
        <v>91</v>
      </c>
      <c r="B34" s="106">
        <v>3090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89">
        <f t="shared" si="0"/>
        <v>0</v>
      </c>
      <c r="T34" s="192"/>
      <c r="U34" s="192"/>
    </row>
    <row r="35" spans="1:21" ht="24.75" customHeight="1">
      <c r="A35" s="156"/>
      <c r="B35" s="106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89">
        <f t="shared" si="0"/>
        <v>0</v>
      </c>
      <c r="T35" s="192"/>
      <c r="U35" s="192"/>
    </row>
    <row r="36" spans="1:19" ht="54.75" customHeight="1">
      <c r="A36" s="23" t="s">
        <v>289</v>
      </c>
      <c r="B36" s="106">
        <v>3100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89">
        <f t="shared" si="0"/>
        <v>0</v>
      </c>
    </row>
    <row r="37" spans="1:19" ht="47.25" customHeight="1">
      <c r="A37" s="23" t="s">
        <v>100</v>
      </c>
      <c r="B37" s="106">
        <v>3105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89">
        <f t="shared" si="0"/>
        <v>0</v>
      </c>
    </row>
    <row r="38" spans="1:19" ht="44.25" customHeight="1">
      <c r="A38" s="23" t="s">
        <v>99</v>
      </c>
      <c r="B38" s="106">
        <v>3107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89">
        <f t="shared" si="0"/>
        <v>0</v>
      </c>
    </row>
    <row r="39" spans="1:19" ht="18" customHeight="1">
      <c r="A39" s="190"/>
      <c r="B39" s="106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89">
        <f t="shared" si="0"/>
        <v>0</v>
      </c>
    </row>
    <row r="40" spans="1:19" ht="45" customHeight="1">
      <c r="A40" s="113" t="s">
        <v>290</v>
      </c>
      <c r="B40" s="106">
        <v>3110</v>
      </c>
      <c r="C40" s="107">
        <v>5715990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60707</v>
      </c>
      <c r="N40" s="107">
        <v>0</v>
      </c>
      <c r="O40" s="107">
        <v>33956</v>
      </c>
      <c r="P40" s="107">
        <v>12210</v>
      </c>
      <c r="Q40" s="107">
        <v>4776842</v>
      </c>
      <c r="R40" s="107">
        <v>832275</v>
      </c>
      <c r="S40" s="189">
        <f t="shared" si="0"/>
        <v>4740345.462</v>
      </c>
    </row>
    <row r="41" spans="1:19" ht="18.75" customHeight="1">
      <c r="A41" s="113"/>
      <c r="B41" s="10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89">
        <f t="shared" si="0"/>
        <v>0</v>
      </c>
    </row>
    <row r="42" spans="1:19" ht="17.25" customHeight="1">
      <c r="A42" s="23" t="s">
        <v>113</v>
      </c>
      <c r="B42" s="106">
        <v>3111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89">
        <f t="shared" si="0"/>
        <v>0</v>
      </c>
    </row>
    <row r="43" spans="1:19" ht="39.75" customHeight="1">
      <c r="A43" s="23" t="s">
        <v>132</v>
      </c>
      <c r="B43" s="106">
        <v>3112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89">
        <f t="shared" si="0"/>
        <v>0</v>
      </c>
    </row>
    <row r="44" spans="1:19" ht="24" customHeight="1">
      <c r="A44" s="193" t="s">
        <v>159</v>
      </c>
      <c r="B44" s="109">
        <v>3113</v>
      </c>
      <c r="C44" s="107">
        <v>5715990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60707</v>
      </c>
      <c r="N44" s="107">
        <v>0</v>
      </c>
      <c r="O44" s="107">
        <v>33956</v>
      </c>
      <c r="P44" s="107">
        <v>12210</v>
      </c>
      <c r="Q44" s="107">
        <v>4776842</v>
      </c>
      <c r="R44" s="107">
        <v>832275</v>
      </c>
      <c r="S44" s="189">
        <f t="shared" si="0"/>
        <v>4740345.462</v>
      </c>
    </row>
    <row r="45" spans="1:19" ht="22.5" customHeight="1">
      <c r="A45" s="23" t="s">
        <v>291</v>
      </c>
      <c r="B45" s="109">
        <v>3114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89">
        <f t="shared" si="0"/>
        <v>0</v>
      </c>
    </row>
    <row r="46" spans="1:19" ht="27" customHeight="1">
      <c r="A46" s="191" t="s">
        <v>75</v>
      </c>
      <c r="B46" s="106">
        <v>3115</v>
      </c>
      <c r="C46" s="107">
        <v>4914</v>
      </c>
      <c r="D46" s="107">
        <v>0</v>
      </c>
      <c r="E46" s="107">
        <v>0</v>
      </c>
      <c r="F46" s="107">
        <v>0</v>
      </c>
      <c r="G46" s="107">
        <v>0</v>
      </c>
      <c r="H46" s="107">
        <v>65</v>
      </c>
      <c r="I46" s="107">
        <v>552</v>
      </c>
      <c r="J46" s="107">
        <v>552</v>
      </c>
      <c r="K46" s="107">
        <v>0</v>
      </c>
      <c r="L46" s="107">
        <v>0</v>
      </c>
      <c r="M46" s="107">
        <v>9</v>
      </c>
      <c r="N46" s="107">
        <v>0</v>
      </c>
      <c r="O46" s="107">
        <v>349</v>
      </c>
      <c r="P46" s="107">
        <v>3898</v>
      </c>
      <c r="Q46" s="107">
        <v>0</v>
      </c>
      <c r="R46" s="107">
        <v>40</v>
      </c>
      <c r="S46" s="189">
        <f t="shared" si="0"/>
        <v>4660.626</v>
      </c>
    </row>
    <row r="47" spans="1:19" ht="14.25" customHeight="1">
      <c r="A47" s="113" t="s">
        <v>83</v>
      </c>
      <c r="B47" s="106">
        <v>3120</v>
      </c>
      <c r="C47" s="107">
        <v>2434</v>
      </c>
      <c r="D47" s="107">
        <v>0</v>
      </c>
      <c r="E47" s="107">
        <v>0</v>
      </c>
      <c r="F47" s="107">
        <v>0</v>
      </c>
      <c r="G47" s="107">
        <v>0</v>
      </c>
      <c r="H47" s="107">
        <v>65</v>
      </c>
      <c r="I47" s="107">
        <v>552</v>
      </c>
      <c r="J47" s="107">
        <v>552</v>
      </c>
      <c r="K47" s="107">
        <v>0</v>
      </c>
      <c r="L47" s="107">
        <v>0</v>
      </c>
      <c r="M47" s="107">
        <v>9</v>
      </c>
      <c r="N47" s="107">
        <v>0</v>
      </c>
      <c r="O47" s="107">
        <v>349</v>
      </c>
      <c r="P47" s="107">
        <v>1419</v>
      </c>
      <c r="Q47" s="107">
        <v>0</v>
      </c>
      <c r="R47" s="107">
        <v>40</v>
      </c>
      <c r="S47" s="189">
        <f t="shared" si="0"/>
        <v>2181.626</v>
      </c>
    </row>
    <row r="48" spans="1:19" ht="18.75" customHeight="1">
      <c r="A48" s="113" t="s">
        <v>84</v>
      </c>
      <c r="B48" s="106">
        <v>3125</v>
      </c>
      <c r="C48" s="107">
        <v>2480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2479</v>
      </c>
      <c r="Q48" s="107">
        <v>0</v>
      </c>
      <c r="R48" s="107">
        <v>0</v>
      </c>
      <c r="S48" s="189">
        <f t="shared" si="0"/>
        <v>2479</v>
      </c>
    </row>
    <row r="49" spans="1:19" ht="35.25" customHeight="1">
      <c r="A49" s="23" t="s">
        <v>35</v>
      </c>
      <c r="B49" s="106">
        <v>3140</v>
      </c>
      <c r="C49" s="107">
        <v>4915</v>
      </c>
      <c r="D49" s="107">
        <v>0</v>
      </c>
      <c r="E49" s="107">
        <v>0</v>
      </c>
      <c r="F49" s="107">
        <v>0</v>
      </c>
      <c r="G49" s="107">
        <v>0</v>
      </c>
      <c r="H49" s="107">
        <v>65</v>
      </c>
      <c r="I49" s="107">
        <v>552</v>
      </c>
      <c r="J49" s="107">
        <v>552</v>
      </c>
      <c r="K49" s="107">
        <v>0</v>
      </c>
      <c r="L49" s="107">
        <v>0</v>
      </c>
      <c r="M49" s="107">
        <v>9</v>
      </c>
      <c r="N49" s="107">
        <v>0</v>
      </c>
      <c r="O49" s="107">
        <v>350</v>
      </c>
      <c r="P49" s="107">
        <v>3899</v>
      </c>
      <c r="Q49" s="107">
        <v>0</v>
      </c>
      <c r="R49" s="107">
        <v>40</v>
      </c>
      <c r="S49" s="189">
        <f t="shared" si="0"/>
        <v>4662.626</v>
      </c>
    </row>
    <row r="50" spans="1:19" ht="27" customHeight="1">
      <c r="A50" s="23" t="s">
        <v>96</v>
      </c>
      <c r="B50" s="106">
        <v>3147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89">
        <f t="shared" si="0"/>
        <v>0</v>
      </c>
    </row>
    <row r="51" spans="1:19" ht="32.25" customHeight="1">
      <c r="A51" s="23" t="s">
        <v>97</v>
      </c>
      <c r="B51" s="106">
        <v>3148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89">
        <f t="shared" si="0"/>
        <v>0</v>
      </c>
    </row>
    <row r="52" spans="1:19" ht="33" customHeight="1">
      <c r="A52" s="23" t="s">
        <v>98</v>
      </c>
      <c r="B52" s="106">
        <v>3150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89">
        <f t="shared" si="0"/>
        <v>0</v>
      </c>
    </row>
    <row r="53" spans="1:19" ht="37.5" customHeight="1">
      <c r="A53" s="156" t="s">
        <v>92</v>
      </c>
      <c r="B53" s="106">
        <v>3155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89">
        <f t="shared" si="0"/>
        <v>0</v>
      </c>
    </row>
    <row r="54" spans="1:19" ht="29.25" customHeight="1">
      <c r="A54" s="23" t="s">
        <v>94</v>
      </c>
      <c r="B54" s="106">
        <v>3160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89">
        <f t="shared" si="0"/>
        <v>0</v>
      </c>
    </row>
    <row r="55" spans="1:19" ht="39" customHeight="1">
      <c r="A55" s="23" t="s">
        <v>100</v>
      </c>
      <c r="B55" s="106">
        <v>3165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89">
        <f t="shared" si="0"/>
        <v>0</v>
      </c>
    </row>
    <row r="56" spans="1:19" ht="29.25" customHeight="1">
      <c r="A56" s="23" t="s">
        <v>99</v>
      </c>
      <c r="B56" s="106">
        <v>3170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89">
        <f t="shared" si="0"/>
        <v>0</v>
      </c>
    </row>
    <row r="57" spans="1:19" ht="38.25">
      <c r="A57" s="114" t="s">
        <v>266</v>
      </c>
      <c r="B57" s="106">
        <v>3171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89">
        <f t="shared" si="0"/>
        <v>0</v>
      </c>
    </row>
    <row r="58" spans="1:19" ht="21.75" customHeight="1">
      <c r="A58" s="190"/>
      <c r="B58" s="106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89">
        <f t="shared" si="0"/>
        <v>0</v>
      </c>
    </row>
    <row r="59" spans="1:19" ht="51">
      <c r="A59" s="113" t="s">
        <v>292</v>
      </c>
      <c r="B59" s="106">
        <v>3173</v>
      </c>
      <c r="C59" s="107">
        <v>2309357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1100</v>
      </c>
      <c r="J59" s="107">
        <v>1100</v>
      </c>
      <c r="K59" s="107">
        <v>0</v>
      </c>
      <c r="L59" s="107">
        <v>0</v>
      </c>
      <c r="M59" s="107">
        <v>30199</v>
      </c>
      <c r="N59" s="107">
        <v>0</v>
      </c>
      <c r="O59" s="107">
        <v>6022</v>
      </c>
      <c r="P59" s="107">
        <v>4944</v>
      </c>
      <c r="Q59" s="107">
        <v>1929861</v>
      </c>
      <c r="R59" s="107">
        <v>337231</v>
      </c>
      <c r="S59" s="189">
        <f t="shared" si="0"/>
        <v>1912930.9340000001</v>
      </c>
    </row>
    <row r="60" spans="1:19" ht="15.75" customHeight="1">
      <c r="A60" s="113"/>
      <c r="B60" s="106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89">
        <f t="shared" si="0"/>
        <v>0</v>
      </c>
    </row>
    <row r="61" spans="1:19" ht="15.75" customHeight="1">
      <c r="A61" s="23" t="s">
        <v>113</v>
      </c>
      <c r="B61" s="106">
        <v>3174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89">
        <f t="shared" si="0"/>
        <v>0</v>
      </c>
    </row>
    <row r="62" spans="1:19" ht="27.75" customHeight="1">
      <c r="A62" s="112" t="s">
        <v>132</v>
      </c>
      <c r="B62" s="106">
        <v>3175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89">
        <f t="shared" si="0"/>
        <v>0</v>
      </c>
    </row>
    <row r="63" spans="1:19" ht="26.25" customHeight="1">
      <c r="A63" s="108" t="s">
        <v>159</v>
      </c>
      <c r="B63" s="106">
        <v>3176</v>
      </c>
      <c r="C63" s="107">
        <v>2309357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1100</v>
      </c>
      <c r="J63" s="107">
        <v>1100</v>
      </c>
      <c r="K63" s="107">
        <v>0</v>
      </c>
      <c r="L63" s="107">
        <v>0</v>
      </c>
      <c r="M63" s="107">
        <v>30199</v>
      </c>
      <c r="N63" s="107">
        <v>0</v>
      </c>
      <c r="O63" s="107">
        <v>6022</v>
      </c>
      <c r="P63" s="107">
        <v>4944</v>
      </c>
      <c r="Q63" s="107">
        <v>1929861</v>
      </c>
      <c r="R63" s="107">
        <v>337231</v>
      </c>
      <c r="S63" s="189">
        <f t="shared" si="0"/>
        <v>1912930.9340000001</v>
      </c>
    </row>
    <row r="64" spans="1:19" ht="18.75" customHeight="1">
      <c r="A64" s="23" t="s">
        <v>269</v>
      </c>
      <c r="B64" s="106">
        <v>3177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89">
        <f t="shared" si="0"/>
        <v>0</v>
      </c>
    </row>
    <row r="65" spans="1:19" ht="26.25" customHeight="1">
      <c r="A65" s="23" t="s">
        <v>107</v>
      </c>
      <c r="B65" s="106">
        <v>3178</v>
      </c>
      <c r="C65" s="107">
        <v>0</v>
      </c>
      <c r="D65" s="107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89">
        <f t="shared" si="0"/>
        <v>0</v>
      </c>
    </row>
    <row r="66" spans="1:19" ht="27" customHeight="1">
      <c r="A66" s="190" t="s">
        <v>25</v>
      </c>
      <c r="B66" s="106">
        <v>3180</v>
      </c>
      <c r="C66" s="107">
        <v>30508198</v>
      </c>
      <c r="D66" s="107">
        <v>126970</v>
      </c>
      <c r="E66" s="107">
        <v>126970</v>
      </c>
      <c r="F66" s="107">
        <v>0</v>
      </c>
      <c r="G66" s="107">
        <v>0</v>
      </c>
      <c r="H66" s="107">
        <v>384415</v>
      </c>
      <c r="I66" s="107">
        <v>233942</v>
      </c>
      <c r="J66" s="107">
        <v>233942</v>
      </c>
      <c r="K66" s="107">
        <v>0</v>
      </c>
      <c r="L66" s="107">
        <v>0</v>
      </c>
      <c r="M66" s="107">
        <v>526979</v>
      </c>
      <c r="N66" s="107">
        <v>1107</v>
      </c>
      <c r="O66" s="107">
        <v>723887</v>
      </c>
      <c r="P66" s="107">
        <v>483933</v>
      </c>
      <c r="Q66" s="107">
        <v>24502921</v>
      </c>
      <c r="R66" s="107">
        <v>3523794</v>
      </c>
      <c r="S66" s="189">
        <f t="shared" si="0"/>
        <v>24968431.448</v>
      </c>
    </row>
    <row r="67" spans="1:19" ht="15">
      <c r="A67" s="172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6"/>
      <c r="S67" s="189">
        <f t="shared" si="0"/>
        <v>0</v>
      </c>
    </row>
    <row r="68" spans="1:19" ht="15">
      <c r="A68" s="197" t="s">
        <v>101</v>
      </c>
      <c r="B68" s="198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9">
        <f t="shared" si="0"/>
        <v>0</v>
      </c>
    </row>
    <row r="69" spans="1:19" ht="12.75">
      <c r="A69" s="23" t="s">
        <v>21</v>
      </c>
      <c r="B69" s="175">
        <v>3181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89">
        <f t="shared" si="0"/>
        <v>0</v>
      </c>
    </row>
    <row r="70" spans="1:19" ht="12.75">
      <c r="A70" s="23" t="s">
        <v>17</v>
      </c>
      <c r="B70" s="175">
        <v>3182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89">
        <f t="shared" si="0"/>
        <v>0</v>
      </c>
    </row>
    <row r="71" spans="1:19" ht="38.25">
      <c r="A71" s="200" t="s">
        <v>293</v>
      </c>
      <c r="B71" s="175">
        <v>3190</v>
      </c>
      <c r="C71" s="107">
        <v>13</v>
      </c>
      <c r="D71" s="110" t="s">
        <v>298</v>
      </c>
      <c r="E71" s="110" t="s">
        <v>298</v>
      </c>
      <c r="F71" s="110" t="s">
        <v>298</v>
      </c>
      <c r="G71" s="110" t="s">
        <v>298</v>
      </c>
      <c r="H71" s="110" t="s">
        <v>298</v>
      </c>
      <c r="I71" s="110" t="s">
        <v>298</v>
      </c>
      <c r="J71" s="110" t="s">
        <v>298</v>
      </c>
      <c r="K71" s="110" t="s">
        <v>298</v>
      </c>
      <c r="L71" s="110" t="s">
        <v>298</v>
      </c>
      <c r="M71" s="110" t="s">
        <v>298</v>
      </c>
      <c r="N71" s="110" t="s">
        <v>298</v>
      </c>
      <c r="O71" s="110" t="s">
        <v>298</v>
      </c>
      <c r="P71" s="110" t="s">
        <v>298</v>
      </c>
      <c r="Q71" s="110" t="s">
        <v>298</v>
      </c>
      <c r="R71" s="110" t="s">
        <v>298</v>
      </c>
      <c r="S71" s="189" t="e">
        <f t="shared" si="0"/>
        <v>#VALUE!</v>
      </c>
    </row>
    <row r="72" ht="47.25" customHeight="1">
      <c r="S72" s="189">
        <f>D72+G72+I72*0.666+M72*0.666+N72*0.666+O72+P72+Q72+R72</f>
        <v>0</v>
      </c>
    </row>
    <row r="73" spans="1:19" ht="12.75">
      <c r="A73" s="201"/>
      <c r="B73" s="202"/>
      <c r="C73" s="201"/>
      <c r="D73" s="201"/>
      <c r="E73" s="201"/>
      <c r="F73" s="203"/>
      <c r="G73" s="201"/>
      <c r="H73" s="203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89">
        <f>D73+G73+I73*0.666+M73*0.666+N73*0.666+O73+P73+Q73+R73</f>
        <v>0</v>
      </c>
    </row>
    <row r="74" spans="1:19" ht="12.75">
      <c r="A74" s="201"/>
      <c r="B74" s="202"/>
      <c r="C74" s="201"/>
      <c r="D74" s="201"/>
      <c r="E74" s="201"/>
      <c r="F74" s="203"/>
      <c r="G74" s="201"/>
      <c r="H74" s="203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89">
        <f>D74+G74+I74*0.666+M74*0.666+N74*0.666+O74+P74+Q74+R74</f>
        <v>0</v>
      </c>
    </row>
  </sheetData>
  <sheetProtection/>
  <autoFilter ref="A7:U7"/>
  <mergeCells count="19">
    <mergeCell ref="Q5:Q6"/>
    <mergeCell ref="A3:R3"/>
    <mergeCell ref="A1:R1"/>
    <mergeCell ref="A4:A6"/>
    <mergeCell ref="R5:R6"/>
    <mergeCell ref="D5:D6"/>
    <mergeCell ref="N5:N6"/>
    <mergeCell ref="J5:K5"/>
    <mergeCell ref="A2:R2"/>
    <mergeCell ref="C4:C6"/>
    <mergeCell ref="H5:H6"/>
    <mergeCell ref="I5:I6"/>
    <mergeCell ref="B4:B6"/>
    <mergeCell ref="P5:P6"/>
    <mergeCell ref="G5:G6"/>
    <mergeCell ref="L5:L6"/>
    <mergeCell ref="E5:F5"/>
    <mergeCell ref="O5:O6"/>
    <mergeCell ref="M5:M6"/>
  </mergeCells>
  <printOptions horizontalCentered="1"/>
  <pageMargins left="0" right="0" top="0" bottom="0" header="0" footer="0"/>
  <pageSetup fitToHeight="0" horizontalDpi="600" verticalDpi="600" orientation="landscape" paperSize="9" scale="44" r:id="rId1"/>
  <rowBreaks count="1" manualBreakCount="1">
    <brk id="37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3.875" style="15" customWidth="1"/>
    <col min="2" max="2" width="9.125" style="15" customWidth="1"/>
    <col min="3" max="3" width="15.875" style="15" customWidth="1"/>
    <col min="4" max="4" width="0.2421875" style="15" customWidth="1"/>
    <col min="5" max="7" width="9.125" style="15" hidden="1" customWidth="1"/>
    <col min="8" max="16384" width="9.125" style="15" customWidth="1"/>
  </cols>
  <sheetData>
    <row r="1" spans="1:3" ht="30" customHeight="1">
      <c r="A1" s="361" t="s">
        <v>77</v>
      </c>
      <c r="B1" s="362"/>
      <c r="C1" s="362"/>
    </row>
    <row r="2" spans="1:3" ht="40.5" customHeight="1">
      <c r="A2" s="363" t="s">
        <v>161</v>
      </c>
      <c r="B2" s="364"/>
      <c r="C2" s="364"/>
    </row>
    <row r="3" spans="1:3" ht="12.75" customHeight="1">
      <c r="A3" s="17"/>
      <c r="B3" s="365" t="s">
        <v>0</v>
      </c>
      <c r="C3" s="365"/>
    </row>
    <row r="4" spans="1:3" ht="12.75" customHeight="1">
      <c r="A4" s="366"/>
      <c r="B4" s="367" t="s">
        <v>7</v>
      </c>
      <c r="C4" s="367" t="s">
        <v>65</v>
      </c>
    </row>
    <row r="5" spans="1:7" s="18" customFormat="1" ht="26.25" customHeight="1">
      <c r="A5" s="366"/>
      <c r="B5" s="367"/>
      <c r="C5" s="367"/>
      <c r="D5" s="15"/>
      <c r="E5" s="15"/>
      <c r="F5" s="15"/>
      <c r="G5" s="15"/>
    </row>
    <row r="6" spans="1:7" s="16" customFormat="1" ht="25.5">
      <c r="A6" s="118" t="s">
        <v>294</v>
      </c>
      <c r="B6" s="14">
        <v>4010</v>
      </c>
      <c r="C6" s="107">
        <v>4039301</v>
      </c>
      <c r="D6" s="107">
        <v>2565204</v>
      </c>
      <c r="E6" s="15"/>
      <c r="F6" s="15"/>
      <c r="G6" s="15"/>
    </row>
    <row r="7" spans="1:7" s="16" customFormat="1" ht="12.75">
      <c r="A7" s="118"/>
      <c r="B7" s="14"/>
      <c r="C7" s="110"/>
      <c r="D7" s="110"/>
      <c r="E7" s="15"/>
      <c r="F7" s="15"/>
      <c r="G7" s="15"/>
    </row>
    <row r="8" spans="1:7" s="16" customFormat="1" ht="12.75">
      <c r="A8" s="119" t="s">
        <v>64</v>
      </c>
      <c r="B8" s="14">
        <v>4020</v>
      </c>
      <c r="C8" s="107">
        <v>52728</v>
      </c>
      <c r="D8" s="107">
        <v>11962</v>
      </c>
      <c r="E8" s="15"/>
      <c r="F8" s="15"/>
      <c r="G8" s="15"/>
    </row>
    <row r="9" spans="1:7" s="16" customFormat="1" ht="12.75">
      <c r="A9" s="119" t="s">
        <v>66</v>
      </c>
      <c r="B9" s="14">
        <v>4030</v>
      </c>
      <c r="C9" s="107">
        <v>0</v>
      </c>
      <c r="D9" s="107">
        <v>600</v>
      </c>
      <c r="E9" s="15"/>
      <c r="F9" s="15"/>
      <c r="G9" s="15"/>
    </row>
    <row r="10" spans="1:7" s="16" customFormat="1" ht="25.5">
      <c r="A10" s="119" t="s">
        <v>295</v>
      </c>
      <c r="B10" s="14">
        <v>4040</v>
      </c>
      <c r="C10" s="107">
        <v>1178865</v>
      </c>
      <c r="D10" s="107">
        <v>256250</v>
      </c>
      <c r="E10" s="15"/>
      <c r="F10" s="15"/>
      <c r="G10" s="15"/>
    </row>
    <row r="11" spans="1:7" s="16" customFormat="1" ht="12.75">
      <c r="A11" s="118" t="s">
        <v>25</v>
      </c>
      <c r="B11" s="14">
        <v>4050</v>
      </c>
      <c r="C11" s="107">
        <v>5270894</v>
      </c>
      <c r="D11" s="107">
        <v>2834016</v>
      </c>
      <c r="E11" s="15"/>
      <c r="F11" s="15"/>
      <c r="G11" s="15"/>
    </row>
    <row r="12" spans="4:7" ht="12.75">
      <c r="D12" s="30"/>
      <c r="E12" s="30"/>
      <c r="F12" s="30"/>
      <c r="G12" s="30"/>
    </row>
    <row r="13" spans="1:5" ht="12.75">
      <c r="A13" s="25"/>
      <c r="B13" s="26"/>
      <c r="C13" s="27"/>
      <c r="D13" s="27"/>
      <c r="E13" s="27"/>
    </row>
    <row r="14" spans="1:5" ht="12.75">
      <c r="A14" s="28"/>
      <c r="B14" s="358"/>
      <c r="C14" s="359"/>
      <c r="D14" s="359"/>
      <c r="E14" s="360"/>
    </row>
    <row r="15" spans="1:5" ht="12.75" customHeight="1">
      <c r="A15" s="28"/>
      <c r="B15" s="28"/>
      <c r="C15" s="29"/>
      <c r="D15" s="29"/>
      <c r="E15" s="29"/>
    </row>
    <row r="16" spans="1:5" ht="12.75">
      <c r="A16" s="28"/>
      <c r="B16" s="28"/>
      <c r="C16" s="28"/>
      <c r="D16" s="28"/>
      <c r="E16" s="28"/>
    </row>
    <row r="17" spans="1:5" ht="12.75">
      <c r="A17" s="28"/>
      <c r="B17" s="28"/>
      <c r="C17" s="28"/>
      <c r="D17" s="28"/>
      <c r="E17" s="28"/>
    </row>
  </sheetData>
  <sheetProtection/>
  <mergeCells count="7">
    <mergeCell ref="B14:E14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90"/>
  <sheetViews>
    <sheetView tabSelected="1" view="pageBreakPreview" zoomScale="70" zoomScaleNormal="60" zoomScaleSheetLayoutView="70" workbookViewId="0" topLeftCell="A3">
      <selection activeCell="F18" sqref="F18"/>
    </sheetView>
  </sheetViews>
  <sheetFormatPr defaultColWidth="12.875" defaultRowHeight="12.75"/>
  <cols>
    <col min="1" max="1" width="61.375" style="33" customWidth="1"/>
    <col min="2" max="2" width="10.875" style="53" customWidth="1"/>
    <col min="3" max="3" width="17.25390625" style="53" customWidth="1"/>
    <col min="4" max="4" width="19.00390625" style="33" customWidth="1"/>
    <col min="5" max="5" width="27.875" style="33" customWidth="1"/>
    <col min="6" max="6" width="27.375" style="33" customWidth="1"/>
    <col min="7" max="7" width="24.125" style="33" customWidth="1"/>
    <col min="8" max="8" width="18.00390625" style="33" customWidth="1"/>
    <col min="9" max="9" width="21.75390625" style="33" customWidth="1"/>
    <col min="10" max="10" width="18.625" style="33" customWidth="1"/>
    <col min="11" max="14" width="21.375" style="33" customWidth="1"/>
    <col min="15" max="15" width="23.875" style="33" customWidth="1"/>
    <col min="16" max="16" width="22.25390625" style="33" customWidth="1"/>
    <col min="17" max="17" width="20.25390625" style="33" customWidth="1"/>
    <col min="18" max="18" width="15.875" style="33" customWidth="1"/>
    <col min="19" max="19" width="18.625" style="33" customWidth="1"/>
    <col min="20" max="16384" width="12.875" style="33" customWidth="1"/>
  </cols>
  <sheetData>
    <row r="1" spans="1:19" ht="27" customHeight="1">
      <c r="A1" s="354" t="s">
        <v>209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6.5" customHeight="1">
      <c r="A2" s="44"/>
      <c r="B2" s="45"/>
      <c r="C2" s="45"/>
      <c r="D2" s="45"/>
      <c r="E2" s="45"/>
      <c r="F2" s="355"/>
      <c r="G2" s="355"/>
      <c r="H2" s="355"/>
      <c r="I2" s="355"/>
      <c r="J2" s="355"/>
      <c r="K2" s="355"/>
      <c r="L2" s="176"/>
      <c r="M2" s="204"/>
      <c r="N2" s="204"/>
      <c r="O2" s="204"/>
      <c r="P2" s="45"/>
      <c r="Q2" s="45"/>
      <c r="R2" s="205"/>
      <c r="S2" s="206" t="s">
        <v>210</v>
      </c>
    </row>
    <row r="3" spans="1:19" ht="56.25" customHeight="1">
      <c r="A3" s="379" t="s">
        <v>166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4.25" customHeight="1">
      <c r="A4" s="370" t="s">
        <v>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>
      <c r="A5" s="356"/>
      <c r="B5" s="356" t="s">
        <v>7</v>
      </c>
      <c r="C5" s="385" t="s">
        <v>185</v>
      </c>
      <c r="D5" s="368" t="s">
        <v>6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74"/>
      <c r="P5" s="374"/>
      <c r="Q5" s="374"/>
      <c r="R5" s="375"/>
      <c r="S5" s="375"/>
    </row>
    <row r="6" spans="1:19" ht="15.75" customHeight="1">
      <c r="A6" s="356"/>
      <c r="B6" s="356"/>
      <c r="C6" s="386"/>
      <c r="D6" s="388" t="s">
        <v>141</v>
      </c>
      <c r="E6" s="389"/>
      <c r="F6" s="389"/>
      <c r="G6" s="389"/>
      <c r="H6" s="389"/>
      <c r="I6" s="390"/>
      <c r="J6" s="393" t="s">
        <v>139</v>
      </c>
      <c r="K6" s="380" t="s">
        <v>142</v>
      </c>
      <c r="L6" s="381"/>
      <c r="M6" s="381"/>
      <c r="N6" s="381"/>
      <c r="O6" s="376" t="s">
        <v>162</v>
      </c>
      <c r="P6" s="376" t="s">
        <v>150</v>
      </c>
      <c r="Q6" s="376" t="s">
        <v>149</v>
      </c>
      <c r="R6" s="372" t="s">
        <v>168</v>
      </c>
      <c r="S6" s="373"/>
    </row>
    <row r="7" spans="1:19" ht="15.75" customHeight="1">
      <c r="A7" s="356"/>
      <c r="B7" s="356"/>
      <c r="C7" s="386"/>
      <c r="D7" s="391" t="s">
        <v>134</v>
      </c>
      <c r="E7" s="400" t="s">
        <v>136</v>
      </c>
      <c r="F7" s="401"/>
      <c r="G7" s="402" t="s">
        <v>155</v>
      </c>
      <c r="H7" s="368" t="s">
        <v>164</v>
      </c>
      <c r="I7" s="382" t="s">
        <v>154</v>
      </c>
      <c r="J7" s="394"/>
      <c r="K7" s="368" t="s">
        <v>153</v>
      </c>
      <c r="L7" s="368" t="s">
        <v>152</v>
      </c>
      <c r="M7" s="368" t="s">
        <v>164</v>
      </c>
      <c r="N7" s="368" t="s">
        <v>151</v>
      </c>
      <c r="O7" s="377"/>
      <c r="P7" s="377"/>
      <c r="Q7" s="377"/>
      <c r="R7" s="369"/>
      <c r="S7" s="369"/>
    </row>
    <row r="8" spans="1:19" ht="24" customHeight="1">
      <c r="A8" s="356"/>
      <c r="B8" s="356"/>
      <c r="C8" s="386"/>
      <c r="D8" s="392"/>
      <c r="E8" s="109" t="s">
        <v>137</v>
      </c>
      <c r="F8" s="109" t="s">
        <v>138</v>
      </c>
      <c r="G8" s="376"/>
      <c r="H8" s="373"/>
      <c r="I8" s="383"/>
      <c r="J8" s="394"/>
      <c r="K8" s="369"/>
      <c r="L8" s="369"/>
      <c r="M8" s="369"/>
      <c r="N8" s="369"/>
      <c r="O8" s="377"/>
      <c r="P8" s="377"/>
      <c r="Q8" s="377"/>
      <c r="R8" s="369"/>
      <c r="S8" s="369"/>
    </row>
    <row r="9" spans="1:19" ht="143.25" customHeight="1">
      <c r="A9" s="356"/>
      <c r="B9" s="356"/>
      <c r="C9" s="387"/>
      <c r="D9" s="393"/>
      <c r="E9" s="209" t="s">
        <v>157</v>
      </c>
      <c r="F9" s="207" t="s">
        <v>156</v>
      </c>
      <c r="G9" s="403"/>
      <c r="H9" s="210" t="s">
        <v>165</v>
      </c>
      <c r="I9" s="384"/>
      <c r="J9" s="394"/>
      <c r="K9" s="369"/>
      <c r="L9" s="369"/>
      <c r="M9" s="210" t="s">
        <v>165</v>
      </c>
      <c r="N9" s="369"/>
      <c r="O9" s="378"/>
      <c r="P9" s="378"/>
      <c r="Q9" s="378"/>
      <c r="R9" s="211" t="s">
        <v>170</v>
      </c>
      <c r="S9" s="212" t="s">
        <v>169</v>
      </c>
    </row>
    <row r="10" spans="1:19" s="145" customFormat="1" ht="15">
      <c r="A10" s="46" t="s">
        <v>4</v>
      </c>
      <c r="B10" s="10" t="s">
        <v>5</v>
      </c>
      <c r="C10" s="109">
        <v>1</v>
      </c>
      <c r="D10" s="213">
        <v>2</v>
      </c>
      <c r="E10" s="214">
        <v>3</v>
      </c>
      <c r="F10" s="215">
        <v>4</v>
      </c>
      <c r="G10" s="109">
        <v>5</v>
      </c>
      <c r="H10" s="216">
        <v>6</v>
      </c>
      <c r="I10" s="214">
        <v>7</v>
      </c>
      <c r="J10" s="215">
        <v>8</v>
      </c>
      <c r="K10" s="109">
        <v>9</v>
      </c>
      <c r="L10" s="216">
        <v>10</v>
      </c>
      <c r="M10" s="214">
        <v>11</v>
      </c>
      <c r="N10" s="214">
        <v>12</v>
      </c>
      <c r="O10" s="109">
        <v>13</v>
      </c>
      <c r="P10" s="217">
        <v>14</v>
      </c>
      <c r="Q10" s="217">
        <v>15</v>
      </c>
      <c r="R10" s="208">
        <v>16</v>
      </c>
      <c r="S10" s="208">
        <v>17</v>
      </c>
    </row>
    <row r="11" spans="1:19" s="145" customFormat="1" ht="42" customHeight="1">
      <c r="A11" s="19" t="s">
        <v>241</v>
      </c>
      <c r="B11" s="47">
        <v>5005</v>
      </c>
      <c r="C11" s="225">
        <v>86612495</v>
      </c>
      <c r="D11" s="225">
        <v>33870083</v>
      </c>
      <c r="E11" s="225">
        <v>24486404</v>
      </c>
      <c r="F11" s="225">
        <v>862325</v>
      </c>
      <c r="G11" s="225">
        <v>7058831</v>
      </c>
      <c r="H11" s="225">
        <v>6154528</v>
      </c>
      <c r="I11" s="225">
        <v>1462523</v>
      </c>
      <c r="J11" s="225">
        <v>51347154</v>
      </c>
      <c r="K11" s="225">
        <v>39330995</v>
      </c>
      <c r="L11" s="225">
        <v>10382791</v>
      </c>
      <c r="M11" s="225">
        <v>8476550</v>
      </c>
      <c r="N11" s="225">
        <v>1633368</v>
      </c>
      <c r="O11" s="225">
        <v>1312166</v>
      </c>
      <c r="P11" s="225">
        <v>83069</v>
      </c>
      <c r="Q11" s="225">
        <v>23</v>
      </c>
      <c r="R11" s="225">
        <v>986785</v>
      </c>
      <c r="S11" s="225">
        <v>10289060</v>
      </c>
    </row>
    <row r="12" spans="1:19" ht="14.25" customHeight="1">
      <c r="A12" s="48" t="s">
        <v>135</v>
      </c>
      <c r="B12" s="47">
        <v>5010</v>
      </c>
      <c r="C12" s="225">
        <v>36204845</v>
      </c>
      <c r="D12" s="225">
        <v>6408443</v>
      </c>
      <c r="E12" s="225">
        <v>4247924</v>
      </c>
      <c r="F12" s="225">
        <v>192858</v>
      </c>
      <c r="G12" s="225">
        <v>1813686</v>
      </c>
      <c r="H12" s="225">
        <v>976078</v>
      </c>
      <c r="I12" s="225">
        <v>153975</v>
      </c>
      <c r="J12" s="225">
        <v>29419285</v>
      </c>
      <c r="K12" s="225">
        <v>22824781</v>
      </c>
      <c r="L12" s="225">
        <v>5690948</v>
      </c>
      <c r="M12" s="225">
        <v>4224876</v>
      </c>
      <c r="N12" s="225">
        <v>903556</v>
      </c>
      <c r="O12" s="225">
        <v>374738</v>
      </c>
      <c r="P12" s="225">
        <v>2360</v>
      </c>
      <c r="Q12" s="225">
        <v>19</v>
      </c>
      <c r="R12" s="225">
        <v>947031</v>
      </c>
      <c r="S12" s="225">
        <v>7944785</v>
      </c>
    </row>
    <row r="13" spans="1:19" ht="16.5" customHeight="1">
      <c r="A13" s="113" t="s">
        <v>163</v>
      </c>
      <c r="B13" s="47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</row>
    <row r="14" spans="1:19" ht="15" customHeight="1">
      <c r="A14" s="12" t="s">
        <v>88</v>
      </c>
      <c r="B14" s="47">
        <v>5015</v>
      </c>
      <c r="C14" s="225">
        <v>29425600</v>
      </c>
      <c r="D14" s="225">
        <v>3797836</v>
      </c>
      <c r="E14" s="225">
        <v>2500501</v>
      </c>
      <c r="F14" s="225">
        <v>100929</v>
      </c>
      <c r="G14" s="225">
        <v>1097480</v>
      </c>
      <c r="H14" s="225">
        <v>575346</v>
      </c>
      <c r="I14" s="225">
        <v>98926</v>
      </c>
      <c r="J14" s="225">
        <v>25333225</v>
      </c>
      <c r="K14" s="225">
        <v>19617105</v>
      </c>
      <c r="L14" s="225">
        <v>4949839</v>
      </c>
      <c r="M14" s="225">
        <v>3655785</v>
      </c>
      <c r="N14" s="225">
        <v>766281</v>
      </c>
      <c r="O14" s="225">
        <v>292384</v>
      </c>
      <c r="P14" s="225">
        <v>2155</v>
      </c>
      <c r="Q14" s="225">
        <v>0</v>
      </c>
      <c r="R14" s="225">
        <v>586230</v>
      </c>
      <c r="S14" s="225">
        <v>6912095</v>
      </c>
    </row>
    <row r="15" spans="1:19" ht="15" customHeight="1">
      <c r="A15" s="12"/>
      <c r="B15" s="47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</row>
    <row r="16" spans="1:19" ht="41.25" customHeight="1">
      <c r="A16" s="12" t="s">
        <v>215</v>
      </c>
      <c r="B16" s="47">
        <v>5020</v>
      </c>
      <c r="C16" s="225">
        <v>3075097</v>
      </c>
      <c r="D16" s="225">
        <v>1474136</v>
      </c>
      <c r="E16" s="225">
        <v>1111008</v>
      </c>
      <c r="F16" s="225">
        <v>36699</v>
      </c>
      <c r="G16" s="225">
        <v>287645</v>
      </c>
      <c r="H16" s="225">
        <v>268167</v>
      </c>
      <c r="I16" s="225">
        <v>38784</v>
      </c>
      <c r="J16" s="225">
        <v>1540590</v>
      </c>
      <c r="K16" s="225">
        <v>1188187</v>
      </c>
      <c r="L16" s="225">
        <v>280657</v>
      </c>
      <c r="M16" s="225">
        <v>228992</v>
      </c>
      <c r="N16" s="225">
        <v>71746</v>
      </c>
      <c r="O16" s="225">
        <v>60371</v>
      </c>
      <c r="P16" s="225">
        <v>0</v>
      </c>
      <c r="Q16" s="225">
        <v>0</v>
      </c>
      <c r="R16" s="225">
        <v>19982</v>
      </c>
      <c r="S16" s="225">
        <v>283926</v>
      </c>
    </row>
    <row r="17" spans="1:19" ht="12.75" customHeight="1">
      <c r="A17" s="111" t="s">
        <v>101</v>
      </c>
      <c r="B17" s="47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</row>
    <row r="18" spans="1:19" ht="39" customHeight="1">
      <c r="A18" s="12" t="s">
        <v>177</v>
      </c>
      <c r="B18" s="47">
        <v>5025</v>
      </c>
      <c r="C18" s="225">
        <v>476679</v>
      </c>
      <c r="D18" s="225">
        <v>392174</v>
      </c>
      <c r="E18" s="225">
        <v>225213</v>
      </c>
      <c r="F18" s="225">
        <v>225</v>
      </c>
      <c r="G18" s="225">
        <v>61899</v>
      </c>
      <c r="H18" s="225">
        <v>59641</v>
      </c>
      <c r="I18" s="225">
        <v>104837</v>
      </c>
      <c r="J18" s="225">
        <v>61169</v>
      </c>
      <c r="K18" s="225">
        <v>41865</v>
      </c>
      <c r="L18" s="225">
        <v>12480</v>
      </c>
      <c r="M18" s="225">
        <v>12445</v>
      </c>
      <c r="N18" s="225">
        <v>6824</v>
      </c>
      <c r="O18" s="225">
        <v>22499</v>
      </c>
      <c r="P18" s="225">
        <v>837</v>
      </c>
      <c r="Q18" s="225">
        <v>0</v>
      </c>
      <c r="R18" s="225">
        <v>2828</v>
      </c>
      <c r="S18" s="225">
        <v>312</v>
      </c>
    </row>
    <row r="19" spans="1:19" ht="15.75" customHeight="1">
      <c r="A19" s="12"/>
      <c r="B19" s="47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</row>
    <row r="20" spans="1:19" ht="36" customHeight="1">
      <c r="A20" s="114" t="s">
        <v>175</v>
      </c>
      <c r="B20" s="47">
        <v>5026</v>
      </c>
      <c r="C20" s="225">
        <v>206244</v>
      </c>
      <c r="D20" s="225">
        <v>184716</v>
      </c>
      <c r="E20" s="225">
        <v>60491</v>
      </c>
      <c r="F20" s="225">
        <v>9</v>
      </c>
      <c r="G20" s="225">
        <v>22120</v>
      </c>
      <c r="H20" s="225">
        <v>22120</v>
      </c>
      <c r="I20" s="225">
        <v>102096</v>
      </c>
      <c r="J20" s="225">
        <v>470</v>
      </c>
      <c r="K20" s="225">
        <v>181</v>
      </c>
      <c r="L20" s="225">
        <v>15</v>
      </c>
      <c r="M20" s="225">
        <v>15</v>
      </c>
      <c r="N20" s="225">
        <v>274</v>
      </c>
      <c r="O20" s="225">
        <v>20221</v>
      </c>
      <c r="P20" s="225">
        <v>837</v>
      </c>
      <c r="Q20" s="225">
        <v>0</v>
      </c>
      <c r="R20" s="225">
        <v>0</v>
      </c>
      <c r="S20" s="225">
        <v>0</v>
      </c>
    </row>
    <row r="21" spans="1:19" ht="30" customHeight="1">
      <c r="A21" s="12" t="s">
        <v>112</v>
      </c>
      <c r="B21" s="47">
        <v>5030</v>
      </c>
      <c r="C21" s="225">
        <v>10121982</v>
      </c>
      <c r="D21" s="225">
        <v>6589917</v>
      </c>
      <c r="E21" s="225">
        <v>4673617</v>
      </c>
      <c r="F21" s="225">
        <v>81102</v>
      </c>
      <c r="G21" s="225">
        <v>1327643</v>
      </c>
      <c r="H21" s="225">
        <v>1316369</v>
      </c>
      <c r="I21" s="225">
        <v>507555</v>
      </c>
      <c r="J21" s="225">
        <v>3291911</v>
      </c>
      <c r="K21" s="225">
        <v>2203451</v>
      </c>
      <c r="L21" s="225">
        <v>963946</v>
      </c>
      <c r="M21" s="225">
        <v>957473</v>
      </c>
      <c r="N21" s="225">
        <v>124514</v>
      </c>
      <c r="O21" s="225">
        <v>233262</v>
      </c>
      <c r="P21" s="225">
        <v>6892</v>
      </c>
      <c r="Q21" s="225">
        <v>0</v>
      </c>
      <c r="R21" s="225">
        <v>919</v>
      </c>
      <c r="S21" s="225">
        <v>35066</v>
      </c>
    </row>
    <row r="22" spans="1:19" ht="30" customHeight="1">
      <c r="A22" s="12" t="s">
        <v>89</v>
      </c>
      <c r="B22" s="47">
        <v>5035</v>
      </c>
      <c r="C22" s="225">
        <v>6779245</v>
      </c>
      <c r="D22" s="225">
        <v>2610607</v>
      </c>
      <c r="E22" s="225">
        <v>1747423</v>
      </c>
      <c r="F22" s="225">
        <v>91929</v>
      </c>
      <c r="G22" s="225">
        <v>716206</v>
      </c>
      <c r="H22" s="225">
        <v>400732</v>
      </c>
      <c r="I22" s="225">
        <v>55049</v>
      </c>
      <c r="J22" s="225">
        <v>4086060</v>
      </c>
      <c r="K22" s="225">
        <v>3207676</v>
      </c>
      <c r="L22" s="225">
        <v>741109</v>
      </c>
      <c r="M22" s="225">
        <v>569091</v>
      </c>
      <c r="N22" s="225">
        <v>137275</v>
      </c>
      <c r="O22" s="225">
        <v>82354</v>
      </c>
      <c r="P22" s="225">
        <v>205</v>
      </c>
      <c r="Q22" s="225">
        <v>19</v>
      </c>
      <c r="R22" s="225">
        <v>360801</v>
      </c>
      <c r="S22" s="225">
        <v>1032690</v>
      </c>
    </row>
    <row r="23" spans="1:19" ht="15.75" customHeight="1">
      <c r="A23" s="12"/>
      <c r="B23" s="47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</row>
    <row r="24" spans="1:19" ht="18" customHeight="1">
      <c r="A24" s="12" t="s">
        <v>83</v>
      </c>
      <c r="B24" s="47">
        <v>5040</v>
      </c>
      <c r="C24" s="225">
        <v>6694849</v>
      </c>
      <c r="D24" s="225">
        <v>2599628</v>
      </c>
      <c r="E24" s="225">
        <v>1744041</v>
      </c>
      <c r="F24" s="225">
        <v>91829</v>
      </c>
      <c r="G24" s="225">
        <v>715402</v>
      </c>
      <c r="H24" s="225">
        <v>399928</v>
      </c>
      <c r="I24" s="225">
        <v>48356</v>
      </c>
      <c r="J24" s="225">
        <v>4013207</v>
      </c>
      <c r="K24" s="225">
        <v>3154200</v>
      </c>
      <c r="L24" s="225">
        <v>727701</v>
      </c>
      <c r="M24" s="225">
        <v>555693</v>
      </c>
      <c r="N24" s="225">
        <v>131306</v>
      </c>
      <c r="O24" s="225">
        <v>81791</v>
      </c>
      <c r="P24" s="225">
        <v>204</v>
      </c>
      <c r="Q24" s="225">
        <v>19</v>
      </c>
      <c r="R24" s="225">
        <v>360796</v>
      </c>
      <c r="S24" s="225">
        <v>1032622</v>
      </c>
    </row>
    <row r="25" spans="1:19" ht="42" customHeight="1">
      <c r="A25" s="12" t="s">
        <v>84</v>
      </c>
      <c r="B25" s="47">
        <v>5045</v>
      </c>
      <c r="C25" s="230">
        <v>84396</v>
      </c>
      <c r="D25" s="230">
        <v>10979</v>
      </c>
      <c r="E25" s="230">
        <v>3382</v>
      </c>
      <c r="F25" s="230">
        <v>100</v>
      </c>
      <c r="G25" s="230">
        <v>804</v>
      </c>
      <c r="H25" s="230">
        <v>804</v>
      </c>
      <c r="I25" s="230">
        <v>6693</v>
      </c>
      <c r="J25" s="230">
        <v>72853</v>
      </c>
      <c r="K25" s="230">
        <v>53476</v>
      </c>
      <c r="L25" s="230">
        <v>13408</v>
      </c>
      <c r="M25" s="230">
        <v>13398</v>
      </c>
      <c r="N25" s="230">
        <v>5969</v>
      </c>
      <c r="O25" s="230">
        <v>563</v>
      </c>
      <c r="P25" s="230">
        <v>1</v>
      </c>
      <c r="Q25" s="230">
        <v>0</v>
      </c>
      <c r="R25" s="230">
        <v>5</v>
      </c>
      <c r="S25" s="230">
        <v>68</v>
      </c>
    </row>
    <row r="26" spans="1:19" ht="44.25" customHeight="1">
      <c r="A26" s="12" t="s">
        <v>216</v>
      </c>
      <c r="B26" s="47">
        <v>5050</v>
      </c>
      <c r="C26" s="232">
        <v>1657032</v>
      </c>
      <c r="D26" s="232">
        <v>980357</v>
      </c>
      <c r="E26" s="232">
        <v>739921</v>
      </c>
      <c r="F26" s="232">
        <v>34527</v>
      </c>
      <c r="G26" s="232">
        <v>184283</v>
      </c>
      <c r="H26" s="232">
        <v>173785</v>
      </c>
      <c r="I26" s="232">
        <v>21626</v>
      </c>
      <c r="J26" s="232">
        <v>639970</v>
      </c>
      <c r="K26" s="232">
        <v>491058</v>
      </c>
      <c r="L26" s="232">
        <v>116890</v>
      </c>
      <c r="M26" s="232">
        <v>108239</v>
      </c>
      <c r="N26" s="232">
        <v>32022</v>
      </c>
      <c r="O26" s="232">
        <v>36705</v>
      </c>
      <c r="P26" s="232">
        <v>0</v>
      </c>
      <c r="Q26" s="232">
        <v>0</v>
      </c>
      <c r="R26" s="232">
        <v>11412</v>
      </c>
      <c r="S26" s="232">
        <v>51420</v>
      </c>
    </row>
    <row r="27" spans="1:19" ht="26.25" customHeight="1">
      <c r="A27" s="48" t="s">
        <v>101</v>
      </c>
      <c r="B27" s="47"/>
      <c r="C27" s="109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</row>
    <row r="28" spans="1:19" ht="38.25" customHeight="1">
      <c r="A28" s="12" t="s">
        <v>178</v>
      </c>
      <c r="B28" s="47">
        <v>5055</v>
      </c>
      <c r="C28" s="233">
        <v>256390</v>
      </c>
      <c r="D28" s="233">
        <v>129259</v>
      </c>
      <c r="E28" s="233">
        <v>93304</v>
      </c>
      <c r="F28" s="233">
        <v>2150</v>
      </c>
      <c r="G28" s="233">
        <v>22831</v>
      </c>
      <c r="H28" s="233">
        <v>21153</v>
      </c>
      <c r="I28" s="233">
        <v>10974</v>
      </c>
      <c r="J28" s="233">
        <v>117953</v>
      </c>
      <c r="K28" s="233">
        <v>86529</v>
      </c>
      <c r="L28" s="233">
        <v>22300</v>
      </c>
      <c r="M28" s="233">
        <v>22289</v>
      </c>
      <c r="N28" s="233">
        <v>9124</v>
      </c>
      <c r="O28" s="233">
        <v>4994</v>
      </c>
      <c r="P28" s="233">
        <v>4184</v>
      </c>
      <c r="Q28" s="233">
        <v>0</v>
      </c>
      <c r="R28" s="233">
        <v>2227</v>
      </c>
      <c r="S28" s="233">
        <v>104</v>
      </c>
    </row>
    <row r="29" spans="1:19" ht="27.75" customHeight="1">
      <c r="A29" s="12"/>
      <c r="B29" s="47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43.5" customHeight="1">
      <c r="A30" s="114" t="s">
        <v>175</v>
      </c>
      <c r="B30" s="47">
        <v>5056</v>
      </c>
      <c r="C30" s="225">
        <v>67394</v>
      </c>
      <c r="D30" s="225">
        <v>39348</v>
      </c>
      <c r="E30" s="225">
        <v>26221</v>
      </c>
      <c r="F30" s="225">
        <v>174</v>
      </c>
      <c r="G30" s="225">
        <v>6530</v>
      </c>
      <c r="H30" s="225">
        <v>6529</v>
      </c>
      <c r="I30" s="225">
        <v>6423</v>
      </c>
      <c r="J30" s="225">
        <v>19953</v>
      </c>
      <c r="K30" s="225">
        <v>14568</v>
      </c>
      <c r="L30" s="225">
        <v>4057</v>
      </c>
      <c r="M30" s="225">
        <v>4057</v>
      </c>
      <c r="N30" s="225">
        <v>1328</v>
      </c>
      <c r="O30" s="225">
        <v>3980</v>
      </c>
      <c r="P30" s="225">
        <v>4113</v>
      </c>
      <c r="Q30" s="225">
        <v>0</v>
      </c>
      <c r="R30" s="225">
        <v>1</v>
      </c>
      <c r="S30" s="225">
        <v>0</v>
      </c>
    </row>
    <row r="31" spans="1:19" ht="47.25" customHeight="1">
      <c r="A31" s="12" t="s">
        <v>181</v>
      </c>
      <c r="B31" s="47">
        <v>5060</v>
      </c>
      <c r="C31" s="225">
        <v>6373787</v>
      </c>
      <c r="D31" s="225">
        <v>4699336</v>
      </c>
      <c r="E31" s="225">
        <v>3445771</v>
      </c>
      <c r="F31" s="225">
        <v>100257</v>
      </c>
      <c r="G31" s="225">
        <v>867249</v>
      </c>
      <c r="H31" s="225">
        <v>865342</v>
      </c>
      <c r="I31" s="225">
        <v>286059</v>
      </c>
      <c r="J31" s="225">
        <v>1507295</v>
      </c>
      <c r="K31" s="225">
        <v>1098131</v>
      </c>
      <c r="L31" s="225">
        <v>358312</v>
      </c>
      <c r="M31" s="225">
        <v>357731</v>
      </c>
      <c r="N31" s="225">
        <v>50852</v>
      </c>
      <c r="O31" s="225">
        <v>153094</v>
      </c>
      <c r="P31" s="225">
        <v>14062</v>
      </c>
      <c r="Q31" s="225">
        <v>0</v>
      </c>
      <c r="R31" s="225">
        <v>532</v>
      </c>
      <c r="S31" s="225">
        <v>3539</v>
      </c>
    </row>
    <row r="32" spans="1:19" ht="28.5" customHeight="1">
      <c r="A32" s="49" t="s">
        <v>217</v>
      </c>
      <c r="B32" s="47">
        <v>5065</v>
      </c>
      <c r="C32" s="225">
        <v>9046933</v>
      </c>
      <c r="D32" s="225">
        <v>883949</v>
      </c>
      <c r="E32" s="225">
        <v>701069</v>
      </c>
      <c r="F32" s="225">
        <v>7903</v>
      </c>
      <c r="G32" s="225">
        <v>160286</v>
      </c>
      <c r="H32" s="225">
        <v>144309</v>
      </c>
      <c r="I32" s="225">
        <v>14691</v>
      </c>
      <c r="J32" s="225">
        <v>8065018</v>
      </c>
      <c r="K32" s="225">
        <v>6302929</v>
      </c>
      <c r="L32" s="225">
        <v>1554316</v>
      </c>
      <c r="M32" s="225">
        <v>1135143</v>
      </c>
      <c r="N32" s="225">
        <v>207773</v>
      </c>
      <c r="O32" s="225">
        <v>96011</v>
      </c>
      <c r="P32" s="225">
        <v>1955</v>
      </c>
      <c r="Q32" s="225">
        <v>0</v>
      </c>
      <c r="R32" s="225">
        <v>18405</v>
      </c>
      <c r="S32" s="225">
        <v>2209320</v>
      </c>
    </row>
    <row r="33" spans="1:19" ht="18.75" customHeight="1">
      <c r="A33" s="49" t="s">
        <v>202</v>
      </c>
      <c r="B33" s="47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</row>
    <row r="34" spans="1:19" ht="42.75" customHeight="1">
      <c r="A34" s="114" t="s">
        <v>71</v>
      </c>
      <c r="B34" s="47">
        <v>5100</v>
      </c>
      <c r="C34" s="225">
        <v>9046933</v>
      </c>
      <c r="D34" s="225">
        <v>883949</v>
      </c>
      <c r="E34" s="225">
        <v>701069</v>
      </c>
      <c r="F34" s="225">
        <v>7904</v>
      </c>
      <c r="G34" s="225">
        <v>160285</v>
      </c>
      <c r="H34" s="225">
        <v>144309</v>
      </c>
      <c r="I34" s="225">
        <v>14691</v>
      </c>
      <c r="J34" s="225">
        <v>8065018</v>
      </c>
      <c r="K34" s="225">
        <v>6302929</v>
      </c>
      <c r="L34" s="225">
        <v>1554316</v>
      </c>
      <c r="M34" s="225">
        <v>1135143</v>
      </c>
      <c r="N34" s="225">
        <v>207773</v>
      </c>
      <c r="O34" s="225">
        <v>96011</v>
      </c>
      <c r="P34" s="225">
        <v>1955</v>
      </c>
      <c r="Q34" s="225">
        <v>0</v>
      </c>
      <c r="R34" s="225">
        <v>18405</v>
      </c>
      <c r="S34" s="225">
        <v>2209320</v>
      </c>
    </row>
    <row r="35" spans="1:19" ht="30" customHeight="1">
      <c r="A35" s="114" t="s">
        <v>78</v>
      </c>
      <c r="B35" s="47">
        <v>5105</v>
      </c>
      <c r="C35" s="225">
        <v>8970333</v>
      </c>
      <c r="D35" s="225">
        <v>882367</v>
      </c>
      <c r="E35" s="225">
        <v>700846</v>
      </c>
      <c r="F35" s="225">
        <v>7864</v>
      </c>
      <c r="G35" s="225">
        <v>158966</v>
      </c>
      <c r="H35" s="225">
        <v>144304</v>
      </c>
      <c r="I35" s="225">
        <v>14691</v>
      </c>
      <c r="J35" s="225">
        <v>7990000</v>
      </c>
      <c r="K35" s="225">
        <v>6240908</v>
      </c>
      <c r="L35" s="225">
        <v>1541323</v>
      </c>
      <c r="M35" s="225">
        <v>1135132</v>
      </c>
      <c r="N35" s="225">
        <v>207769</v>
      </c>
      <c r="O35" s="225">
        <v>96011</v>
      </c>
      <c r="P35" s="225">
        <v>1955</v>
      </c>
      <c r="Q35" s="225">
        <v>0</v>
      </c>
      <c r="R35" s="225">
        <v>17051</v>
      </c>
      <c r="S35" s="225">
        <v>2134374</v>
      </c>
    </row>
    <row r="36" spans="1:19" ht="25.5" customHeight="1">
      <c r="A36" s="114" t="s">
        <v>79</v>
      </c>
      <c r="B36" s="47">
        <v>5115</v>
      </c>
      <c r="C36" s="225">
        <v>76600</v>
      </c>
      <c r="D36" s="225">
        <v>1582</v>
      </c>
      <c r="E36" s="225">
        <v>223</v>
      </c>
      <c r="F36" s="225">
        <v>40</v>
      </c>
      <c r="G36" s="225">
        <v>1319</v>
      </c>
      <c r="H36" s="225">
        <v>5</v>
      </c>
      <c r="I36" s="225">
        <v>0</v>
      </c>
      <c r="J36" s="225">
        <v>75018</v>
      </c>
      <c r="K36" s="225">
        <v>62021</v>
      </c>
      <c r="L36" s="225">
        <v>12993</v>
      </c>
      <c r="M36" s="225">
        <v>11</v>
      </c>
      <c r="N36" s="225">
        <v>4</v>
      </c>
      <c r="O36" s="225">
        <v>0</v>
      </c>
      <c r="P36" s="225">
        <v>0</v>
      </c>
      <c r="Q36" s="225">
        <v>0</v>
      </c>
      <c r="R36" s="225">
        <v>1354</v>
      </c>
      <c r="S36" s="225">
        <v>74946</v>
      </c>
    </row>
    <row r="37" spans="1:19" ht="27.75" customHeight="1">
      <c r="A37" s="12" t="s">
        <v>218</v>
      </c>
      <c r="B37" s="47">
        <v>5120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</row>
    <row r="38" spans="1:19" ht="46.5" customHeight="1">
      <c r="A38" s="114" t="s">
        <v>104</v>
      </c>
      <c r="B38" s="47">
        <v>5125</v>
      </c>
      <c r="C38" s="225">
        <v>0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</row>
    <row r="39" spans="1:19" ht="42" customHeight="1">
      <c r="A39" s="114" t="s">
        <v>27</v>
      </c>
      <c r="B39" s="47">
        <v>5130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</row>
    <row r="40" spans="1:19" ht="30" customHeight="1">
      <c r="A40" s="65" t="s">
        <v>184</v>
      </c>
      <c r="B40" s="47">
        <v>5135</v>
      </c>
      <c r="C40" s="225">
        <v>722594</v>
      </c>
      <c r="D40" s="225">
        <v>538316</v>
      </c>
      <c r="E40" s="225">
        <v>423651</v>
      </c>
      <c r="F40" s="225">
        <v>9855</v>
      </c>
      <c r="G40" s="225">
        <v>99148</v>
      </c>
      <c r="H40" s="225">
        <v>99143</v>
      </c>
      <c r="I40" s="225">
        <v>5662</v>
      </c>
      <c r="J40" s="225">
        <v>166830</v>
      </c>
      <c r="K40" s="225">
        <v>128516</v>
      </c>
      <c r="L40" s="225">
        <v>33108</v>
      </c>
      <c r="M40" s="225">
        <v>33108</v>
      </c>
      <c r="N40" s="225">
        <v>5206</v>
      </c>
      <c r="O40" s="225">
        <v>17448</v>
      </c>
      <c r="P40" s="225">
        <v>0</v>
      </c>
      <c r="Q40" s="225">
        <v>0</v>
      </c>
      <c r="R40" s="225">
        <v>0</v>
      </c>
      <c r="S40" s="225">
        <v>0</v>
      </c>
    </row>
    <row r="41" spans="1:19" ht="22.5" customHeight="1">
      <c r="A41" s="65"/>
      <c r="B41" s="47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</row>
    <row r="42" spans="1:19" ht="38.25" customHeight="1">
      <c r="A42" s="114" t="s">
        <v>167</v>
      </c>
      <c r="B42" s="47">
        <v>5140</v>
      </c>
      <c r="C42" s="225">
        <v>0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</row>
    <row r="43" spans="1:19" ht="27" customHeight="1">
      <c r="A43" s="114" t="s">
        <v>72</v>
      </c>
      <c r="B43" s="47">
        <v>5145</v>
      </c>
      <c r="C43" s="225">
        <v>0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</row>
    <row r="44" spans="1:19" ht="28.5" customHeight="1">
      <c r="A44" s="114" t="s">
        <v>73</v>
      </c>
      <c r="B44" s="47">
        <v>5150</v>
      </c>
      <c r="C44" s="225">
        <v>301726</v>
      </c>
      <c r="D44" s="225">
        <v>284108</v>
      </c>
      <c r="E44" s="225">
        <v>227873</v>
      </c>
      <c r="F44" s="225">
        <v>4219</v>
      </c>
      <c r="G44" s="225">
        <v>50923</v>
      </c>
      <c r="H44" s="225">
        <v>50924</v>
      </c>
      <c r="I44" s="225">
        <v>1093</v>
      </c>
      <c r="J44" s="225">
        <v>6416</v>
      </c>
      <c r="K44" s="225">
        <v>4672</v>
      </c>
      <c r="L44" s="225">
        <v>1637</v>
      </c>
      <c r="M44" s="225">
        <v>1637</v>
      </c>
      <c r="N44" s="225">
        <v>107</v>
      </c>
      <c r="O44" s="225">
        <v>11202</v>
      </c>
      <c r="P44" s="225">
        <v>0</v>
      </c>
      <c r="Q44" s="225">
        <v>0</v>
      </c>
      <c r="R44" s="225">
        <v>0</v>
      </c>
      <c r="S44" s="225">
        <v>0</v>
      </c>
    </row>
    <row r="45" spans="1:19" ht="36.75" customHeight="1">
      <c r="A45" s="114" t="s">
        <v>95</v>
      </c>
      <c r="B45" s="50">
        <v>5155</v>
      </c>
      <c r="C45" s="225">
        <v>420868</v>
      </c>
      <c r="D45" s="225">
        <v>254208</v>
      </c>
      <c r="E45" s="225">
        <v>195778</v>
      </c>
      <c r="F45" s="225">
        <v>5636</v>
      </c>
      <c r="G45" s="225">
        <v>48225</v>
      </c>
      <c r="H45" s="225">
        <v>48219</v>
      </c>
      <c r="I45" s="225">
        <v>4569</v>
      </c>
      <c r="J45" s="225">
        <v>160414</v>
      </c>
      <c r="K45" s="225">
        <v>123844</v>
      </c>
      <c r="L45" s="225">
        <v>31471</v>
      </c>
      <c r="M45" s="225">
        <v>31471</v>
      </c>
      <c r="N45" s="225">
        <v>5099</v>
      </c>
      <c r="O45" s="225">
        <v>6246</v>
      </c>
      <c r="P45" s="225">
        <v>0</v>
      </c>
      <c r="Q45" s="225">
        <v>0</v>
      </c>
      <c r="R45" s="225">
        <v>0</v>
      </c>
      <c r="S45" s="225">
        <v>0</v>
      </c>
    </row>
    <row r="46" spans="1:19" ht="16.5" customHeight="1">
      <c r="A46" s="68" t="s">
        <v>101</v>
      </c>
      <c r="B46" s="50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</row>
    <row r="47" spans="1:19" ht="56.25" customHeight="1">
      <c r="A47" s="115" t="s">
        <v>219</v>
      </c>
      <c r="B47" s="47">
        <v>5170</v>
      </c>
      <c r="C47" s="225">
        <v>18969934</v>
      </c>
      <c r="D47" s="225">
        <v>11123247</v>
      </c>
      <c r="E47" s="225">
        <v>8274561</v>
      </c>
      <c r="F47" s="225">
        <v>324383</v>
      </c>
      <c r="G47" s="225">
        <v>2134406</v>
      </c>
      <c r="H47" s="225">
        <v>2108715</v>
      </c>
      <c r="I47" s="225">
        <v>389897</v>
      </c>
      <c r="J47" s="225">
        <v>7461759</v>
      </c>
      <c r="K47" s="225">
        <v>5677867</v>
      </c>
      <c r="L47" s="225">
        <v>1499488</v>
      </c>
      <c r="M47" s="225">
        <v>1489981</v>
      </c>
      <c r="N47" s="225">
        <v>284404</v>
      </c>
      <c r="O47" s="225">
        <v>333270</v>
      </c>
      <c r="P47" s="225">
        <v>51658</v>
      </c>
      <c r="Q47" s="225">
        <v>0</v>
      </c>
      <c r="R47" s="225">
        <v>8442</v>
      </c>
      <c r="S47" s="225">
        <v>67620</v>
      </c>
    </row>
    <row r="48" spans="1:19" ht="15.75" customHeight="1">
      <c r="A48" s="115"/>
      <c r="B48" s="4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</row>
    <row r="49" spans="1:19" ht="22.5" customHeight="1">
      <c r="A49" s="112" t="s">
        <v>113</v>
      </c>
      <c r="B49" s="47">
        <v>5175</v>
      </c>
      <c r="C49" s="225"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</row>
    <row r="50" spans="1:19" ht="54" customHeight="1">
      <c r="A50" s="108" t="s">
        <v>148</v>
      </c>
      <c r="B50" s="47">
        <v>5180</v>
      </c>
      <c r="C50" s="225">
        <v>1015649</v>
      </c>
      <c r="D50" s="225">
        <v>178300</v>
      </c>
      <c r="E50" s="225">
        <v>118643</v>
      </c>
      <c r="F50" s="225">
        <v>3891</v>
      </c>
      <c r="G50" s="225">
        <v>35969</v>
      </c>
      <c r="H50" s="225">
        <v>35952</v>
      </c>
      <c r="I50" s="225">
        <v>19797</v>
      </c>
      <c r="J50" s="225">
        <v>797450</v>
      </c>
      <c r="K50" s="225">
        <v>595012</v>
      </c>
      <c r="L50" s="225">
        <v>172130</v>
      </c>
      <c r="M50" s="225">
        <v>171324</v>
      </c>
      <c r="N50" s="225">
        <v>30308</v>
      </c>
      <c r="O50" s="225">
        <v>39899</v>
      </c>
      <c r="P50" s="225">
        <v>0</v>
      </c>
      <c r="Q50" s="225">
        <v>0</v>
      </c>
      <c r="R50" s="225">
        <v>17</v>
      </c>
      <c r="S50" s="225">
        <v>4442</v>
      </c>
    </row>
    <row r="51" spans="1:19" ht="18.75" customHeight="1">
      <c r="A51" s="108" t="s">
        <v>160</v>
      </c>
      <c r="B51" s="47">
        <v>5185</v>
      </c>
      <c r="C51" s="225">
        <v>17954285</v>
      </c>
      <c r="D51" s="225">
        <v>10944947</v>
      </c>
      <c r="E51" s="225">
        <v>8155918</v>
      </c>
      <c r="F51" s="225">
        <v>320492</v>
      </c>
      <c r="G51" s="225">
        <v>2098437</v>
      </c>
      <c r="H51" s="225">
        <v>2072763</v>
      </c>
      <c r="I51" s="225">
        <v>370100</v>
      </c>
      <c r="J51" s="225">
        <v>6664309</v>
      </c>
      <c r="K51" s="225">
        <v>5082855</v>
      </c>
      <c r="L51" s="225">
        <v>1327358</v>
      </c>
      <c r="M51" s="225">
        <v>1318657</v>
      </c>
      <c r="N51" s="225">
        <v>254096</v>
      </c>
      <c r="O51" s="225">
        <v>293371</v>
      </c>
      <c r="P51" s="225">
        <v>51658</v>
      </c>
      <c r="Q51" s="225">
        <v>0</v>
      </c>
      <c r="R51" s="225">
        <v>8425</v>
      </c>
      <c r="S51" s="225">
        <v>63178</v>
      </c>
    </row>
    <row r="52" spans="1:19" ht="27" customHeight="1">
      <c r="A52" s="116" t="s">
        <v>105</v>
      </c>
      <c r="B52" s="47">
        <v>5190</v>
      </c>
      <c r="C52" s="225">
        <v>2406223</v>
      </c>
      <c r="D52" s="225">
        <v>122811</v>
      </c>
      <c r="E52" s="225">
        <v>86058</v>
      </c>
      <c r="F52" s="225">
        <v>9746</v>
      </c>
      <c r="G52" s="225">
        <v>27007</v>
      </c>
      <c r="H52" s="225">
        <v>26999</v>
      </c>
      <c r="I52" s="225">
        <v>0</v>
      </c>
      <c r="J52" s="225">
        <v>2033796</v>
      </c>
      <c r="K52" s="225">
        <v>1638756</v>
      </c>
      <c r="L52" s="225">
        <v>362103</v>
      </c>
      <c r="M52" s="225">
        <v>362105</v>
      </c>
      <c r="N52" s="225">
        <v>32937</v>
      </c>
      <c r="O52" s="225">
        <v>249616</v>
      </c>
      <c r="P52" s="225">
        <v>0</v>
      </c>
      <c r="Q52" s="225">
        <v>0</v>
      </c>
      <c r="R52" s="225">
        <v>8</v>
      </c>
      <c r="S52" s="225">
        <v>0</v>
      </c>
    </row>
    <row r="53" spans="1:19" ht="30.75" customHeight="1">
      <c r="A53" s="49" t="s">
        <v>182</v>
      </c>
      <c r="B53" s="47">
        <v>5195</v>
      </c>
      <c r="C53" s="225">
        <v>693927</v>
      </c>
      <c r="D53" s="225">
        <v>313061</v>
      </c>
      <c r="E53" s="225">
        <v>242428</v>
      </c>
      <c r="F53" s="225">
        <v>4410</v>
      </c>
      <c r="G53" s="225">
        <v>61663</v>
      </c>
      <c r="H53" s="225">
        <v>54689</v>
      </c>
      <c r="I53" s="225">
        <v>4560</v>
      </c>
      <c r="J53" s="225">
        <v>352872</v>
      </c>
      <c r="K53" s="225">
        <v>272951</v>
      </c>
      <c r="L53" s="225">
        <v>65376</v>
      </c>
      <c r="M53" s="225">
        <v>61742</v>
      </c>
      <c r="N53" s="225">
        <v>14545</v>
      </c>
      <c r="O53" s="225">
        <v>27976</v>
      </c>
      <c r="P53" s="225">
        <v>14</v>
      </c>
      <c r="Q53" s="225">
        <v>4</v>
      </c>
      <c r="R53" s="225">
        <v>7977</v>
      </c>
      <c r="S53" s="225">
        <v>22591</v>
      </c>
    </row>
    <row r="54" spans="1:19" ht="16.5" customHeight="1">
      <c r="A54" s="19" t="s">
        <v>83</v>
      </c>
      <c r="B54" s="47">
        <v>5200</v>
      </c>
      <c r="C54" s="225">
        <v>671380</v>
      </c>
      <c r="D54" s="225">
        <v>312787</v>
      </c>
      <c r="E54" s="225">
        <v>242363</v>
      </c>
      <c r="F54" s="225">
        <v>4410</v>
      </c>
      <c r="G54" s="225">
        <v>61655</v>
      </c>
      <c r="H54" s="225">
        <v>54681</v>
      </c>
      <c r="I54" s="225">
        <v>4359</v>
      </c>
      <c r="J54" s="225">
        <v>330801</v>
      </c>
      <c r="K54" s="225">
        <v>256548</v>
      </c>
      <c r="L54" s="225">
        <v>61285</v>
      </c>
      <c r="M54" s="225">
        <v>57651</v>
      </c>
      <c r="N54" s="225">
        <v>12968</v>
      </c>
      <c r="O54" s="225">
        <v>27774</v>
      </c>
      <c r="P54" s="225">
        <v>14</v>
      </c>
      <c r="Q54" s="225">
        <v>4</v>
      </c>
      <c r="R54" s="225">
        <v>7977</v>
      </c>
      <c r="S54" s="225">
        <v>22591</v>
      </c>
    </row>
    <row r="55" spans="1:19" ht="39" customHeight="1">
      <c r="A55" s="19" t="s">
        <v>84</v>
      </c>
      <c r="B55" s="47">
        <v>5205</v>
      </c>
      <c r="C55" s="225">
        <v>22547</v>
      </c>
      <c r="D55" s="225">
        <v>274</v>
      </c>
      <c r="E55" s="225">
        <v>65</v>
      </c>
      <c r="F55" s="225">
        <v>0</v>
      </c>
      <c r="G55" s="225">
        <v>8</v>
      </c>
      <c r="H55" s="225">
        <v>8</v>
      </c>
      <c r="I55" s="225">
        <v>201</v>
      </c>
      <c r="J55" s="225">
        <v>22071</v>
      </c>
      <c r="K55" s="225">
        <v>16403</v>
      </c>
      <c r="L55" s="225">
        <v>4091</v>
      </c>
      <c r="M55" s="225">
        <v>4091</v>
      </c>
      <c r="N55" s="225">
        <v>1577</v>
      </c>
      <c r="O55" s="225">
        <v>202</v>
      </c>
      <c r="P55" s="225">
        <v>0</v>
      </c>
      <c r="Q55" s="225">
        <v>0</v>
      </c>
      <c r="R55" s="225">
        <v>0</v>
      </c>
      <c r="S55" s="225">
        <v>0</v>
      </c>
    </row>
    <row r="56" spans="1:19" ht="38.25">
      <c r="A56" s="114" t="s">
        <v>71</v>
      </c>
      <c r="B56" s="47">
        <v>5230</v>
      </c>
      <c r="C56" s="225">
        <v>693919</v>
      </c>
      <c r="D56" s="225">
        <v>313061</v>
      </c>
      <c r="E56" s="225">
        <v>242430</v>
      </c>
      <c r="F56" s="225">
        <v>4410</v>
      </c>
      <c r="G56" s="225">
        <v>61663</v>
      </c>
      <c r="H56" s="225">
        <v>54688</v>
      </c>
      <c r="I56" s="225">
        <v>4558</v>
      </c>
      <c r="J56" s="225">
        <v>352873</v>
      </c>
      <c r="K56" s="225">
        <v>272954</v>
      </c>
      <c r="L56" s="225">
        <v>65375</v>
      </c>
      <c r="M56" s="225">
        <v>61742</v>
      </c>
      <c r="N56" s="225">
        <v>14544</v>
      </c>
      <c r="O56" s="225">
        <v>27967</v>
      </c>
      <c r="P56" s="225">
        <v>14</v>
      </c>
      <c r="Q56" s="225">
        <v>4</v>
      </c>
      <c r="R56" s="225">
        <v>7977</v>
      </c>
      <c r="S56" s="225">
        <v>22591</v>
      </c>
    </row>
    <row r="57" spans="1:19" ht="27.75" customHeight="1">
      <c r="A57" s="114" t="s">
        <v>80</v>
      </c>
      <c r="B57" s="47">
        <v>5235</v>
      </c>
      <c r="C57" s="225">
        <v>690822</v>
      </c>
      <c r="D57" s="225">
        <v>311910</v>
      </c>
      <c r="E57" s="225">
        <v>242338</v>
      </c>
      <c r="F57" s="225">
        <v>4327</v>
      </c>
      <c r="G57" s="225">
        <v>60687</v>
      </c>
      <c r="H57" s="225">
        <v>54675</v>
      </c>
      <c r="I57" s="225">
        <v>4558</v>
      </c>
      <c r="J57" s="225">
        <v>350927</v>
      </c>
      <c r="K57" s="225">
        <v>271318</v>
      </c>
      <c r="L57" s="225">
        <v>65067</v>
      </c>
      <c r="M57" s="225">
        <v>61740</v>
      </c>
      <c r="N57" s="225">
        <v>14542</v>
      </c>
      <c r="O57" s="225">
        <v>27967</v>
      </c>
      <c r="P57" s="225">
        <v>14</v>
      </c>
      <c r="Q57" s="225">
        <v>4</v>
      </c>
      <c r="R57" s="225">
        <v>6927</v>
      </c>
      <c r="S57" s="225">
        <v>20654</v>
      </c>
    </row>
    <row r="58" spans="1:19" ht="30" customHeight="1">
      <c r="A58" s="114" t="s">
        <v>81</v>
      </c>
      <c r="B58" s="47">
        <v>5245</v>
      </c>
      <c r="C58" s="225">
        <v>3097</v>
      </c>
      <c r="D58" s="225">
        <v>1151</v>
      </c>
      <c r="E58" s="225">
        <v>92</v>
      </c>
      <c r="F58" s="225">
        <v>83</v>
      </c>
      <c r="G58" s="225">
        <v>976</v>
      </c>
      <c r="H58" s="225">
        <v>13</v>
      </c>
      <c r="I58" s="225">
        <v>0</v>
      </c>
      <c r="J58" s="225">
        <v>1946</v>
      </c>
      <c r="K58" s="225">
        <v>1636</v>
      </c>
      <c r="L58" s="225">
        <v>308</v>
      </c>
      <c r="M58" s="225">
        <v>2</v>
      </c>
      <c r="N58" s="225">
        <v>2</v>
      </c>
      <c r="O58" s="225">
        <v>0</v>
      </c>
      <c r="P58" s="225">
        <v>0</v>
      </c>
      <c r="Q58" s="225">
        <v>0</v>
      </c>
      <c r="R58" s="225">
        <v>1050</v>
      </c>
      <c r="S58" s="225">
        <v>1937</v>
      </c>
    </row>
    <row r="59" spans="1:19" ht="31.5" customHeight="1">
      <c r="A59" s="12" t="s">
        <v>74</v>
      </c>
      <c r="B59" s="47">
        <v>5250</v>
      </c>
      <c r="C59" s="225">
        <v>0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</row>
    <row r="60" spans="1:19" ht="39" customHeight="1">
      <c r="A60" s="117" t="s">
        <v>26</v>
      </c>
      <c r="B60" s="47">
        <v>5255</v>
      </c>
      <c r="C60" s="225">
        <v>0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</row>
    <row r="61" spans="1:19" ht="37.5" customHeight="1">
      <c r="A61" s="117" t="s">
        <v>27</v>
      </c>
      <c r="B61" s="47">
        <v>5260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0</v>
      </c>
      <c r="S61" s="225">
        <v>0</v>
      </c>
    </row>
    <row r="62" spans="1:19" ht="28.5" customHeight="1">
      <c r="A62" s="156" t="s">
        <v>92</v>
      </c>
      <c r="B62" s="47">
        <v>5265</v>
      </c>
      <c r="C62" s="225">
        <v>85743</v>
      </c>
      <c r="D62" s="225">
        <v>75448</v>
      </c>
      <c r="E62" s="225">
        <v>56648</v>
      </c>
      <c r="F62" s="225">
        <v>1807</v>
      </c>
      <c r="G62" s="225">
        <v>15299</v>
      </c>
      <c r="H62" s="225">
        <v>15295</v>
      </c>
      <c r="I62" s="225">
        <v>1694</v>
      </c>
      <c r="J62" s="225">
        <v>9714</v>
      </c>
      <c r="K62" s="225">
        <v>7142</v>
      </c>
      <c r="L62" s="225">
        <v>2067</v>
      </c>
      <c r="M62" s="225">
        <v>2066</v>
      </c>
      <c r="N62" s="225">
        <v>505</v>
      </c>
      <c r="O62" s="225">
        <v>581</v>
      </c>
      <c r="P62" s="225">
        <v>0</v>
      </c>
      <c r="Q62" s="225">
        <v>0</v>
      </c>
      <c r="R62" s="225">
        <v>0</v>
      </c>
      <c r="S62" s="225">
        <v>0</v>
      </c>
    </row>
    <row r="63" spans="1:19" ht="34.5" customHeight="1">
      <c r="A63" s="114" t="s">
        <v>82</v>
      </c>
      <c r="B63" s="51">
        <v>5270</v>
      </c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</row>
    <row r="64" spans="1:19" ht="27.75" customHeight="1">
      <c r="A64" s="114" t="s">
        <v>72</v>
      </c>
      <c r="B64" s="52">
        <v>5275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  <c r="S64" s="225">
        <v>0</v>
      </c>
    </row>
    <row r="65" spans="1:19" ht="31.5" customHeight="1">
      <c r="A65" s="114" t="s">
        <v>73</v>
      </c>
      <c r="B65" s="109">
        <v>5280</v>
      </c>
      <c r="C65" s="225">
        <v>20576</v>
      </c>
      <c r="D65" s="225">
        <v>18918</v>
      </c>
      <c r="E65" s="225">
        <v>12072</v>
      </c>
      <c r="F65" s="225">
        <v>416</v>
      </c>
      <c r="G65" s="225">
        <v>5537</v>
      </c>
      <c r="H65" s="225">
        <v>5537</v>
      </c>
      <c r="I65" s="225">
        <v>893</v>
      </c>
      <c r="J65" s="225">
        <v>1155</v>
      </c>
      <c r="K65" s="225">
        <v>787</v>
      </c>
      <c r="L65" s="225">
        <v>335</v>
      </c>
      <c r="M65" s="225">
        <v>335</v>
      </c>
      <c r="N65" s="225">
        <v>33</v>
      </c>
      <c r="O65" s="225">
        <v>503</v>
      </c>
      <c r="P65" s="225">
        <v>0</v>
      </c>
      <c r="Q65" s="225">
        <v>0</v>
      </c>
      <c r="R65" s="225">
        <v>0</v>
      </c>
      <c r="S65" s="225">
        <v>0</v>
      </c>
    </row>
    <row r="66" spans="1:19" ht="31.5" customHeight="1">
      <c r="A66" s="114" t="s">
        <v>95</v>
      </c>
      <c r="B66" s="106">
        <v>5285</v>
      </c>
      <c r="C66" s="225">
        <v>65167</v>
      </c>
      <c r="D66" s="225">
        <v>56530</v>
      </c>
      <c r="E66" s="225">
        <v>44576</v>
      </c>
      <c r="F66" s="225">
        <v>1391</v>
      </c>
      <c r="G66" s="225">
        <v>9762</v>
      </c>
      <c r="H66" s="225">
        <v>9758</v>
      </c>
      <c r="I66" s="225">
        <v>801</v>
      </c>
      <c r="J66" s="225">
        <v>8559</v>
      </c>
      <c r="K66" s="225">
        <v>6355</v>
      </c>
      <c r="L66" s="225">
        <v>1732</v>
      </c>
      <c r="M66" s="225">
        <v>1731</v>
      </c>
      <c r="N66" s="225">
        <v>472</v>
      </c>
      <c r="O66" s="225">
        <v>78</v>
      </c>
      <c r="P66" s="225">
        <v>0</v>
      </c>
      <c r="Q66" s="225">
        <v>0</v>
      </c>
      <c r="R66" s="225">
        <v>0</v>
      </c>
      <c r="S66" s="225">
        <v>0</v>
      </c>
    </row>
    <row r="67" spans="1:19" ht="30" customHeight="1">
      <c r="A67" s="114" t="s">
        <v>179</v>
      </c>
      <c r="B67" s="47">
        <v>5286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5">
        <v>0</v>
      </c>
      <c r="Q67" s="225">
        <v>0</v>
      </c>
      <c r="R67" s="225">
        <v>0</v>
      </c>
      <c r="S67" s="225">
        <v>0</v>
      </c>
    </row>
    <row r="68" spans="1:19" ht="25.5">
      <c r="A68" s="114" t="s">
        <v>180</v>
      </c>
      <c r="B68" s="47">
        <v>5287</v>
      </c>
      <c r="C68" s="225">
        <v>0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5">
        <v>0</v>
      </c>
    </row>
    <row r="69" spans="1:19" ht="33" customHeight="1">
      <c r="A69" s="68" t="s">
        <v>49</v>
      </c>
      <c r="B69" s="10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</row>
    <row r="70" spans="1:19" ht="58.5" customHeight="1">
      <c r="A70" s="19" t="s">
        <v>220</v>
      </c>
      <c r="B70" s="109">
        <v>5290</v>
      </c>
      <c r="C70" s="225">
        <v>4267111</v>
      </c>
      <c r="D70" s="225">
        <v>3138721</v>
      </c>
      <c r="E70" s="225">
        <v>2340694</v>
      </c>
      <c r="F70" s="225">
        <v>138377</v>
      </c>
      <c r="G70" s="225">
        <v>561696</v>
      </c>
      <c r="H70" s="225">
        <v>556833</v>
      </c>
      <c r="I70" s="225">
        <v>97954</v>
      </c>
      <c r="J70" s="225">
        <v>1050001</v>
      </c>
      <c r="K70" s="225">
        <v>797693</v>
      </c>
      <c r="L70" s="225">
        <v>211080</v>
      </c>
      <c r="M70" s="225">
        <v>210280</v>
      </c>
      <c r="N70" s="225">
        <v>41228</v>
      </c>
      <c r="O70" s="225">
        <v>72261</v>
      </c>
      <c r="P70" s="225">
        <v>6128</v>
      </c>
      <c r="Q70" s="225">
        <v>0</v>
      </c>
      <c r="R70" s="225">
        <v>3479</v>
      </c>
      <c r="S70" s="225">
        <v>6139</v>
      </c>
    </row>
    <row r="71" spans="1:19" ht="15">
      <c r="A71" s="19"/>
      <c r="B71" s="109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</row>
    <row r="72" spans="1:19" ht="20.25" customHeight="1">
      <c r="A72" s="12" t="s">
        <v>113</v>
      </c>
      <c r="B72" s="109">
        <v>5295</v>
      </c>
      <c r="C72" s="225">
        <v>0</v>
      </c>
      <c r="D72" s="225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</row>
    <row r="73" spans="1:19" ht="49.5" customHeight="1">
      <c r="A73" s="114" t="s">
        <v>148</v>
      </c>
      <c r="B73" s="109">
        <v>5300</v>
      </c>
      <c r="C73" s="225">
        <v>293461</v>
      </c>
      <c r="D73" s="225">
        <v>198094</v>
      </c>
      <c r="E73" s="225">
        <v>155787</v>
      </c>
      <c r="F73" s="225">
        <v>1239</v>
      </c>
      <c r="G73" s="225">
        <v>30910</v>
      </c>
      <c r="H73" s="225">
        <v>30905</v>
      </c>
      <c r="I73" s="225">
        <v>10158</v>
      </c>
      <c r="J73" s="225">
        <v>90489</v>
      </c>
      <c r="K73" s="225">
        <v>69338</v>
      </c>
      <c r="L73" s="225">
        <v>18751</v>
      </c>
      <c r="M73" s="225">
        <v>18745</v>
      </c>
      <c r="N73" s="225">
        <v>2400</v>
      </c>
      <c r="O73" s="225">
        <v>4878</v>
      </c>
      <c r="P73" s="225">
        <v>0</v>
      </c>
      <c r="Q73" s="225">
        <v>0</v>
      </c>
      <c r="R73" s="225">
        <v>13</v>
      </c>
      <c r="S73" s="225">
        <v>40</v>
      </c>
    </row>
    <row r="74" spans="1:19" ht="21" customHeight="1">
      <c r="A74" s="12" t="s">
        <v>159</v>
      </c>
      <c r="B74" s="109">
        <v>5305</v>
      </c>
      <c r="C74" s="225">
        <v>3973650</v>
      </c>
      <c r="D74" s="225">
        <v>2940627</v>
      </c>
      <c r="E74" s="225">
        <v>2184907</v>
      </c>
      <c r="F74" s="225">
        <v>137138</v>
      </c>
      <c r="G74" s="225">
        <v>530786</v>
      </c>
      <c r="H74" s="225">
        <v>525928</v>
      </c>
      <c r="I74" s="225">
        <v>87796</v>
      </c>
      <c r="J74" s="225">
        <v>959512</v>
      </c>
      <c r="K74" s="225">
        <v>728355</v>
      </c>
      <c r="L74" s="225">
        <v>192329</v>
      </c>
      <c r="M74" s="225">
        <v>191535</v>
      </c>
      <c r="N74" s="225">
        <v>38828</v>
      </c>
      <c r="O74" s="225">
        <v>67383</v>
      </c>
      <c r="P74" s="225">
        <v>6128</v>
      </c>
      <c r="Q74" s="225">
        <v>0</v>
      </c>
      <c r="R74" s="225">
        <v>3466</v>
      </c>
      <c r="S74" s="225">
        <v>6099</v>
      </c>
    </row>
    <row r="75" spans="1:19" ht="23.25" customHeight="1">
      <c r="A75" s="12" t="s">
        <v>105</v>
      </c>
      <c r="B75" s="109">
        <v>5310</v>
      </c>
      <c r="C75" s="225">
        <v>424696</v>
      </c>
      <c r="D75" s="225">
        <v>33084</v>
      </c>
      <c r="E75" s="225">
        <v>24854</v>
      </c>
      <c r="F75" s="225">
        <v>1843</v>
      </c>
      <c r="G75" s="225">
        <v>6310</v>
      </c>
      <c r="H75" s="225">
        <v>6309</v>
      </c>
      <c r="I75" s="225">
        <v>77</v>
      </c>
      <c r="J75" s="225">
        <v>345933</v>
      </c>
      <c r="K75" s="225">
        <v>275897</v>
      </c>
      <c r="L75" s="225">
        <v>61174</v>
      </c>
      <c r="M75" s="225">
        <v>61174</v>
      </c>
      <c r="N75" s="225">
        <v>8862</v>
      </c>
      <c r="O75" s="225">
        <v>45679</v>
      </c>
      <c r="P75" s="225">
        <v>0</v>
      </c>
      <c r="Q75" s="225">
        <v>0</v>
      </c>
      <c r="R75" s="225">
        <v>2</v>
      </c>
      <c r="S75" s="225">
        <v>0</v>
      </c>
    </row>
    <row r="76" spans="1:19" ht="15">
      <c r="A76" s="48" t="s">
        <v>25</v>
      </c>
      <c r="B76" s="109">
        <v>5315</v>
      </c>
      <c r="C76" s="225">
        <v>268874209</v>
      </c>
      <c r="D76" s="225">
        <v>97598269</v>
      </c>
      <c r="E76" s="225">
        <v>70480164</v>
      </c>
      <c r="F76" s="225">
        <v>2596897</v>
      </c>
      <c r="G76" s="225">
        <v>20564532</v>
      </c>
      <c r="H76" s="225">
        <v>17485483</v>
      </c>
      <c r="I76" s="225">
        <v>3956676</v>
      </c>
      <c r="J76" s="225">
        <v>166813976</v>
      </c>
      <c r="K76" s="225">
        <v>128449889</v>
      </c>
      <c r="L76" s="225">
        <v>33103666</v>
      </c>
      <c r="M76" s="225">
        <v>26733180</v>
      </c>
      <c r="N76" s="225">
        <v>5260421</v>
      </c>
      <c r="O76" s="225">
        <v>4221456</v>
      </c>
      <c r="P76" s="225">
        <v>240412</v>
      </c>
      <c r="Q76" s="225">
        <v>96</v>
      </c>
      <c r="R76" s="225">
        <v>3390524</v>
      </c>
      <c r="S76" s="225">
        <v>34451529</v>
      </c>
    </row>
    <row r="77" spans="1:19" ht="12.75">
      <c r="A77" s="172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73"/>
      <c r="R77" s="218"/>
      <c r="S77" s="218"/>
    </row>
    <row r="78" spans="1:19" ht="13.5" customHeight="1">
      <c r="A78" s="197" t="s">
        <v>101</v>
      </c>
      <c r="B78" s="218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</row>
    <row r="79" spans="1:20" ht="26.25" customHeight="1">
      <c r="A79" s="12" t="s">
        <v>186</v>
      </c>
      <c r="B79" s="109">
        <v>5316</v>
      </c>
      <c r="C79" s="225">
        <v>0</v>
      </c>
      <c r="D79" s="225">
        <v>0</v>
      </c>
      <c r="E79" s="225">
        <v>0</v>
      </c>
      <c r="F79" s="225">
        <v>0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0</v>
      </c>
      <c r="Q79" s="225">
        <v>0</v>
      </c>
      <c r="R79" s="225">
        <v>0</v>
      </c>
      <c r="S79" s="225">
        <v>0</v>
      </c>
      <c r="T79" s="227"/>
    </row>
    <row r="80" spans="1:20" ht="28.5" customHeight="1">
      <c r="A80" s="114" t="s">
        <v>201</v>
      </c>
      <c r="B80" s="109">
        <v>5317</v>
      </c>
      <c r="C80" s="225">
        <v>1509449</v>
      </c>
      <c r="D80" s="225">
        <v>0</v>
      </c>
      <c r="E80" s="225">
        <v>0</v>
      </c>
      <c r="F80" s="225">
        <v>0</v>
      </c>
      <c r="G80" s="225">
        <v>0</v>
      </c>
      <c r="H80" s="225">
        <v>0</v>
      </c>
      <c r="I80" s="225">
        <v>0</v>
      </c>
      <c r="J80" s="225">
        <v>1496467</v>
      </c>
      <c r="K80" s="225">
        <v>1185213</v>
      </c>
      <c r="L80" s="225">
        <v>299230</v>
      </c>
      <c r="M80" s="225">
        <v>299230</v>
      </c>
      <c r="N80" s="225">
        <v>12024</v>
      </c>
      <c r="O80" s="225">
        <v>12982</v>
      </c>
      <c r="P80" s="225">
        <v>0</v>
      </c>
      <c r="Q80" s="225">
        <v>0</v>
      </c>
      <c r="R80" s="225">
        <v>0</v>
      </c>
      <c r="S80" s="225">
        <v>0</v>
      </c>
      <c r="T80" s="227"/>
    </row>
    <row r="81" spans="1:20" ht="25.5">
      <c r="A81" s="21" t="s">
        <v>107</v>
      </c>
      <c r="B81" s="109">
        <v>5320</v>
      </c>
      <c r="C81" s="225">
        <v>125639</v>
      </c>
      <c r="D81" s="225">
        <v>99645</v>
      </c>
      <c r="E81" s="225">
        <v>80041</v>
      </c>
      <c r="F81" s="225">
        <v>1373</v>
      </c>
      <c r="G81" s="225">
        <v>17755</v>
      </c>
      <c r="H81" s="225">
        <v>17755</v>
      </c>
      <c r="I81" s="225">
        <v>476</v>
      </c>
      <c r="J81" s="225">
        <v>22469</v>
      </c>
      <c r="K81" s="225">
        <v>17534</v>
      </c>
      <c r="L81" s="225">
        <v>4150</v>
      </c>
      <c r="M81" s="225">
        <v>4150</v>
      </c>
      <c r="N81" s="225">
        <v>785</v>
      </c>
      <c r="O81" s="225">
        <v>3525</v>
      </c>
      <c r="P81" s="225">
        <v>0</v>
      </c>
      <c r="Q81" s="225">
        <v>0</v>
      </c>
      <c r="R81" s="225">
        <v>0</v>
      </c>
      <c r="S81" s="225">
        <v>0</v>
      </c>
      <c r="T81" s="227"/>
    </row>
    <row r="82" spans="1:5" ht="12.75">
      <c r="A82" s="66"/>
      <c r="B82" s="67"/>
      <c r="C82" s="220"/>
      <c r="D82" s="220"/>
      <c r="E82" s="220"/>
    </row>
    <row r="83" spans="1:10" ht="18" customHeight="1">
      <c r="A83" s="93"/>
      <c r="B83" s="94"/>
      <c r="C83" s="95"/>
      <c r="D83" s="96"/>
      <c r="E83" s="97"/>
      <c r="G83" s="395"/>
      <c r="J83" s="98"/>
    </row>
    <row r="84" spans="1:7" ht="20.25">
      <c r="A84" s="99"/>
      <c r="B84" s="99"/>
      <c r="C84" s="395"/>
      <c r="D84" s="395"/>
      <c r="E84" s="100"/>
      <c r="G84" s="395"/>
    </row>
    <row r="85" spans="1:15" ht="34.5">
      <c r="A85" s="101" t="s">
        <v>297</v>
      </c>
      <c r="B85" s="99"/>
      <c r="C85" s="102"/>
      <c r="D85" s="102"/>
      <c r="E85" s="102"/>
      <c r="F85" s="99"/>
      <c r="G85" s="102"/>
      <c r="H85" s="396" t="s">
        <v>225</v>
      </c>
      <c r="I85" s="397"/>
      <c r="J85" s="397"/>
      <c r="K85" s="397"/>
      <c r="L85" s="103"/>
      <c r="M85" s="104"/>
      <c r="N85" s="398" t="s">
        <v>226</v>
      </c>
      <c r="O85" s="399"/>
    </row>
    <row r="86" spans="1:15" ht="34.5">
      <c r="A86" s="93" t="s">
        <v>140</v>
      </c>
      <c r="B86" s="99"/>
      <c r="C86" s="99"/>
      <c r="D86" s="99"/>
      <c r="E86" s="99"/>
      <c r="F86" s="54"/>
      <c r="G86" s="54"/>
      <c r="H86" s="396" t="s">
        <v>227</v>
      </c>
      <c r="I86" s="399"/>
      <c r="J86" s="399"/>
      <c r="K86" s="399"/>
      <c r="L86" s="105" t="s">
        <v>228</v>
      </c>
      <c r="M86" s="104"/>
      <c r="N86" s="398"/>
      <c r="O86" s="399"/>
    </row>
    <row r="88" spans="1:5" ht="12.75">
      <c r="A88" s="66"/>
      <c r="B88" s="67"/>
      <c r="C88" s="220"/>
      <c r="D88" s="220"/>
      <c r="E88" s="220"/>
    </row>
    <row r="89" spans="1:8" ht="12.75">
      <c r="A89" s="66"/>
      <c r="B89" s="67"/>
      <c r="C89" s="220"/>
      <c r="D89" s="220"/>
      <c r="E89" s="220"/>
      <c r="F89" s="54"/>
      <c r="G89" s="54"/>
      <c r="H89" s="54"/>
    </row>
    <row r="90" spans="1:8" ht="12.75">
      <c r="A90" s="54"/>
      <c r="B90" s="54"/>
      <c r="C90" s="54"/>
      <c r="D90" s="54"/>
      <c r="E90" s="54"/>
      <c r="F90" s="54"/>
      <c r="G90" s="54"/>
      <c r="H90" s="54"/>
    </row>
  </sheetData>
  <sheetProtection/>
  <autoFilter ref="A10:S10"/>
  <mergeCells count="29">
    <mergeCell ref="Q6:Q9"/>
    <mergeCell ref="G83:G84"/>
    <mergeCell ref="C84:D84"/>
    <mergeCell ref="H85:K85"/>
    <mergeCell ref="N85:O86"/>
    <mergeCell ref="H86:K86"/>
    <mergeCell ref="H7:H8"/>
    <mergeCell ref="L7:L9"/>
    <mergeCell ref="E7:F7"/>
    <mergeCell ref="G7:G9"/>
    <mergeCell ref="K6:N6"/>
    <mergeCell ref="M7:M8"/>
    <mergeCell ref="I7:I9"/>
    <mergeCell ref="O6:O9"/>
    <mergeCell ref="C5:C9"/>
    <mergeCell ref="D6:I6"/>
    <mergeCell ref="D7:D9"/>
    <mergeCell ref="J6:J9"/>
    <mergeCell ref="N7:N9"/>
    <mergeCell ref="A1:S1"/>
    <mergeCell ref="F2:K2"/>
    <mergeCell ref="A5:A9"/>
    <mergeCell ref="K7:K9"/>
    <mergeCell ref="A4:S4"/>
    <mergeCell ref="R6:S8"/>
    <mergeCell ref="D5:S5"/>
    <mergeCell ref="B5:B9"/>
    <mergeCell ref="P6:P9"/>
    <mergeCell ref="A3:S3"/>
  </mergeCells>
  <printOptions horizontalCentered="1"/>
  <pageMargins left="0" right="0" top="0" bottom="0" header="0" footer="0"/>
  <pageSetup fitToHeight="0" fitToWidth="1" horizontalDpi="600" verticalDpi="600" orientation="landscape" paperSize="9" scale="34" r:id="rId1"/>
  <rowBreaks count="1" manualBreakCount="1"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view="pageBreakPreview" zoomScale="60" zoomScaleNormal="75" workbookViewId="0" topLeftCell="A1">
      <selection activeCell="E32" sqref="E32"/>
    </sheetView>
  </sheetViews>
  <sheetFormatPr defaultColWidth="8.875" defaultRowHeight="12.75"/>
  <cols>
    <col min="1" max="1" width="61.625" style="42" customWidth="1"/>
    <col min="2" max="2" width="11.25390625" style="43" customWidth="1"/>
    <col min="3" max="3" width="19.125" style="42" customWidth="1"/>
    <col min="4" max="4" width="22.375" style="42" customWidth="1"/>
    <col min="5" max="5" width="21.25390625" style="42" customWidth="1"/>
    <col min="6" max="6" width="18.25390625" style="42" customWidth="1"/>
    <col min="7" max="7" width="18.125" style="42" customWidth="1"/>
    <col min="8" max="8" width="15.375" style="42" customWidth="1"/>
    <col min="9" max="9" width="15.625" style="42" customWidth="1"/>
    <col min="10" max="10" width="14.75390625" style="143" customWidth="1"/>
    <col min="11" max="11" width="16.25390625" style="42" customWidth="1"/>
    <col min="12" max="12" width="17.375" style="42" customWidth="1"/>
    <col min="13" max="13" width="18.25390625" style="42" customWidth="1"/>
    <col min="14" max="14" width="14.75390625" style="42" customWidth="1"/>
    <col min="15" max="15" width="13.25390625" style="42" customWidth="1"/>
    <col min="16" max="16" width="17.125" style="42" customWidth="1"/>
    <col min="17" max="17" width="19.375" style="42" customWidth="1"/>
    <col min="18" max="18" width="15.625" style="42" customWidth="1"/>
    <col min="19" max="19" width="16.125" style="42" bestFit="1" customWidth="1"/>
    <col min="20" max="16384" width="8.875" style="42" customWidth="1"/>
  </cols>
  <sheetData>
    <row r="1" spans="1:21" ht="24" customHeight="1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  <c r="R1" s="132"/>
      <c r="S1" s="132"/>
      <c r="T1" s="132"/>
      <c r="U1" s="132"/>
    </row>
    <row r="2" spans="1:18" ht="15" customHeight="1">
      <c r="A2" s="294" t="s">
        <v>144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15.75" customHeight="1">
      <c r="A3" s="294" t="s">
        <v>11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30.75" customHeight="1">
      <c r="A4" s="294" t="s">
        <v>158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18" ht="46.5" customHeight="1">
      <c r="A5" s="34"/>
      <c r="B5" s="35"/>
      <c r="C5" s="170">
        <f>C22+C32+'Р2'!C28+'Р2'!C52</f>
        <v>259512159</v>
      </c>
      <c r="D5" s="238">
        <f>C12-C5</f>
        <v>322576355</v>
      </c>
      <c r="E5" s="170">
        <f>E12-F12</f>
        <v>89091147</v>
      </c>
      <c r="F5" s="133"/>
      <c r="G5" s="133"/>
      <c r="H5" s="133"/>
      <c r="I5" s="133"/>
      <c r="J5" s="134"/>
      <c r="K5" s="133"/>
      <c r="L5" s="133"/>
      <c r="M5" s="170"/>
      <c r="N5" s="170"/>
      <c r="O5" s="311"/>
      <c r="P5" s="311"/>
      <c r="R5" s="135" t="s">
        <v>0</v>
      </c>
    </row>
    <row r="6" spans="1:18" ht="15" customHeight="1">
      <c r="A6" s="306"/>
      <c r="B6" s="299" t="s">
        <v>7</v>
      </c>
      <c r="C6" s="299" t="s">
        <v>14</v>
      </c>
      <c r="D6" s="296" t="s">
        <v>67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8"/>
    </row>
    <row r="7" spans="1:18" ht="15.75" customHeight="1">
      <c r="A7" s="307"/>
      <c r="B7" s="299"/>
      <c r="C7" s="299"/>
      <c r="D7" s="303" t="s">
        <v>1</v>
      </c>
      <c r="E7" s="303"/>
      <c r="F7" s="303"/>
      <c r="G7" s="303"/>
      <c r="H7" s="303"/>
      <c r="I7" s="303"/>
      <c r="J7" s="303"/>
      <c r="K7" s="303"/>
      <c r="L7" s="303" t="s">
        <v>9</v>
      </c>
      <c r="M7" s="303" t="s">
        <v>8</v>
      </c>
      <c r="N7" s="303" t="s">
        <v>10</v>
      </c>
      <c r="O7" s="303" t="s">
        <v>68</v>
      </c>
      <c r="P7" s="302" t="s">
        <v>85</v>
      </c>
      <c r="Q7" s="300" t="s">
        <v>69</v>
      </c>
      <c r="R7" s="295" t="s">
        <v>145</v>
      </c>
    </row>
    <row r="8" spans="1:18" ht="12.75" customHeight="1">
      <c r="A8" s="307"/>
      <c r="B8" s="299"/>
      <c r="C8" s="299"/>
      <c r="D8" s="299" t="s">
        <v>14</v>
      </c>
      <c r="E8" s="304" t="s">
        <v>2</v>
      </c>
      <c r="F8" s="304"/>
      <c r="G8" s="304"/>
      <c r="H8" s="304"/>
      <c r="I8" s="304"/>
      <c r="J8" s="304"/>
      <c r="K8" s="304"/>
      <c r="L8" s="299"/>
      <c r="M8" s="299"/>
      <c r="N8" s="299"/>
      <c r="O8" s="305"/>
      <c r="P8" s="302"/>
      <c r="Q8" s="301"/>
      <c r="R8" s="295"/>
    </row>
    <row r="9" spans="1:18" ht="26.25" customHeight="1">
      <c r="A9" s="307"/>
      <c r="B9" s="299"/>
      <c r="C9" s="299"/>
      <c r="D9" s="299"/>
      <c r="E9" s="312" t="s">
        <v>3</v>
      </c>
      <c r="F9" s="312"/>
      <c r="G9" s="299" t="s">
        <v>20</v>
      </c>
      <c r="H9" s="313" t="s">
        <v>87</v>
      </c>
      <c r="I9" s="299" t="s">
        <v>15</v>
      </c>
      <c r="J9" s="299" t="s">
        <v>86</v>
      </c>
      <c r="K9" s="299" t="s">
        <v>19</v>
      </c>
      <c r="L9" s="299"/>
      <c r="M9" s="299"/>
      <c r="N9" s="299"/>
      <c r="O9" s="305"/>
      <c r="P9" s="302"/>
      <c r="Q9" s="301"/>
      <c r="R9" s="295"/>
    </row>
    <row r="10" spans="1:18" ht="152.25" customHeight="1">
      <c r="A10" s="307"/>
      <c r="B10" s="299"/>
      <c r="C10" s="299"/>
      <c r="D10" s="299"/>
      <c r="E10" s="36" t="s">
        <v>14</v>
      </c>
      <c r="F10" s="36" t="s">
        <v>13</v>
      </c>
      <c r="G10" s="299"/>
      <c r="H10" s="314"/>
      <c r="I10" s="299"/>
      <c r="J10" s="299"/>
      <c r="K10" s="299"/>
      <c r="L10" s="299"/>
      <c r="M10" s="299"/>
      <c r="N10" s="299"/>
      <c r="O10" s="305"/>
      <c r="P10" s="303"/>
      <c r="Q10" s="301"/>
      <c r="R10" s="295"/>
    </row>
    <row r="11" spans="1:18" s="140" customFormat="1" ht="15" customHeight="1">
      <c r="A11" s="37" t="s">
        <v>4</v>
      </c>
      <c r="B11" s="38" t="s">
        <v>5</v>
      </c>
      <c r="C11" s="37">
        <v>1</v>
      </c>
      <c r="D11" s="136">
        <v>2</v>
      </c>
      <c r="E11" s="136">
        <v>3</v>
      </c>
      <c r="F11" s="136">
        <v>4</v>
      </c>
      <c r="G11" s="136">
        <v>5</v>
      </c>
      <c r="H11" s="137">
        <v>6</v>
      </c>
      <c r="I11" s="136">
        <v>7</v>
      </c>
      <c r="J11" s="136">
        <v>8</v>
      </c>
      <c r="K11" s="136">
        <v>9</v>
      </c>
      <c r="L11" s="136">
        <v>10</v>
      </c>
      <c r="M11" s="138">
        <v>11</v>
      </c>
      <c r="N11" s="136">
        <v>12</v>
      </c>
      <c r="O11" s="139">
        <v>13</v>
      </c>
      <c r="P11" s="139">
        <v>14</v>
      </c>
      <c r="Q11" s="139">
        <v>15</v>
      </c>
      <c r="R11" s="139">
        <v>16</v>
      </c>
    </row>
    <row r="12" spans="1:19" s="141" customFormat="1" ht="51.75" customHeight="1">
      <c r="A12" s="120" t="s">
        <v>252</v>
      </c>
      <c r="B12" s="121">
        <v>1001</v>
      </c>
      <c r="C12" s="235">
        <v>582088514</v>
      </c>
      <c r="D12" s="235">
        <v>409482947</v>
      </c>
      <c r="E12" s="235">
        <v>102163774</v>
      </c>
      <c r="F12" s="235">
        <v>13072627</v>
      </c>
      <c r="G12" s="235">
        <v>240363240</v>
      </c>
      <c r="H12" s="235">
        <v>239792488</v>
      </c>
      <c r="I12" s="235">
        <v>23603692</v>
      </c>
      <c r="J12" s="235">
        <v>23598256</v>
      </c>
      <c r="K12" s="235">
        <v>43352241</v>
      </c>
      <c r="L12" s="235">
        <v>46907362</v>
      </c>
      <c r="M12" s="235">
        <v>25419588</v>
      </c>
      <c r="N12" s="235">
        <v>13039188</v>
      </c>
      <c r="O12" s="235">
        <v>587784</v>
      </c>
      <c r="P12" s="235">
        <v>411497</v>
      </c>
      <c r="Q12" s="235">
        <v>39150</v>
      </c>
      <c r="R12" s="235">
        <v>86612495</v>
      </c>
      <c r="S12" s="234"/>
    </row>
    <row r="13" spans="1:18" s="141" customFormat="1" ht="35.25" customHeight="1">
      <c r="A13" s="122" t="s">
        <v>171</v>
      </c>
      <c r="B13" s="121">
        <v>1005</v>
      </c>
      <c r="C13" s="225">
        <v>297931919</v>
      </c>
      <c r="D13" s="225">
        <v>175246468</v>
      </c>
      <c r="E13" s="225">
        <v>41995470</v>
      </c>
      <c r="F13" s="225">
        <v>5745750</v>
      </c>
      <c r="G13" s="225">
        <v>102457772</v>
      </c>
      <c r="H13" s="225">
        <v>102089850</v>
      </c>
      <c r="I13" s="225">
        <v>7545737</v>
      </c>
      <c r="J13" s="225">
        <v>7541649</v>
      </c>
      <c r="K13" s="225">
        <v>23247489</v>
      </c>
      <c r="L13" s="225">
        <v>38882754</v>
      </c>
      <c r="M13" s="225">
        <v>19991165</v>
      </c>
      <c r="N13" s="225">
        <v>10584851</v>
      </c>
      <c r="O13" s="225">
        <v>498505</v>
      </c>
      <c r="P13" s="225">
        <v>337267</v>
      </c>
      <c r="Q13" s="225">
        <v>27562</v>
      </c>
      <c r="R13" s="225">
        <v>52700614</v>
      </c>
    </row>
    <row r="14" spans="1:18" s="142" customFormat="1" ht="55.5" customHeight="1">
      <c r="A14" s="120" t="s">
        <v>128</v>
      </c>
      <c r="B14" s="121">
        <v>1010</v>
      </c>
      <c r="C14" s="225">
        <v>238304364</v>
      </c>
      <c r="D14" s="225">
        <v>144379527</v>
      </c>
      <c r="E14" s="225">
        <v>36317778</v>
      </c>
      <c r="F14" s="225">
        <v>5040774</v>
      </c>
      <c r="G14" s="225">
        <v>81154246</v>
      </c>
      <c r="H14" s="225">
        <v>80786846</v>
      </c>
      <c r="I14" s="225">
        <v>6990802</v>
      </c>
      <c r="J14" s="225">
        <v>6988482</v>
      </c>
      <c r="K14" s="225">
        <v>19916701</v>
      </c>
      <c r="L14" s="225">
        <v>30005164</v>
      </c>
      <c r="M14" s="225">
        <v>16913139</v>
      </c>
      <c r="N14" s="225">
        <v>10359302</v>
      </c>
      <c r="O14" s="225">
        <v>418502</v>
      </c>
      <c r="P14" s="225">
        <v>284026</v>
      </c>
      <c r="Q14" s="225">
        <v>23885</v>
      </c>
      <c r="R14" s="225">
        <v>36204845</v>
      </c>
    </row>
    <row r="15" spans="1:18" s="142" customFormat="1" ht="15.75">
      <c r="A15" s="120"/>
      <c r="B15" s="123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18" s="142" customFormat="1" ht="42" customHeight="1">
      <c r="A16" s="124" t="s">
        <v>176</v>
      </c>
      <c r="B16" s="123">
        <v>1020</v>
      </c>
      <c r="C16" s="225">
        <v>179605567</v>
      </c>
      <c r="D16" s="225">
        <v>104318501</v>
      </c>
      <c r="E16" s="225">
        <v>26515542</v>
      </c>
      <c r="F16" s="225">
        <v>3804230</v>
      </c>
      <c r="G16" s="225">
        <v>56942645</v>
      </c>
      <c r="H16" s="225">
        <v>56636817</v>
      </c>
      <c r="I16" s="225">
        <v>5412530</v>
      </c>
      <c r="J16" s="225">
        <v>5410834</v>
      </c>
      <c r="K16" s="225">
        <v>15447784</v>
      </c>
      <c r="L16" s="225">
        <v>24165172</v>
      </c>
      <c r="M16" s="225">
        <v>14000291</v>
      </c>
      <c r="N16" s="225">
        <v>7550903</v>
      </c>
      <c r="O16" s="225">
        <v>121242</v>
      </c>
      <c r="P16" s="225">
        <v>82324</v>
      </c>
      <c r="Q16" s="225">
        <v>23858</v>
      </c>
      <c r="R16" s="225">
        <v>29425600</v>
      </c>
    </row>
    <row r="17" spans="1:18" s="142" customFormat="1" ht="79.5" customHeight="1">
      <c r="A17" s="125" t="s">
        <v>253</v>
      </c>
      <c r="B17" s="123">
        <v>1030</v>
      </c>
      <c r="C17" s="225">
        <v>30037333</v>
      </c>
      <c r="D17" s="225">
        <v>24956686</v>
      </c>
      <c r="E17" s="225">
        <v>6761555</v>
      </c>
      <c r="F17" s="225">
        <v>768380</v>
      </c>
      <c r="G17" s="225">
        <v>17487800</v>
      </c>
      <c r="H17" s="225">
        <v>17461624</v>
      </c>
      <c r="I17" s="225">
        <v>1711</v>
      </c>
      <c r="J17" s="225">
        <v>1707</v>
      </c>
      <c r="K17" s="225">
        <v>705620</v>
      </c>
      <c r="L17" s="225">
        <v>487293</v>
      </c>
      <c r="M17" s="225">
        <v>740196</v>
      </c>
      <c r="N17" s="225">
        <v>757260</v>
      </c>
      <c r="O17" s="225">
        <v>20240</v>
      </c>
      <c r="P17" s="225">
        <v>14226</v>
      </c>
      <c r="Q17" s="225">
        <v>561</v>
      </c>
      <c r="R17" s="225">
        <v>3075097</v>
      </c>
    </row>
    <row r="18" spans="1:18" s="142" customFormat="1" ht="15" customHeight="1">
      <c r="A18" s="126"/>
      <c r="B18" s="123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s="142" customFormat="1" ht="65.25" customHeight="1">
      <c r="A19" s="124" t="s">
        <v>254</v>
      </c>
      <c r="B19" s="123">
        <v>1040</v>
      </c>
      <c r="C19" s="225">
        <v>39874286</v>
      </c>
      <c r="D19" s="225">
        <v>37735991</v>
      </c>
      <c r="E19" s="225">
        <v>11770278</v>
      </c>
      <c r="F19" s="225">
        <v>1290296</v>
      </c>
      <c r="G19" s="225">
        <v>24037346</v>
      </c>
      <c r="H19" s="225">
        <v>24036590</v>
      </c>
      <c r="I19" s="225">
        <v>51246</v>
      </c>
      <c r="J19" s="225">
        <v>51246</v>
      </c>
      <c r="K19" s="225">
        <v>1877121</v>
      </c>
      <c r="L19" s="225">
        <v>579257</v>
      </c>
      <c r="M19" s="225">
        <v>229612</v>
      </c>
      <c r="N19" s="225">
        <v>852747</v>
      </c>
      <c r="O19" s="225">
        <v>0</v>
      </c>
      <c r="P19" s="225">
        <v>0</v>
      </c>
      <c r="Q19" s="225">
        <v>0</v>
      </c>
      <c r="R19" s="225">
        <v>476679</v>
      </c>
    </row>
    <row r="20" spans="1:18" s="142" customFormat="1" ht="12" customHeight="1">
      <c r="A20" s="124"/>
      <c r="B20" s="123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1:18" s="142" customFormat="1" ht="45.75" customHeight="1">
      <c r="A21" s="124" t="s">
        <v>175</v>
      </c>
      <c r="B21" s="123">
        <v>1041</v>
      </c>
      <c r="C21" s="225">
        <v>3406766</v>
      </c>
      <c r="D21" s="225">
        <v>2975828</v>
      </c>
      <c r="E21" s="225">
        <v>1311049</v>
      </c>
      <c r="F21" s="225">
        <v>146171</v>
      </c>
      <c r="G21" s="225">
        <v>1377018</v>
      </c>
      <c r="H21" s="225">
        <v>1377018</v>
      </c>
      <c r="I21" s="225">
        <v>14781</v>
      </c>
      <c r="J21" s="225">
        <v>14781</v>
      </c>
      <c r="K21" s="225">
        <v>272980</v>
      </c>
      <c r="L21" s="225">
        <v>165024</v>
      </c>
      <c r="M21" s="225">
        <v>47805</v>
      </c>
      <c r="N21" s="225">
        <v>11865</v>
      </c>
      <c r="O21" s="225">
        <v>0</v>
      </c>
      <c r="P21" s="225">
        <v>0</v>
      </c>
      <c r="Q21" s="225">
        <v>0</v>
      </c>
      <c r="R21" s="225">
        <v>206244</v>
      </c>
    </row>
    <row r="22" spans="1:18" s="142" customFormat="1" ht="49.5" customHeight="1">
      <c r="A22" s="122" t="s">
        <v>111</v>
      </c>
      <c r="B22" s="121">
        <v>1045</v>
      </c>
      <c r="C22" s="225">
        <v>35300354</v>
      </c>
      <c r="D22" s="225">
        <v>16039194</v>
      </c>
      <c r="E22" s="225">
        <v>3479812</v>
      </c>
      <c r="F22" s="225">
        <v>451390</v>
      </c>
      <c r="G22" s="225">
        <v>10467429</v>
      </c>
      <c r="H22" s="225">
        <v>10467376</v>
      </c>
      <c r="I22" s="225">
        <v>393241</v>
      </c>
      <c r="J22" s="225">
        <v>391984</v>
      </c>
      <c r="K22" s="225">
        <v>1698712</v>
      </c>
      <c r="L22" s="225">
        <v>6718939</v>
      </c>
      <c r="M22" s="225">
        <v>2208948</v>
      </c>
      <c r="N22" s="225">
        <v>175017</v>
      </c>
      <c r="O22" s="225">
        <v>32597</v>
      </c>
      <c r="P22" s="225">
        <v>26166</v>
      </c>
      <c r="Q22" s="225">
        <v>3677</v>
      </c>
      <c r="R22" s="225">
        <v>10121982</v>
      </c>
    </row>
    <row r="23" spans="1:18" s="142" customFormat="1" ht="62.25" customHeight="1">
      <c r="A23" s="127" t="s">
        <v>102</v>
      </c>
      <c r="B23" s="123">
        <v>1050</v>
      </c>
      <c r="C23" s="225">
        <v>58698797</v>
      </c>
      <c r="D23" s="225">
        <v>40061026</v>
      </c>
      <c r="E23" s="225">
        <v>9802236</v>
      </c>
      <c r="F23" s="225">
        <v>1236544</v>
      </c>
      <c r="G23" s="225">
        <v>24211601</v>
      </c>
      <c r="H23" s="225">
        <v>24150029</v>
      </c>
      <c r="I23" s="225">
        <v>1578272</v>
      </c>
      <c r="J23" s="225">
        <v>1577648</v>
      </c>
      <c r="K23" s="225">
        <v>4468917</v>
      </c>
      <c r="L23" s="225">
        <v>5839992</v>
      </c>
      <c r="M23" s="225">
        <v>2912848</v>
      </c>
      <c r="N23" s="225">
        <v>2808399</v>
      </c>
      <c r="O23" s="225">
        <v>297260</v>
      </c>
      <c r="P23" s="225">
        <v>201702</v>
      </c>
      <c r="Q23" s="225">
        <v>27</v>
      </c>
      <c r="R23" s="225">
        <v>6779245</v>
      </c>
    </row>
    <row r="24" spans="1:18" s="142" customFormat="1" ht="16.5" customHeight="1">
      <c r="A24" s="127"/>
      <c r="B24" s="123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s="142" customFormat="1" ht="42" customHeight="1">
      <c r="A25" s="124" t="s">
        <v>83</v>
      </c>
      <c r="B25" s="123">
        <v>1060</v>
      </c>
      <c r="C25" s="225">
        <v>51992429</v>
      </c>
      <c r="D25" s="225">
        <v>33785339</v>
      </c>
      <c r="E25" s="225">
        <v>8015583</v>
      </c>
      <c r="F25" s="225">
        <v>1027791</v>
      </c>
      <c r="G25" s="225">
        <v>20492138</v>
      </c>
      <c r="H25" s="225">
        <v>20441811</v>
      </c>
      <c r="I25" s="225">
        <v>1547379</v>
      </c>
      <c r="J25" s="225">
        <v>1546887</v>
      </c>
      <c r="K25" s="225">
        <v>3730239</v>
      </c>
      <c r="L25" s="225">
        <v>5762725</v>
      </c>
      <c r="M25" s="225">
        <v>2860070</v>
      </c>
      <c r="N25" s="225">
        <v>2601592</v>
      </c>
      <c r="O25" s="225">
        <v>287854</v>
      </c>
      <c r="P25" s="225">
        <v>194060</v>
      </c>
      <c r="Q25" s="225">
        <v>0</v>
      </c>
      <c r="R25" s="225">
        <v>6694849</v>
      </c>
    </row>
    <row r="26" spans="1:18" s="142" customFormat="1" ht="37.5" customHeight="1">
      <c r="A26" s="124" t="s">
        <v>84</v>
      </c>
      <c r="B26" s="123">
        <v>1070</v>
      </c>
      <c r="C26" s="225">
        <v>6706368</v>
      </c>
      <c r="D26" s="225">
        <v>6275687</v>
      </c>
      <c r="E26" s="225">
        <v>1786653</v>
      </c>
      <c r="F26" s="225">
        <v>208753</v>
      </c>
      <c r="G26" s="225">
        <v>3719463</v>
      </c>
      <c r="H26" s="225">
        <v>3708218</v>
      </c>
      <c r="I26" s="225">
        <v>30893</v>
      </c>
      <c r="J26" s="225">
        <v>30761</v>
      </c>
      <c r="K26" s="225">
        <v>738678</v>
      </c>
      <c r="L26" s="225">
        <v>77267</v>
      </c>
      <c r="M26" s="225">
        <v>52778</v>
      </c>
      <c r="N26" s="225">
        <v>206807</v>
      </c>
      <c r="O26" s="225">
        <v>9406</v>
      </c>
      <c r="P26" s="225">
        <v>7642</v>
      </c>
      <c r="Q26" s="225">
        <v>27</v>
      </c>
      <c r="R26" s="225">
        <v>84396</v>
      </c>
    </row>
    <row r="27" spans="1:18" s="142" customFormat="1" ht="69" customHeight="1">
      <c r="A27" s="124" t="s">
        <v>255</v>
      </c>
      <c r="B27" s="123">
        <v>1080</v>
      </c>
      <c r="C27" s="225">
        <v>19140378</v>
      </c>
      <c r="D27" s="225">
        <v>16562053</v>
      </c>
      <c r="E27" s="225">
        <v>4468142</v>
      </c>
      <c r="F27" s="225">
        <v>499938</v>
      </c>
      <c r="G27" s="225">
        <v>11610972</v>
      </c>
      <c r="H27" s="225">
        <v>11591577</v>
      </c>
      <c r="I27" s="225">
        <v>402</v>
      </c>
      <c r="J27" s="225">
        <v>372</v>
      </c>
      <c r="K27" s="225">
        <v>482537</v>
      </c>
      <c r="L27" s="225">
        <v>216381</v>
      </c>
      <c r="M27" s="225">
        <v>239550</v>
      </c>
      <c r="N27" s="225">
        <v>432602</v>
      </c>
      <c r="O27" s="225">
        <v>32760</v>
      </c>
      <c r="P27" s="225">
        <v>22214</v>
      </c>
      <c r="Q27" s="225">
        <v>0</v>
      </c>
      <c r="R27" s="225">
        <v>1657032</v>
      </c>
    </row>
    <row r="28" spans="1:18" s="142" customFormat="1" ht="21" customHeight="1">
      <c r="A28" s="128"/>
      <c r="B28" s="123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s="142" customFormat="1" ht="87" customHeight="1">
      <c r="A29" s="129" t="s">
        <v>256</v>
      </c>
      <c r="B29" s="123">
        <v>1090</v>
      </c>
      <c r="C29" s="225">
        <v>23408274</v>
      </c>
      <c r="D29" s="225">
        <v>22451460</v>
      </c>
      <c r="E29" s="225">
        <v>6648804</v>
      </c>
      <c r="F29" s="225">
        <v>763743</v>
      </c>
      <c r="G29" s="225">
        <v>13964099</v>
      </c>
      <c r="H29" s="225">
        <v>13952730</v>
      </c>
      <c r="I29" s="225">
        <v>58294</v>
      </c>
      <c r="J29" s="225">
        <v>58140</v>
      </c>
      <c r="K29" s="225">
        <v>1780263</v>
      </c>
      <c r="L29" s="225">
        <v>210362</v>
      </c>
      <c r="M29" s="225">
        <v>118919</v>
      </c>
      <c r="N29" s="225">
        <v>371131</v>
      </c>
      <c r="O29" s="225">
        <v>12</v>
      </c>
      <c r="P29" s="225">
        <v>9</v>
      </c>
      <c r="Q29" s="225">
        <v>0</v>
      </c>
      <c r="R29" s="225">
        <v>256390</v>
      </c>
    </row>
    <row r="30" spans="1:18" s="142" customFormat="1" ht="27" customHeight="1">
      <c r="A30" s="129"/>
      <c r="B30" s="123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9" s="142" customFormat="1" ht="45" customHeight="1">
      <c r="A31" s="129" t="s">
        <v>175</v>
      </c>
      <c r="B31" s="123">
        <v>1091</v>
      </c>
      <c r="C31" s="225">
        <v>3184590</v>
      </c>
      <c r="D31" s="225">
        <v>3042268</v>
      </c>
      <c r="E31" s="225">
        <v>1078540</v>
      </c>
      <c r="F31" s="225">
        <v>124048</v>
      </c>
      <c r="G31" s="225">
        <v>1516552</v>
      </c>
      <c r="H31" s="225">
        <v>1516551</v>
      </c>
      <c r="I31" s="225">
        <v>8956</v>
      </c>
      <c r="J31" s="225">
        <v>8930</v>
      </c>
      <c r="K31" s="225">
        <v>438220</v>
      </c>
      <c r="L31" s="225">
        <v>45353</v>
      </c>
      <c r="M31" s="225">
        <v>23786</v>
      </c>
      <c r="N31" s="225">
        <v>5789</v>
      </c>
      <c r="O31" s="225">
        <v>0</v>
      </c>
      <c r="P31" s="225">
        <v>0</v>
      </c>
      <c r="Q31" s="225">
        <v>0</v>
      </c>
      <c r="R31" s="225">
        <v>67394</v>
      </c>
      <c r="S31" s="142">
        <v>67395</v>
      </c>
    </row>
    <row r="32" spans="1:19" s="142" customFormat="1" ht="74.25" customHeight="1">
      <c r="A32" s="122" t="s">
        <v>110</v>
      </c>
      <c r="B32" s="121">
        <v>1093</v>
      </c>
      <c r="C32" s="225">
        <v>24327201</v>
      </c>
      <c r="D32" s="225">
        <v>14827747</v>
      </c>
      <c r="E32" s="225">
        <v>2197880</v>
      </c>
      <c r="F32" s="225">
        <v>253586</v>
      </c>
      <c r="G32" s="225">
        <v>10836097</v>
      </c>
      <c r="H32" s="225">
        <v>10835628</v>
      </c>
      <c r="I32" s="225">
        <v>161694</v>
      </c>
      <c r="J32" s="225">
        <v>161183</v>
      </c>
      <c r="K32" s="225">
        <v>1632076</v>
      </c>
      <c r="L32" s="225">
        <v>2158651</v>
      </c>
      <c r="M32" s="225">
        <v>869078</v>
      </c>
      <c r="N32" s="225">
        <v>50532</v>
      </c>
      <c r="O32" s="225">
        <v>47406</v>
      </c>
      <c r="P32" s="225">
        <v>27075</v>
      </c>
      <c r="Q32" s="225">
        <v>0</v>
      </c>
      <c r="R32" s="225">
        <v>6373787</v>
      </c>
      <c r="S32" s="142">
        <v>6373786</v>
      </c>
    </row>
    <row r="33" spans="1:19" s="142" customFormat="1" ht="35.25" customHeight="1">
      <c r="A33" s="128" t="s">
        <v>107</v>
      </c>
      <c r="B33" s="123">
        <v>1094</v>
      </c>
      <c r="C33" s="225">
        <v>623191</v>
      </c>
      <c r="D33" s="225">
        <v>490997</v>
      </c>
      <c r="E33" s="225">
        <v>139102</v>
      </c>
      <c r="F33" s="225">
        <v>11832</v>
      </c>
      <c r="G33" s="225">
        <v>324228</v>
      </c>
      <c r="H33" s="225">
        <v>324112</v>
      </c>
      <c r="I33" s="225">
        <v>20996</v>
      </c>
      <c r="J33" s="225">
        <v>20995</v>
      </c>
      <c r="K33" s="225">
        <v>6671</v>
      </c>
      <c r="L33" s="225">
        <v>3490</v>
      </c>
      <c r="M33" s="225">
        <v>1563</v>
      </c>
      <c r="N33" s="225">
        <v>1338</v>
      </c>
      <c r="O33" s="225">
        <v>65</v>
      </c>
      <c r="P33" s="225">
        <v>37</v>
      </c>
      <c r="Q33" s="225">
        <v>99</v>
      </c>
      <c r="R33" s="225">
        <v>125639</v>
      </c>
      <c r="S33" s="142">
        <v>125639</v>
      </c>
    </row>
    <row r="34" spans="1:18" s="142" customFormat="1" ht="45.75" customHeight="1">
      <c r="A34" s="125" t="s">
        <v>257</v>
      </c>
      <c r="B34" s="123">
        <v>1095</v>
      </c>
      <c r="C34" s="225">
        <v>14693</v>
      </c>
      <c r="D34" s="225">
        <v>6506</v>
      </c>
      <c r="E34" s="225">
        <v>41</v>
      </c>
      <c r="F34" s="225">
        <v>4</v>
      </c>
      <c r="G34" s="225">
        <v>2946</v>
      </c>
      <c r="H34" s="225">
        <v>2946</v>
      </c>
      <c r="I34" s="225">
        <v>0</v>
      </c>
      <c r="J34" s="225">
        <v>0</v>
      </c>
      <c r="K34" s="225">
        <v>3519</v>
      </c>
      <c r="L34" s="225">
        <v>28</v>
      </c>
      <c r="M34" s="225">
        <v>28</v>
      </c>
      <c r="N34" s="225">
        <v>2</v>
      </c>
      <c r="O34" s="225">
        <v>0</v>
      </c>
      <c r="P34" s="225">
        <v>0</v>
      </c>
      <c r="Q34" s="225">
        <v>99</v>
      </c>
      <c r="R34" s="225">
        <v>8030</v>
      </c>
    </row>
    <row r="35" spans="1:18" s="142" customFormat="1" ht="34.5" customHeight="1">
      <c r="A35" s="130" t="s">
        <v>25</v>
      </c>
      <c r="B35" s="123">
        <v>1100</v>
      </c>
      <c r="C35" s="225">
        <v>1594645024</v>
      </c>
      <c r="D35" s="225">
        <v>1052638225</v>
      </c>
      <c r="E35" s="225">
        <v>264452239</v>
      </c>
      <c r="F35" s="225">
        <v>34445857</v>
      </c>
      <c r="G35" s="225">
        <v>620965592</v>
      </c>
      <c r="H35" s="225">
        <v>619172211</v>
      </c>
      <c r="I35" s="225">
        <v>47420626</v>
      </c>
      <c r="J35" s="225">
        <v>47403855</v>
      </c>
      <c r="K35" s="225">
        <v>119799768</v>
      </c>
      <c r="L35" s="225">
        <v>162225214</v>
      </c>
      <c r="M35" s="225">
        <v>86629364</v>
      </c>
      <c r="N35" s="225">
        <v>49809325</v>
      </c>
      <c r="O35" s="225">
        <v>2353633</v>
      </c>
      <c r="P35" s="225">
        <v>1608245</v>
      </c>
      <c r="Q35" s="225">
        <v>118945</v>
      </c>
      <c r="R35" s="225">
        <v>240870318</v>
      </c>
    </row>
    <row r="38" spans="1:5" ht="67.5" customHeight="1">
      <c r="A38" s="228" t="s">
        <v>239</v>
      </c>
      <c r="B38" s="228"/>
      <c r="C38" s="229">
        <f>C17+C27</f>
        <v>49177711</v>
      </c>
      <c r="D38" s="229"/>
      <c r="E38" s="229"/>
    </row>
    <row r="39" spans="1:5" ht="23.25">
      <c r="A39" s="228" t="s">
        <v>240</v>
      </c>
      <c r="B39" s="228"/>
      <c r="C39" s="229"/>
      <c r="E39" s="236"/>
    </row>
    <row r="40" spans="1:3" ht="23.25">
      <c r="A40" s="228"/>
      <c r="B40" s="228"/>
      <c r="C40" s="229"/>
    </row>
  </sheetData>
  <sheetProtection/>
  <autoFilter ref="A11:U11"/>
  <mergeCells count="25">
    <mergeCell ref="C6:C10"/>
    <mergeCell ref="H9:H10"/>
    <mergeCell ref="N7:N10"/>
    <mergeCell ref="L7:L10"/>
    <mergeCell ref="A3:R3"/>
    <mergeCell ref="A6:A10"/>
    <mergeCell ref="M7:M10"/>
    <mergeCell ref="G9:G10"/>
    <mergeCell ref="B6:B10"/>
    <mergeCell ref="K9:K10"/>
    <mergeCell ref="A1:P1"/>
    <mergeCell ref="O5:P5"/>
    <mergeCell ref="D7:K7"/>
    <mergeCell ref="D8:D10"/>
    <mergeCell ref="E9:F9"/>
    <mergeCell ref="A2:R2"/>
    <mergeCell ref="A4:R4"/>
    <mergeCell ref="R7:R10"/>
    <mergeCell ref="D6:R6"/>
    <mergeCell ref="J9:J10"/>
    <mergeCell ref="Q7:Q10"/>
    <mergeCell ref="I9:I10"/>
    <mergeCell ref="P7:P10"/>
    <mergeCell ref="E8:K8"/>
    <mergeCell ref="O7:O10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90" zoomScaleNormal="75" zoomScaleSheetLayoutView="90" workbookViewId="0" topLeftCell="A7">
      <selection activeCell="F66" sqref="F66"/>
    </sheetView>
  </sheetViews>
  <sheetFormatPr defaultColWidth="8.875" defaultRowHeight="12.75"/>
  <cols>
    <col min="1" max="1" width="47.00390625" style="90" customWidth="1"/>
    <col min="2" max="2" width="7.375" style="53" customWidth="1"/>
    <col min="3" max="3" width="17.75390625" style="90" customWidth="1"/>
    <col min="4" max="4" width="16.25390625" style="90" customWidth="1"/>
    <col min="5" max="5" width="13.75390625" style="90" customWidth="1"/>
    <col min="6" max="6" width="18.125" style="90" customWidth="1"/>
    <col min="7" max="7" width="18.625" style="90" customWidth="1"/>
    <col min="8" max="8" width="15.375" style="90" customWidth="1"/>
    <col min="9" max="9" width="16.25390625" style="90" customWidth="1"/>
    <col min="10" max="10" width="16.875" style="90" customWidth="1"/>
    <col min="11" max="11" width="13.25390625" style="90" customWidth="1"/>
    <col min="12" max="12" width="12.75390625" style="90" customWidth="1"/>
    <col min="13" max="13" width="13.25390625" style="90" customWidth="1"/>
    <col min="14" max="14" width="13.375" style="90" customWidth="1"/>
    <col min="15" max="15" width="10.875" style="90" customWidth="1"/>
    <col min="16" max="16" width="13.25390625" style="90" customWidth="1"/>
    <col min="17" max="17" width="14.25390625" style="90" customWidth="1"/>
    <col min="18" max="18" width="16.75390625" style="90" customWidth="1"/>
    <col min="19" max="19" width="14.875" style="90" customWidth="1"/>
    <col min="20" max="16384" width="8.875" style="90" customWidth="1"/>
  </cols>
  <sheetData>
    <row r="1" spans="1:2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52.5" customHeight="1">
      <c r="A2" s="318" t="s">
        <v>143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131"/>
      <c r="T2" s="131"/>
      <c r="U2" s="131"/>
    </row>
    <row r="3" ht="12.75">
      <c r="H3" s="145" t="s">
        <v>34</v>
      </c>
    </row>
    <row r="4" ht="12.75">
      <c r="H4" s="145"/>
    </row>
    <row r="5" ht="12.75">
      <c r="H5" s="145"/>
    </row>
    <row r="6" spans="1:18" ht="12.75" customHeight="1">
      <c r="A6" s="146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R6" s="149" t="s">
        <v>0</v>
      </c>
    </row>
    <row r="7" spans="1:18" ht="15" customHeight="1">
      <c r="A7" s="319"/>
      <c r="B7" s="315" t="s">
        <v>7</v>
      </c>
      <c r="C7" s="315" t="s">
        <v>12</v>
      </c>
      <c r="D7" s="325" t="s">
        <v>67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6"/>
    </row>
    <row r="8" spans="1:18" ht="15.75" customHeight="1">
      <c r="A8" s="320"/>
      <c r="B8" s="317"/>
      <c r="C8" s="317"/>
      <c r="D8" s="322" t="s">
        <v>1</v>
      </c>
      <c r="E8" s="323"/>
      <c r="F8" s="323"/>
      <c r="G8" s="323"/>
      <c r="H8" s="323"/>
      <c r="I8" s="323"/>
      <c r="J8" s="323"/>
      <c r="K8" s="324"/>
      <c r="L8" s="315" t="s">
        <v>9</v>
      </c>
      <c r="M8" s="315" t="s">
        <v>8</v>
      </c>
      <c r="N8" s="315" t="s">
        <v>10</v>
      </c>
      <c r="O8" s="315" t="s">
        <v>68</v>
      </c>
      <c r="P8" s="315" t="s">
        <v>85</v>
      </c>
      <c r="Q8" s="315" t="s">
        <v>69</v>
      </c>
      <c r="R8" s="315" t="s">
        <v>145</v>
      </c>
    </row>
    <row r="9" spans="1:18" ht="12.75" customHeight="1">
      <c r="A9" s="320"/>
      <c r="B9" s="317"/>
      <c r="C9" s="317"/>
      <c r="D9" s="315" t="s">
        <v>14</v>
      </c>
      <c r="E9" s="327" t="s">
        <v>2</v>
      </c>
      <c r="F9" s="328"/>
      <c r="G9" s="328"/>
      <c r="H9" s="328"/>
      <c r="I9" s="328"/>
      <c r="J9" s="328"/>
      <c r="K9" s="329"/>
      <c r="L9" s="317"/>
      <c r="M9" s="317"/>
      <c r="N9" s="317"/>
      <c r="O9" s="317"/>
      <c r="P9" s="317"/>
      <c r="Q9" s="317"/>
      <c r="R9" s="317"/>
    </row>
    <row r="10" spans="1:18" ht="26.25" customHeight="1">
      <c r="A10" s="320"/>
      <c r="B10" s="317"/>
      <c r="C10" s="317"/>
      <c r="D10" s="317"/>
      <c r="E10" s="330" t="s">
        <v>3</v>
      </c>
      <c r="F10" s="331"/>
      <c r="G10" s="315" t="s">
        <v>20</v>
      </c>
      <c r="H10" s="315" t="s">
        <v>87</v>
      </c>
      <c r="I10" s="315" t="s">
        <v>15</v>
      </c>
      <c r="J10" s="315" t="s">
        <v>86</v>
      </c>
      <c r="K10" s="315" t="s">
        <v>19</v>
      </c>
      <c r="L10" s="317"/>
      <c r="M10" s="317"/>
      <c r="N10" s="317"/>
      <c r="O10" s="317"/>
      <c r="P10" s="317"/>
      <c r="Q10" s="317"/>
      <c r="R10" s="317"/>
    </row>
    <row r="11" spans="1:18" ht="81" customHeight="1">
      <c r="A11" s="321"/>
      <c r="B11" s="316"/>
      <c r="C11" s="316"/>
      <c r="D11" s="316"/>
      <c r="E11" s="106" t="s">
        <v>14</v>
      </c>
      <c r="F11" s="106" t="s">
        <v>13</v>
      </c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</row>
    <row r="12" spans="1:18" s="151" customFormat="1" ht="15" customHeight="1">
      <c r="A12" s="46" t="s">
        <v>4</v>
      </c>
      <c r="B12" s="10" t="s">
        <v>5</v>
      </c>
      <c r="C12" s="46">
        <v>1</v>
      </c>
      <c r="D12" s="46">
        <v>2</v>
      </c>
      <c r="E12" s="46">
        <v>3</v>
      </c>
      <c r="F12" s="46">
        <v>4</v>
      </c>
      <c r="G12" s="46">
        <v>5</v>
      </c>
      <c r="H12" s="46">
        <v>6</v>
      </c>
      <c r="I12" s="46">
        <v>7</v>
      </c>
      <c r="J12" s="46">
        <v>8</v>
      </c>
      <c r="K12" s="46">
        <v>9</v>
      </c>
      <c r="L12" s="46">
        <v>10</v>
      </c>
      <c r="M12" s="46">
        <v>11</v>
      </c>
      <c r="N12" s="46">
        <v>12</v>
      </c>
      <c r="O12" s="150">
        <v>13</v>
      </c>
      <c r="P12" s="150">
        <v>14</v>
      </c>
      <c r="Q12" s="150">
        <v>15</v>
      </c>
      <c r="R12" s="150">
        <v>16</v>
      </c>
    </row>
    <row r="13" spans="1:18" s="145" customFormat="1" ht="38.25" customHeight="1">
      <c r="A13" s="19" t="s">
        <v>258</v>
      </c>
      <c r="B13" s="10">
        <v>2005</v>
      </c>
      <c r="C13" s="225">
        <v>283533404</v>
      </c>
      <c r="D13" s="225">
        <v>233745482</v>
      </c>
      <c r="E13" s="225">
        <v>60029202</v>
      </c>
      <c r="F13" s="225">
        <v>7315045</v>
      </c>
      <c r="G13" s="225">
        <v>137581240</v>
      </c>
      <c r="H13" s="225">
        <v>137378526</v>
      </c>
      <c r="I13" s="225">
        <v>16036959</v>
      </c>
      <c r="J13" s="225">
        <v>16035612</v>
      </c>
      <c r="K13" s="225">
        <v>20098081</v>
      </c>
      <c r="L13" s="225">
        <v>8021118</v>
      </c>
      <c r="M13" s="225">
        <v>5426860</v>
      </c>
      <c r="N13" s="225">
        <v>2452999</v>
      </c>
      <c r="O13" s="225">
        <v>89214</v>
      </c>
      <c r="P13" s="225">
        <v>74193</v>
      </c>
      <c r="Q13" s="225">
        <v>11489</v>
      </c>
      <c r="R13" s="225">
        <v>33786242</v>
      </c>
    </row>
    <row r="14" spans="1:19" s="33" customFormat="1" ht="26.25" customHeight="1">
      <c r="A14" s="49" t="s">
        <v>70</v>
      </c>
      <c r="B14" s="152">
        <v>2010</v>
      </c>
      <c r="C14" s="225">
        <v>66231321</v>
      </c>
      <c r="D14" s="225">
        <v>50863344</v>
      </c>
      <c r="E14" s="225">
        <v>9218304</v>
      </c>
      <c r="F14" s="225">
        <v>1242060</v>
      </c>
      <c r="G14" s="225">
        <v>31943664</v>
      </c>
      <c r="H14" s="225">
        <v>31798061</v>
      </c>
      <c r="I14" s="225">
        <v>6901689</v>
      </c>
      <c r="J14" s="225">
        <v>6900717</v>
      </c>
      <c r="K14" s="225">
        <v>2799687</v>
      </c>
      <c r="L14" s="225">
        <v>2786405</v>
      </c>
      <c r="M14" s="225">
        <v>1916575</v>
      </c>
      <c r="N14" s="225">
        <v>1614836</v>
      </c>
      <c r="O14" s="225">
        <v>2439</v>
      </c>
      <c r="P14" s="225">
        <v>1628</v>
      </c>
      <c r="Q14" s="225">
        <v>789</v>
      </c>
      <c r="R14" s="225">
        <v>9046933</v>
      </c>
      <c r="S14" s="153"/>
    </row>
    <row r="15" spans="1:19" s="33" customFormat="1" ht="27" customHeight="1">
      <c r="A15" s="114" t="s">
        <v>71</v>
      </c>
      <c r="B15" s="106">
        <v>2070</v>
      </c>
      <c r="C15" s="225">
        <v>64409570</v>
      </c>
      <c r="D15" s="225">
        <v>49042882</v>
      </c>
      <c r="E15" s="225">
        <v>8580222</v>
      </c>
      <c r="F15" s="225">
        <v>1172533</v>
      </c>
      <c r="G15" s="225">
        <v>30771340</v>
      </c>
      <c r="H15" s="225">
        <v>30625737</v>
      </c>
      <c r="I15" s="225">
        <v>6901689</v>
      </c>
      <c r="J15" s="225">
        <v>6900717</v>
      </c>
      <c r="K15" s="225">
        <v>2789631</v>
      </c>
      <c r="L15" s="225">
        <v>2785551</v>
      </c>
      <c r="M15" s="225">
        <v>1916430</v>
      </c>
      <c r="N15" s="225">
        <v>1614546</v>
      </c>
      <c r="O15" s="225">
        <v>2439</v>
      </c>
      <c r="P15" s="225">
        <v>1628</v>
      </c>
      <c r="Q15" s="225">
        <v>789</v>
      </c>
      <c r="R15" s="225">
        <v>9046933</v>
      </c>
      <c r="S15" s="153"/>
    </row>
    <row r="16" spans="1:19" s="33" customFormat="1" ht="31.5" customHeight="1">
      <c r="A16" s="112" t="s">
        <v>78</v>
      </c>
      <c r="B16" s="106">
        <v>2080</v>
      </c>
      <c r="C16" s="225">
        <v>61671471</v>
      </c>
      <c r="D16" s="225">
        <v>48441622</v>
      </c>
      <c r="E16" s="225">
        <v>8580222</v>
      </c>
      <c r="F16" s="225">
        <v>1172533</v>
      </c>
      <c r="G16" s="225">
        <v>30757922</v>
      </c>
      <c r="H16" s="225">
        <v>30612319</v>
      </c>
      <c r="I16" s="225">
        <v>6901685</v>
      </c>
      <c r="J16" s="225">
        <v>6900713</v>
      </c>
      <c r="K16" s="225">
        <v>2201793</v>
      </c>
      <c r="L16" s="225">
        <v>1399405</v>
      </c>
      <c r="M16" s="225">
        <v>1273809</v>
      </c>
      <c r="N16" s="225">
        <v>1583121</v>
      </c>
      <c r="O16" s="225">
        <v>2439</v>
      </c>
      <c r="P16" s="225">
        <v>1628</v>
      </c>
      <c r="Q16" s="225">
        <v>741</v>
      </c>
      <c r="R16" s="225">
        <v>8970334</v>
      </c>
      <c r="S16" s="153"/>
    </row>
    <row r="17" spans="1:19" s="33" customFormat="1" ht="26.25" customHeight="1">
      <c r="A17" s="112" t="s">
        <v>79</v>
      </c>
      <c r="B17" s="106">
        <v>2100</v>
      </c>
      <c r="C17" s="225">
        <v>2738099</v>
      </c>
      <c r="D17" s="225">
        <v>601260</v>
      </c>
      <c r="E17" s="225">
        <v>0</v>
      </c>
      <c r="F17" s="225">
        <v>0</v>
      </c>
      <c r="G17" s="225">
        <v>13418</v>
      </c>
      <c r="H17" s="225">
        <v>13418</v>
      </c>
      <c r="I17" s="225">
        <v>4</v>
      </c>
      <c r="J17" s="225">
        <v>4</v>
      </c>
      <c r="K17" s="225">
        <v>587838</v>
      </c>
      <c r="L17" s="225">
        <v>1386146</v>
      </c>
      <c r="M17" s="225">
        <v>642621</v>
      </c>
      <c r="N17" s="225">
        <v>31425</v>
      </c>
      <c r="O17" s="225">
        <v>0</v>
      </c>
      <c r="P17" s="225">
        <v>0</v>
      </c>
      <c r="Q17" s="225">
        <v>48</v>
      </c>
      <c r="R17" s="225">
        <v>76599</v>
      </c>
      <c r="S17" s="153"/>
    </row>
    <row r="18" spans="1:19" s="33" customFormat="1" ht="30" customHeight="1">
      <c r="A18" s="12" t="s">
        <v>259</v>
      </c>
      <c r="B18" s="106">
        <v>2110</v>
      </c>
      <c r="C18" s="225">
        <v>1821751</v>
      </c>
      <c r="D18" s="225">
        <v>1820462</v>
      </c>
      <c r="E18" s="225">
        <v>638082</v>
      </c>
      <c r="F18" s="225">
        <v>69527</v>
      </c>
      <c r="G18" s="225">
        <v>1172324</v>
      </c>
      <c r="H18" s="225">
        <v>1172324</v>
      </c>
      <c r="I18" s="225">
        <v>0</v>
      </c>
      <c r="J18" s="225">
        <v>0</v>
      </c>
      <c r="K18" s="225">
        <v>10056</v>
      </c>
      <c r="L18" s="225">
        <v>854</v>
      </c>
      <c r="M18" s="225">
        <v>145</v>
      </c>
      <c r="N18" s="225">
        <v>290</v>
      </c>
      <c r="O18" s="225">
        <v>0</v>
      </c>
      <c r="P18" s="225">
        <v>0</v>
      </c>
      <c r="Q18" s="225">
        <v>0</v>
      </c>
      <c r="R18" s="225">
        <v>0</v>
      </c>
      <c r="S18" s="153"/>
    </row>
    <row r="19" spans="1:19" s="33" customFormat="1" ht="42" customHeight="1">
      <c r="A19" s="114" t="s">
        <v>26</v>
      </c>
      <c r="B19" s="106">
        <v>2115</v>
      </c>
      <c r="C19" s="225">
        <v>1715309</v>
      </c>
      <c r="D19" s="225">
        <v>1714020</v>
      </c>
      <c r="E19" s="225">
        <v>612181</v>
      </c>
      <c r="F19" s="225">
        <v>66937</v>
      </c>
      <c r="G19" s="225">
        <v>1093438</v>
      </c>
      <c r="H19" s="225">
        <v>1093438</v>
      </c>
      <c r="I19" s="225">
        <v>0</v>
      </c>
      <c r="J19" s="225">
        <v>0</v>
      </c>
      <c r="K19" s="225">
        <v>8401</v>
      </c>
      <c r="L19" s="225">
        <v>854</v>
      </c>
      <c r="M19" s="225">
        <v>145</v>
      </c>
      <c r="N19" s="225">
        <v>290</v>
      </c>
      <c r="O19" s="225">
        <v>0</v>
      </c>
      <c r="P19" s="225">
        <v>0</v>
      </c>
      <c r="Q19" s="225">
        <v>0</v>
      </c>
      <c r="R19" s="225">
        <v>0</v>
      </c>
      <c r="S19" s="153"/>
    </row>
    <row r="20" spans="1:19" s="33" customFormat="1" ht="38.25">
      <c r="A20" s="114" t="s">
        <v>260</v>
      </c>
      <c r="B20" s="106">
        <v>2116</v>
      </c>
      <c r="C20" s="225">
        <v>106442</v>
      </c>
      <c r="D20" s="225">
        <v>106442</v>
      </c>
      <c r="E20" s="225">
        <v>25901</v>
      </c>
      <c r="F20" s="225">
        <v>2590</v>
      </c>
      <c r="G20" s="225">
        <v>78886</v>
      </c>
      <c r="H20" s="225">
        <v>78886</v>
      </c>
      <c r="I20" s="225">
        <v>0</v>
      </c>
      <c r="J20" s="225">
        <v>0</v>
      </c>
      <c r="K20" s="225">
        <v>1655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153"/>
    </row>
    <row r="21" spans="1:19" s="33" customFormat="1" ht="44.25" customHeight="1">
      <c r="A21" s="65" t="s">
        <v>183</v>
      </c>
      <c r="B21" s="152">
        <v>2120</v>
      </c>
      <c r="C21" s="225">
        <v>3959741</v>
      </c>
      <c r="D21" s="225">
        <v>2206510</v>
      </c>
      <c r="E21" s="225">
        <v>508595</v>
      </c>
      <c r="F21" s="225">
        <v>60199</v>
      </c>
      <c r="G21" s="225">
        <v>1610316</v>
      </c>
      <c r="H21" s="225">
        <v>1606065</v>
      </c>
      <c r="I21" s="225">
        <v>30</v>
      </c>
      <c r="J21" s="225">
        <v>0</v>
      </c>
      <c r="K21" s="225">
        <v>87569</v>
      </c>
      <c r="L21" s="225">
        <v>636643</v>
      </c>
      <c r="M21" s="225">
        <v>358338</v>
      </c>
      <c r="N21" s="225">
        <v>19810</v>
      </c>
      <c r="O21" s="225">
        <v>15842</v>
      </c>
      <c r="P21" s="225">
        <v>13246</v>
      </c>
      <c r="Q21" s="225">
        <v>4</v>
      </c>
      <c r="R21" s="225">
        <v>722594</v>
      </c>
      <c r="S21" s="153"/>
    </row>
    <row r="22" spans="1:19" s="33" customFormat="1" ht="17.25" customHeight="1">
      <c r="A22" s="65"/>
      <c r="B22" s="10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53"/>
    </row>
    <row r="23" spans="1:19" s="33" customFormat="1" ht="49.5" customHeight="1">
      <c r="A23" s="114" t="s">
        <v>261</v>
      </c>
      <c r="B23" s="106">
        <v>2150</v>
      </c>
      <c r="C23" s="225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153"/>
    </row>
    <row r="24" spans="1:19" s="33" customFormat="1" ht="18.75" customHeight="1">
      <c r="A24" s="114" t="s">
        <v>72</v>
      </c>
      <c r="B24" s="106">
        <v>2160</v>
      </c>
      <c r="C24" s="225">
        <v>880640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571546</v>
      </c>
      <c r="M24" s="225">
        <v>309094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153"/>
    </row>
    <row r="25" spans="1:19" s="33" customFormat="1" ht="29.25" customHeight="1">
      <c r="A25" s="114" t="s">
        <v>73</v>
      </c>
      <c r="B25" s="106">
        <v>2170</v>
      </c>
      <c r="C25" s="225">
        <v>916936</v>
      </c>
      <c r="D25" s="225">
        <v>587222</v>
      </c>
      <c r="E25" s="225">
        <v>74708</v>
      </c>
      <c r="F25" s="225">
        <v>3910</v>
      </c>
      <c r="G25" s="225">
        <v>494012</v>
      </c>
      <c r="H25" s="225">
        <v>494010</v>
      </c>
      <c r="I25" s="225">
        <v>30</v>
      </c>
      <c r="J25" s="225">
        <v>0</v>
      </c>
      <c r="K25" s="225">
        <v>18472</v>
      </c>
      <c r="L25" s="225">
        <v>18736</v>
      </c>
      <c r="M25" s="225">
        <v>3404</v>
      </c>
      <c r="N25" s="225">
        <v>5847</v>
      </c>
      <c r="O25" s="225">
        <v>0</v>
      </c>
      <c r="P25" s="225">
        <v>0</v>
      </c>
      <c r="Q25" s="225">
        <v>1</v>
      </c>
      <c r="R25" s="225">
        <v>301726</v>
      </c>
      <c r="S25" s="153"/>
    </row>
    <row r="26" spans="1:19" s="33" customFormat="1" ht="38.25">
      <c r="A26" s="114" t="s">
        <v>95</v>
      </c>
      <c r="B26" s="106">
        <v>2180</v>
      </c>
      <c r="C26" s="225">
        <v>2162165</v>
      </c>
      <c r="D26" s="225">
        <v>1619288</v>
      </c>
      <c r="E26" s="225">
        <v>433887</v>
      </c>
      <c r="F26" s="225">
        <v>56289</v>
      </c>
      <c r="G26" s="225">
        <v>1116304</v>
      </c>
      <c r="H26" s="225">
        <v>1112055</v>
      </c>
      <c r="I26" s="225">
        <v>0</v>
      </c>
      <c r="J26" s="225">
        <v>0</v>
      </c>
      <c r="K26" s="225">
        <v>69097</v>
      </c>
      <c r="L26" s="225">
        <v>46361</v>
      </c>
      <c r="M26" s="225">
        <v>45840</v>
      </c>
      <c r="N26" s="225">
        <v>13963</v>
      </c>
      <c r="O26" s="225">
        <v>15842</v>
      </c>
      <c r="P26" s="225">
        <v>13246</v>
      </c>
      <c r="Q26" s="225">
        <v>3</v>
      </c>
      <c r="R26" s="225">
        <v>420868</v>
      </c>
      <c r="S26" s="153"/>
    </row>
    <row r="27" spans="1:19" s="33" customFormat="1" ht="21" customHeight="1">
      <c r="A27" s="68"/>
      <c r="B27" s="154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153"/>
    </row>
    <row r="28" spans="1:19" s="33" customFormat="1" ht="63" customHeight="1">
      <c r="A28" s="115" t="s">
        <v>262</v>
      </c>
      <c r="B28" s="152">
        <v>2205</v>
      </c>
      <c r="C28" s="225">
        <v>146433297</v>
      </c>
      <c r="D28" s="225">
        <v>121220038</v>
      </c>
      <c r="E28" s="225">
        <v>31091024</v>
      </c>
      <c r="F28" s="225">
        <v>3786238</v>
      </c>
      <c r="G28" s="225">
        <v>70979262</v>
      </c>
      <c r="H28" s="225">
        <v>70951013</v>
      </c>
      <c r="I28" s="225">
        <v>7754058</v>
      </c>
      <c r="J28" s="225">
        <v>7753888</v>
      </c>
      <c r="K28" s="225">
        <v>11395694</v>
      </c>
      <c r="L28" s="225">
        <v>3447308</v>
      </c>
      <c r="M28" s="225">
        <v>2369352</v>
      </c>
      <c r="N28" s="225">
        <v>400647</v>
      </c>
      <c r="O28" s="225">
        <v>25756</v>
      </c>
      <c r="P28" s="225">
        <v>22862</v>
      </c>
      <c r="Q28" s="225">
        <v>262</v>
      </c>
      <c r="R28" s="225">
        <v>18969934</v>
      </c>
      <c r="S28" s="153"/>
    </row>
    <row r="29" spans="1:19" s="33" customFormat="1" ht="14.25" customHeight="1">
      <c r="A29" s="115"/>
      <c r="B29" s="10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153"/>
    </row>
    <row r="30" spans="1:19" s="33" customFormat="1" ht="14.25" customHeight="1">
      <c r="A30" s="115"/>
      <c r="B30" s="47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153"/>
    </row>
    <row r="31" spans="1:19" s="33" customFormat="1" ht="14.25" customHeight="1">
      <c r="A31" s="12" t="s">
        <v>113</v>
      </c>
      <c r="B31" s="47">
        <v>2206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153"/>
    </row>
    <row r="32" spans="1:19" s="33" customFormat="1" ht="51" customHeight="1">
      <c r="A32" s="12" t="s">
        <v>263</v>
      </c>
      <c r="B32" s="47">
        <v>2207</v>
      </c>
      <c r="C32" s="225">
        <v>9264070</v>
      </c>
      <c r="D32" s="225">
        <v>7703358</v>
      </c>
      <c r="E32" s="225">
        <v>162683</v>
      </c>
      <c r="F32" s="225">
        <v>16316</v>
      </c>
      <c r="G32" s="225">
        <v>6878699</v>
      </c>
      <c r="H32" s="225">
        <v>6878698</v>
      </c>
      <c r="I32" s="225">
        <v>250880</v>
      </c>
      <c r="J32" s="225">
        <v>250870</v>
      </c>
      <c r="K32" s="225">
        <v>411096</v>
      </c>
      <c r="L32" s="225">
        <v>345031</v>
      </c>
      <c r="M32" s="225">
        <v>182531</v>
      </c>
      <c r="N32" s="225">
        <v>17497</v>
      </c>
      <c r="O32" s="225">
        <v>0</v>
      </c>
      <c r="P32" s="225">
        <v>0</v>
      </c>
      <c r="Q32" s="225">
        <v>0</v>
      </c>
      <c r="R32" s="225">
        <v>1015653</v>
      </c>
      <c r="S32" s="153"/>
    </row>
    <row r="33" spans="1:19" s="33" customFormat="1" ht="15">
      <c r="A33" s="12" t="s">
        <v>159</v>
      </c>
      <c r="B33" s="53">
        <v>2208</v>
      </c>
      <c r="C33" s="225">
        <v>137169227</v>
      </c>
      <c r="D33" s="225">
        <v>113516680</v>
      </c>
      <c r="E33" s="225">
        <v>30928341</v>
      </c>
      <c r="F33" s="225">
        <v>3769922</v>
      </c>
      <c r="G33" s="225">
        <v>64100563</v>
      </c>
      <c r="H33" s="225">
        <v>64072315</v>
      </c>
      <c r="I33" s="225">
        <v>7503178</v>
      </c>
      <c r="J33" s="225">
        <v>7503018</v>
      </c>
      <c r="K33" s="225">
        <v>10984598</v>
      </c>
      <c r="L33" s="225">
        <v>3102277</v>
      </c>
      <c r="M33" s="225">
        <v>2186821</v>
      </c>
      <c r="N33" s="225">
        <v>383150</v>
      </c>
      <c r="O33" s="225">
        <v>25756</v>
      </c>
      <c r="P33" s="225">
        <v>22862</v>
      </c>
      <c r="Q33" s="225">
        <v>262</v>
      </c>
      <c r="R33" s="225">
        <v>17954281</v>
      </c>
      <c r="S33" s="153"/>
    </row>
    <row r="34" spans="1:19" s="33" customFormat="1" ht="28.5">
      <c r="A34" s="155" t="s">
        <v>264</v>
      </c>
      <c r="B34" s="50">
        <v>2209</v>
      </c>
      <c r="C34" s="225">
        <v>4829743</v>
      </c>
      <c r="D34" s="225">
        <v>2355786</v>
      </c>
      <c r="E34" s="225">
        <v>97375</v>
      </c>
      <c r="F34" s="225">
        <v>6498</v>
      </c>
      <c r="G34" s="225">
        <v>2254674</v>
      </c>
      <c r="H34" s="225">
        <v>2254674</v>
      </c>
      <c r="I34" s="225">
        <v>0</v>
      </c>
      <c r="J34" s="225">
        <v>0</v>
      </c>
      <c r="K34" s="225">
        <v>3737</v>
      </c>
      <c r="L34" s="225">
        <v>8688</v>
      </c>
      <c r="M34" s="225">
        <v>54153</v>
      </c>
      <c r="N34" s="225">
        <v>4886</v>
      </c>
      <c r="O34" s="225">
        <v>7</v>
      </c>
      <c r="P34" s="225">
        <v>7</v>
      </c>
      <c r="Q34" s="225">
        <v>0</v>
      </c>
      <c r="R34" s="225">
        <v>2406223</v>
      </c>
      <c r="S34" s="153"/>
    </row>
    <row r="35" spans="1:19" s="33" customFormat="1" ht="44.25" customHeight="1">
      <c r="A35" s="49" t="s">
        <v>76</v>
      </c>
      <c r="B35" s="157">
        <v>2210</v>
      </c>
      <c r="C35" s="225">
        <v>12261094</v>
      </c>
      <c r="D35" s="225">
        <v>10769577</v>
      </c>
      <c r="E35" s="225">
        <v>2906315</v>
      </c>
      <c r="F35" s="225">
        <v>333829</v>
      </c>
      <c r="G35" s="225">
        <v>7036458</v>
      </c>
      <c r="H35" s="225">
        <v>7027123</v>
      </c>
      <c r="I35" s="225">
        <v>51578</v>
      </c>
      <c r="J35" s="225">
        <v>51494</v>
      </c>
      <c r="K35" s="225">
        <v>775226</v>
      </c>
      <c r="L35" s="225">
        <v>314113</v>
      </c>
      <c r="M35" s="225">
        <v>199687</v>
      </c>
      <c r="N35" s="225">
        <v>280279</v>
      </c>
      <c r="O35" s="225">
        <v>3511</v>
      </c>
      <c r="P35" s="225">
        <v>2418</v>
      </c>
      <c r="Q35" s="225">
        <v>0</v>
      </c>
      <c r="R35" s="225">
        <v>693927</v>
      </c>
      <c r="S35" s="153"/>
    </row>
    <row r="36" spans="1:19" s="33" customFormat="1" ht="19.5" customHeight="1">
      <c r="A36" s="19" t="s">
        <v>83</v>
      </c>
      <c r="B36" s="157">
        <v>2215</v>
      </c>
      <c r="C36" s="225">
        <v>9688716</v>
      </c>
      <c r="D36" s="225">
        <v>8347669</v>
      </c>
      <c r="E36" s="225">
        <v>2229543</v>
      </c>
      <c r="F36" s="225">
        <v>250064</v>
      </c>
      <c r="G36" s="225">
        <v>5715640</v>
      </c>
      <c r="H36" s="225">
        <v>5706399</v>
      </c>
      <c r="I36" s="225">
        <v>46294</v>
      </c>
      <c r="J36" s="225">
        <v>46213</v>
      </c>
      <c r="K36" s="225">
        <v>356192</v>
      </c>
      <c r="L36" s="225">
        <v>277236</v>
      </c>
      <c r="M36" s="225">
        <v>177438</v>
      </c>
      <c r="N36" s="225">
        <v>211506</v>
      </c>
      <c r="O36" s="225">
        <v>3493</v>
      </c>
      <c r="P36" s="225">
        <v>2404</v>
      </c>
      <c r="Q36" s="225">
        <v>0</v>
      </c>
      <c r="R36" s="225">
        <v>671374</v>
      </c>
      <c r="S36" s="153"/>
    </row>
    <row r="37" spans="1:19" s="33" customFormat="1" ht="19.5" customHeight="1">
      <c r="A37" s="19" t="s">
        <v>84</v>
      </c>
      <c r="B37" s="157">
        <v>2217</v>
      </c>
      <c r="C37" s="225">
        <v>2572378</v>
      </c>
      <c r="D37" s="225">
        <v>2421908</v>
      </c>
      <c r="E37" s="225">
        <v>676772</v>
      </c>
      <c r="F37" s="225">
        <v>83765</v>
      </c>
      <c r="G37" s="225">
        <v>1320818</v>
      </c>
      <c r="H37" s="225">
        <v>1320724</v>
      </c>
      <c r="I37" s="225">
        <v>5284</v>
      </c>
      <c r="J37" s="225">
        <v>5281</v>
      </c>
      <c r="K37" s="225">
        <v>419034</v>
      </c>
      <c r="L37" s="225">
        <v>36877</v>
      </c>
      <c r="M37" s="225">
        <v>22249</v>
      </c>
      <c r="N37" s="225">
        <v>68773</v>
      </c>
      <c r="O37" s="225">
        <v>18</v>
      </c>
      <c r="P37" s="225">
        <v>14</v>
      </c>
      <c r="Q37" s="225">
        <v>0</v>
      </c>
      <c r="R37" s="225">
        <v>22553</v>
      </c>
      <c r="S37" s="153"/>
    </row>
    <row r="38" spans="1:19" s="33" customFormat="1" ht="36" customHeight="1">
      <c r="A38" s="114" t="s">
        <v>71</v>
      </c>
      <c r="B38" s="47">
        <v>2260</v>
      </c>
      <c r="C38" s="225">
        <v>11171297</v>
      </c>
      <c r="D38" s="225">
        <v>9680217</v>
      </c>
      <c r="E38" s="225">
        <v>2575928</v>
      </c>
      <c r="F38" s="225">
        <v>299569</v>
      </c>
      <c r="G38" s="225">
        <v>6296051</v>
      </c>
      <c r="H38" s="225">
        <v>6286710</v>
      </c>
      <c r="I38" s="225">
        <v>51578</v>
      </c>
      <c r="J38" s="225">
        <v>51494</v>
      </c>
      <c r="K38" s="225">
        <v>756660</v>
      </c>
      <c r="L38" s="225">
        <v>313791</v>
      </c>
      <c r="M38" s="225">
        <v>199645</v>
      </c>
      <c r="N38" s="225">
        <v>280218</v>
      </c>
      <c r="O38" s="225">
        <v>3507</v>
      </c>
      <c r="P38" s="225">
        <v>2416</v>
      </c>
      <c r="Q38" s="225">
        <v>0</v>
      </c>
      <c r="R38" s="225">
        <v>693919</v>
      </c>
      <c r="S38" s="153"/>
    </row>
    <row r="39" spans="1:19" s="33" customFormat="1" ht="33.75" customHeight="1">
      <c r="A39" s="114" t="s">
        <v>80</v>
      </c>
      <c r="B39" s="47">
        <v>2270</v>
      </c>
      <c r="C39" s="225">
        <v>10900915</v>
      </c>
      <c r="D39" s="225">
        <v>9516296</v>
      </c>
      <c r="E39" s="225">
        <v>2575928</v>
      </c>
      <c r="F39" s="225">
        <v>299569</v>
      </c>
      <c r="G39" s="225">
        <v>6286760</v>
      </c>
      <c r="H39" s="225">
        <v>6277420</v>
      </c>
      <c r="I39" s="225">
        <v>51578</v>
      </c>
      <c r="J39" s="225">
        <v>51494</v>
      </c>
      <c r="K39" s="225">
        <v>602030</v>
      </c>
      <c r="L39" s="225">
        <v>250227</v>
      </c>
      <c r="M39" s="225">
        <v>166569</v>
      </c>
      <c r="N39" s="225">
        <v>273650</v>
      </c>
      <c r="O39" s="225">
        <v>3351</v>
      </c>
      <c r="P39" s="225">
        <v>2328</v>
      </c>
      <c r="Q39" s="225">
        <v>0</v>
      </c>
      <c r="R39" s="225">
        <v>690822</v>
      </c>
      <c r="S39" s="153"/>
    </row>
    <row r="40" spans="1:19" s="33" customFormat="1" ht="41.25" customHeight="1">
      <c r="A40" s="114" t="s">
        <v>81</v>
      </c>
      <c r="B40" s="47">
        <v>2290</v>
      </c>
      <c r="C40" s="225">
        <v>270382</v>
      </c>
      <c r="D40" s="225">
        <v>163921</v>
      </c>
      <c r="E40" s="225">
        <v>0</v>
      </c>
      <c r="F40" s="225">
        <v>0</v>
      </c>
      <c r="G40" s="225">
        <v>9291</v>
      </c>
      <c r="H40" s="225">
        <v>9290</v>
      </c>
      <c r="I40" s="225">
        <v>0</v>
      </c>
      <c r="J40" s="225">
        <v>0</v>
      </c>
      <c r="K40" s="225">
        <v>154630</v>
      </c>
      <c r="L40" s="225">
        <v>63564</v>
      </c>
      <c r="M40" s="225">
        <v>33076</v>
      </c>
      <c r="N40" s="225">
        <v>6568</v>
      </c>
      <c r="O40" s="225">
        <v>156</v>
      </c>
      <c r="P40" s="225">
        <v>88</v>
      </c>
      <c r="Q40" s="225">
        <v>0</v>
      </c>
      <c r="R40" s="225">
        <v>3097</v>
      </c>
      <c r="S40" s="153"/>
    </row>
    <row r="41" spans="1:19" s="33" customFormat="1" ht="35.25" customHeight="1">
      <c r="A41" s="12" t="s">
        <v>265</v>
      </c>
      <c r="B41" s="222">
        <v>2300</v>
      </c>
      <c r="C41" s="225">
        <v>1089763</v>
      </c>
      <c r="D41" s="225">
        <v>1089351</v>
      </c>
      <c r="E41" s="225">
        <v>330378</v>
      </c>
      <c r="F41" s="225">
        <v>34257</v>
      </c>
      <c r="G41" s="225">
        <v>740407</v>
      </c>
      <c r="H41" s="225">
        <v>740407</v>
      </c>
      <c r="I41" s="225">
        <v>0</v>
      </c>
      <c r="J41" s="225">
        <v>0</v>
      </c>
      <c r="K41" s="225">
        <v>18566</v>
      </c>
      <c r="L41" s="225">
        <v>322</v>
      </c>
      <c r="M41" s="225">
        <v>34</v>
      </c>
      <c r="N41" s="225">
        <v>56</v>
      </c>
      <c r="O41" s="225">
        <v>0</v>
      </c>
      <c r="P41" s="225">
        <v>0</v>
      </c>
      <c r="Q41" s="225">
        <v>0</v>
      </c>
      <c r="R41" s="225">
        <v>0</v>
      </c>
      <c r="S41" s="153"/>
    </row>
    <row r="42" spans="1:19" s="33" customFormat="1" ht="44.25" customHeight="1">
      <c r="A42" s="117" t="s">
        <v>26</v>
      </c>
      <c r="B42" s="222">
        <v>2305</v>
      </c>
      <c r="C42" s="225">
        <v>1028840</v>
      </c>
      <c r="D42" s="225">
        <v>1028428</v>
      </c>
      <c r="E42" s="225">
        <v>317370</v>
      </c>
      <c r="F42" s="225">
        <v>32982</v>
      </c>
      <c r="G42" s="225">
        <v>693021</v>
      </c>
      <c r="H42" s="225">
        <v>693021</v>
      </c>
      <c r="I42" s="225">
        <v>0</v>
      </c>
      <c r="J42" s="225">
        <v>0</v>
      </c>
      <c r="K42" s="225">
        <v>18037</v>
      </c>
      <c r="L42" s="225">
        <v>322</v>
      </c>
      <c r="M42" s="225">
        <v>34</v>
      </c>
      <c r="N42" s="225">
        <v>56</v>
      </c>
      <c r="O42" s="225">
        <v>0</v>
      </c>
      <c r="P42" s="225">
        <v>0</v>
      </c>
      <c r="Q42" s="225">
        <v>0</v>
      </c>
      <c r="R42" s="225">
        <v>0</v>
      </c>
      <c r="S42" s="153"/>
    </row>
    <row r="43" spans="1:19" s="33" customFormat="1" ht="54" customHeight="1">
      <c r="A43" s="117" t="s">
        <v>260</v>
      </c>
      <c r="B43" s="222">
        <v>2306</v>
      </c>
      <c r="C43" s="225">
        <v>60923</v>
      </c>
      <c r="D43" s="225">
        <v>60923</v>
      </c>
      <c r="E43" s="225">
        <v>13008</v>
      </c>
      <c r="F43" s="225">
        <v>1275</v>
      </c>
      <c r="G43" s="225">
        <v>47386</v>
      </c>
      <c r="H43" s="225">
        <v>47386</v>
      </c>
      <c r="I43" s="225">
        <v>0</v>
      </c>
      <c r="J43" s="225">
        <v>0</v>
      </c>
      <c r="K43" s="225">
        <v>529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153"/>
    </row>
    <row r="44" spans="1:19" s="33" customFormat="1" ht="54" customHeight="1">
      <c r="A44" s="156" t="s">
        <v>92</v>
      </c>
      <c r="B44" s="223">
        <v>2310</v>
      </c>
      <c r="C44" s="225">
        <v>1196644</v>
      </c>
      <c r="D44" s="225">
        <v>880416</v>
      </c>
      <c r="E44" s="225">
        <v>254988</v>
      </c>
      <c r="F44" s="225">
        <v>28281</v>
      </c>
      <c r="G44" s="225">
        <v>572988</v>
      </c>
      <c r="H44" s="225">
        <v>570443</v>
      </c>
      <c r="I44" s="225">
        <v>16</v>
      </c>
      <c r="J44" s="225">
        <v>7</v>
      </c>
      <c r="K44" s="225">
        <v>52424</v>
      </c>
      <c r="L44" s="225">
        <v>154024</v>
      </c>
      <c r="M44" s="225">
        <v>68474</v>
      </c>
      <c r="N44" s="225">
        <v>4516</v>
      </c>
      <c r="O44" s="225">
        <v>3463</v>
      </c>
      <c r="P44" s="225">
        <v>2910</v>
      </c>
      <c r="Q44" s="225">
        <v>8</v>
      </c>
      <c r="R44" s="225">
        <v>85743</v>
      </c>
      <c r="S44" s="153"/>
    </row>
    <row r="45" spans="1:19" s="33" customFormat="1" ht="45" customHeight="1">
      <c r="A45" s="114" t="s">
        <v>82</v>
      </c>
      <c r="B45" s="47">
        <v>2320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153"/>
    </row>
    <row r="46" spans="1:19" s="33" customFormat="1" ht="43.5" customHeight="1">
      <c r="A46" s="114" t="s">
        <v>72</v>
      </c>
      <c r="B46" s="47">
        <v>2330</v>
      </c>
      <c r="C46" s="225">
        <v>201921</v>
      </c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138728</v>
      </c>
      <c r="M46" s="225">
        <v>63193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  <c r="S46" s="153"/>
    </row>
    <row r="47" spans="1:19" s="33" customFormat="1" ht="32.25" customHeight="1">
      <c r="A47" s="114" t="s">
        <v>73</v>
      </c>
      <c r="B47" s="47">
        <v>2340</v>
      </c>
      <c r="C47" s="225">
        <v>199870</v>
      </c>
      <c r="D47" s="225">
        <v>164667</v>
      </c>
      <c r="E47" s="225">
        <v>48141</v>
      </c>
      <c r="F47" s="225">
        <v>847</v>
      </c>
      <c r="G47" s="225">
        <v>106139</v>
      </c>
      <c r="H47" s="225">
        <v>106139</v>
      </c>
      <c r="I47" s="225">
        <v>9</v>
      </c>
      <c r="J47" s="225">
        <v>0</v>
      </c>
      <c r="K47" s="225">
        <v>10378</v>
      </c>
      <c r="L47" s="225">
        <v>11436</v>
      </c>
      <c r="M47" s="225">
        <v>1103</v>
      </c>
      <c r="N47" s="225">
        <v>1993</v>
      </c>
      <c r="O47" s="225">
        <v>91</v>
      </c>
      <c r="P47" s="225">
        <v>78</v>
      </c>
      <c r="Q47" s="225">
        <v>2</v>
      </c>
      <c r="R47" s="225">
        <v>20578</v>
      </c>
      <c r="S47" s="153"/>
    </row>
    <row r="48" spans="1:19" s="33" customFormat="1" ht="49.5" customHeight="1">
      <c r="A48" s="114" t="s">
        <v>95</v>
      </c>
      <c r="B48" s="47">
        <v>2350</v>
      </c>
      <c r="C48" s="225">
        <v>794853</v>
      </c>
      <c r="D48" s="225">
        <v>715749</v>
      </c>
      <c r="E48" s="225">
        <v>206847</v>
      </c>
      <c r="F48" s="225">
        <v>27434</v>
      </c>
      <c r="G48" s="225">
        <v>466849</v>
      </c>
      <c r="H48" s="225">
        <v>464304</v>
      </c>
      <c r="I48" s="225">
        <v>7</v>
      </c>
      <c r="J48" s="225">
        <v>7</v>
      </c>
      <c r="K48" s="225">
        <v>42046</v>
      </c>
      <c r="L48" s="225">
        <v>3860</v>
      </c>
      <c r="M48" s="225">
        <v>4178</v>
      </c>
      <c r="N48" s="225">
        <v>2523</v>
      </c>
      <c r="O48" s="225">
        <v>3372</v>
      </c>
      <c r="P48" s="225">
        <v>2832</v>
      </c>
      <c r="Q48" s="225">
        <v>6</v>
      </c>
      <c r="R48" s="225">
        <v>65165</v>
      </c>
      <c r="S48" s="153"/>
    </row>
    <row r="49" spans="1:19" s="33" customFormat="1" ht="33.75" customHeight="1">
      <c r="A49" s="114" t="s">
        <v>266</v>
      </c>
      <c r="B49" s="47">
        <v>2351</v>
      </c>
      <c r="C49" s="225"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153"/>
    </row>
    <row r="50" spans="1:19" s="33" customFormat="1" ht="28.5" customHeight="1">
      <c r="A50" s="114" t="s">
        <v>267</v>
      </c>
      <c r="B50" s="47">
        <v>2352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5">
        <v>0</v>
      </c>
      <c r="N50" s="225">
        <v>0</v>
      </c>
      <c r="O50" s="225">
        <v>0</v>
      </c>
      <c r="P50" s="225">
        <v>0</v>
      </c>
      <c r="Q50" s="225">
        <v>0</v>
      </c>
      <c r="R50" s="225">
        <v>0</v>
      </c>
      <c r="S50" s="153"/>
    </row>
    <row r="51" spans="1:19" s="33" customFormat="1" ht="14.25" customHeight="1">
      <c r="A51" s="68"/>
      <c r="B51" s="47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153"/>
    </row>
    <row r="52" spans="1:19" s="33" customFormat="1" ht="63.75">
      <c r="A52" s="19" t="s">
        <v>268</v>
      </c>
      <c r="B52" s="157">
        <v>2375</v>
      </c>
      <c r="C52" s="225">
        <v>53451307</v>
      </c>
      <c r="D52" s="225">
        <v>47805597</v>
      </c>
      <c r="E52" s="225">
        <v>16049976</v>
      </c>
      <c r="F52" s="225">
        <v>1864438</v>
      </c>
      <c r="G52" s="225">
        <v>25438552</v>
      </c>
      <c r="H52" s="225">
        <v>25425821</v>
      </c>
      <c r="I52" s="225">
        <v>1329588</v>
      </c>
      <c r="J52" s="225">
        <v>1329506</v>
      </c>
      <c r="K52" s="225">
        <v>4987481</v>
      </c>
      <c r="L52" s="225">
        <v>682625</v>
      </c>
      <c r="M52" s="225">
        <v>514434</v>
      </c>
      <c r="N52" s="225">
        <v>132911</v>
      </c>
      <c r="O52" s="225">
        <v>38203</v>
      </c>
      <c r="P52" s="225">
        <v>31129</v>
      </c>
      <c r="Q52" s="225">
        <v>10426</v>
      </c>
      <c r="R52" s="225">
        <v>4267111</v>
      </c>
      <c r="S52" s="153"/>
    </row>
    <row r="53" spans="1:18" s="33" customFormat="1" ht="14.25" customHeight="1">
      <c r="A53" s="19"/>
      <c r="B53" s="1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33" customFormat="1" ht="24" customHeight="1">
      <c r="A54" s="12" t="s">
        <v>113</v>
      </c>
      <c r="B54" s="109">
        <v>2376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</row>
    <row r="55" spans="1:18" s="33" customFormat="1" ht="53.25" customHeight="1">
      <c r="A55" s="12" t="s">
        <v>263</v>
      </c>
      <c r="B55" s="109">
        <v>2377</v>
      </c>
      <c r="C55" s="107">
        <v>1998930</v>
      </c>
      <c r="D55" s="107">
        <v>1599243</v>
      </c>
      <c r="E55" s="107">
        <v>84711</v>
      </c>
      <c r="F55" s="107">
        <v>10414</v>
      </c>
      <c r="G55" s="107">
        <v>1309690</v>
      </c>
      <c r="H55" s="107">
        <v>1309689</v>
      </c>
      <c r="I55" s="107">
        <v>874</v>
      </c>
      <c r="J55" s="107">
        <v>853</v>
      </c>
      <c r="K55" s="107">
        <v>203968</v>
      </c>
      <c r="L55" s="107">
        <v>68184</v>
      </c>
      <c r="M55" s="107">
        <v>33536</v>
      </c>
      <c r="N55" s="107">
        <v>4458</v>
      </c>
      <c r="O55" s="107">
        <v>46</v>
      </c>
      <c r="P55" s="107">
        <v>41</v>
      </c>
      <c r="Q55" s="107">
        <v>0</v>
      </c>
      <c r="R55" s="107">
        <v>293463</v>
      </c>
    </row>
    <row r="56" spans="1:18" s="33" customFormat="1" ht="24" customHeight="1">
      <c r="A56" s="12" t="s">
        <v>159</v>
      </c>
      <c r="B56" s="109">
        <v>2378</v>
      </c>
      <c r="C56" s="107">
        <v>51452377</v>
      </c>
      <c r="D56" s="107">
        <v>46206354</v>
      </c>
      <c r="E56" s="107">
        <v>15965265</v>
      </c>
      <c r="F56" s="107">
        <v>1854024</v>
      </c>
      <c r="G56" s="107">
        <v>24128862</v>
      </c>
      <c r="H56" s="107">
        <v>24116132</v>
      </c>
      <c r="I56" s="107">
        <v>1328714</v>
      </c>
      <c r="J56" s="107">
        <v>1328653</v>
      </c>
      <c r="K56" s="107">
        <v>4783513</v>
      </c>
      <c r="L56" s="107">
        <v>614441</v>
      </c>
      <c r="M56" s="107">
        <v>480898</v>
      </c>
      <c r="N56" s="107">
        <v>128453</v>
      </c>
      <c r="O56" s="107">
        <v>38157</v>
      </c>
      <c r="P56" s="107">
        <v>31088</v>
      </c>
      <c r="Q56" s="107">
        <v>10426</v>
      </c>
      <c r="R56" s="107">
        <v>3973648</v>
      </c>
    </row>
    <row r="57" spans="1:18" s="33" customFormat="1" ht="15.75" customHeight="1">
      <c r="A57" s="155" t="s">
        <v>269</v>
      </c>
      <c r="B57" s="109">
        <v>2379</v>
      </c>
      <c r="C57" s="107">
        <v>905399</v>
      </c>
      <c r="D57" s="107">
        <v>462588</v>
      </c>
      <c r="E57" s="107">
        <v>46022</v>
      </c>
      <c r="F57" s="107">
        <v>3044</v>
      </c>
      <c r="G57" s="107">
        <v>387600</v>
      </c>
      <c r="H57" s="107">
        <v>387600</v>
      </c>
      <c r="I57" s="107">
        <v>0</v>
      </c>
      <c r="J57" s="107">
        <v>0</v>
      </c>
      <c r="K57" s="107">
        <v>28966</v>
      </c>
      <c r="L57" s="107">
        <v>4214</v>
      </c>
      <c r="M57" s="107">
        <v>11888</v>
      </c>
      <c r="N57" s="107">
        <v>1947</v>
      </c>
      <c r="O57" s="107">
        <v>66</v>
      </c>
      <c r="P57" s="107">
        <v>66</v>
      </c>
      <c r="Q57" s="107">
        <v>0</v>
      </c>
      <c r="R57" s="107">
        <v>424696</v>
      </c>
    </row>
    <row r="58" spans="1:18" s="33" customFormat="1" ht="20.25" customHeight="1">
      <c r="A58" s="159" t="s">
        <v>25</v>
      </c>
      <c r="B58" s="106">
        <v>2380</v>
      </c>
      <c r="C58" s="107">
        <v>947088795</v>
      </c>
      <c r="D58" s="107">
        <v>776457300</v>
      </c>
      <c r="E58" s="107">
        <v>195261919</v>
      </c>
      <c r="F58" s="107">
        <v>23864389</v>
      </c>
      <c r="G58" s="107">
        <v>461402574</v>
      </c>
      <c r="H58" s="107">
        <v>460630147</v>
      </c>
      <c r="I58" s="107">
        <v>55115722</v>
      </c>
      <c r="J58" s="107">
        <v>55110541</v>
      </c>
      <c r="K58" s="107">
        <v>64677085</v>
      </c>
      <c r="L58" s="107">
        <v>27490887</v>
      </c>
      <c r="M58" s="107">
        <v>18662554</v>
      </c>
      <c r="N58" s="107">
        <v>9541214</v>
      </c>
      <c r="O58" s="107">
        <v>277168</v>
      </c>
      <c r="P58" s="107">
        <v>229112</v>
      </c>
      <c r="Q58" s="107">
        <v>35256</v>
      </c>
      <c r="R58" s="107">
        <v>114624416</v>
      </c>
    </row>
    <row r="59" spans="1:18" s="33" customFormat="1" ht="12.75">
      <c r="A59" s="160"/>
      <c r="B59" s="160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1:18" s="33" customFormat="1" ht="12.75">
      <c r="A60" s="161" t="s">
        <v>187</v>
      </c>
      <c r="B60" s="162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1:18" s="33" customFormat="1" ht="15.75" customHeight="1">
      <c r="A61" s="118" t="s">
        <v>234</v>
      </c>
      <c r="B61" s="110">
        <v>2390</v>
      </c>
      <c r="C61" s="107">
        <v>6257</v>
      </c>
      <c r="D61" s="107">
        <v>5733</v>
      </c>
      <c r="E61" s="107">
        <v>76</v>
      </c>
      <c r="F61" s="107">
        <v>76</v>
      </c>
      <c r="G61" s="107">
        <v>4648</v>
      </c>
      <c r="H61" s="107">
        <v>4648</v>
      </c>
      <c r="I61" s="107">
        <v>0</v>
      </c>
      <c r="J61" s="107">
        <v>0</v>
      </c>
      <c r="K61" s="107">
        <v>1009</v>
      </c>
      <c r="L61" s="107">
        <v>0</v>
      </c>
      <c r="M61" s="107">
        <v>0</v>
      </c>
      <c r="N61" s="107">
        <v>0</v>
      </c>
      <c r="O61" s="107">
        <v>524</v>
      </c>
      <c r="P61" s="107">
        <v>524</v>
      </c>
      <c r="Q61" s="107">
        <v>0</v>
      </c>
      <c r="R61" s="107">
        <v>0</v>
      </c>
    </row>
    <row r="62" spans="1:18" s="33" customFormat="1" ht="12.75">
      <c r="A62" s="118" t="s">
        <v>17</v>
      </c>
      <c r="B62" s="110">
        <v>2391</v>
      </c>
      <c r="C62" s="107">
        <v>3679168</v>
      </c>
      <c r="D62" s="107">
        <v>1951029</v>
      </c>
      <c r="E62" s="107">
        <v>325342</v>
      </c>
      <c r="F62" s="107">
        <v>42406</v>
      </c>
      <c r="G62" s="107">
        <v>1625687</v>
      </c>
      <c r="H62" s="107">
        <v>1625687</v>
      </c>
      <c r="I62" s="107">
        <v>0</v>
      </c>
      <c r="J62" s="107">
        <v>0</v>
      </c>
      <c r="K62" s="107">
        <v>0</v>
      </c>
      <c r="L62" s="107">
        <v>196143</v>
      </c>
      <c r="M62" s="107">
        <v>21290</v>
      </c>
      <c r="N62" s="107">
        <v>1257</v>
      </c>
      <c r="O62" s="107">
        <v>0</v>
      </c>
      <c r="P62" s="107">
        <v>0</v>
      </c>
      <c r="Q62" s="107">
        <v>0</v>
      </c>
      <c r="R62" s="107">
        <v>1509449</v>
      </c>
    </row>
    <row r="63" spans="1:18" s="33" customFormat="1" ht="17.25" customHeight="1">
      <c r="A63" s="118" t="s">
        <v>235</v>
      </c>
      <c r="B63" s="110">
        <v>2395</v>
      </c>
      <c r="C63" s="107">
        <v>15540</v>
      </c>
      <c r="D63" s="110" t="s">
        <v>298</v>
      </c>
      <c r="E63" s="110" t="s">
        <v>298</v>
      </c>
      <c r="F63" s="110" t="s">
        <v>298</v>
      </c>
      <c r="G63" s="107">
        <v>6351</v>
      </c>
      <c r="H63" s="107">
        <v>6351</v>
      </c>
      <c r="I63" s="110" t="s">
        <v>298</v>
      </c>
      <c r="J63" s="110" t="s">
        <v>298</v>
      </c>
      <c r="K63" s="110" t="s">
        <v>298</v>
      </c>
      <c r="L63" s="110" t="s">
        <v>298</v>
      </c>
      <c r="M63" s="110" t="s">
        <v>298</v>
      </c>
      <c r="N63" s="110" t="s">
        <v>298</v>
      </c>
      <c r="O63" s="110" t="s">
        <v>298</v>
      </c>
      <c r="P63" s="110" t="s">
        <v>298</v>
      </c>
      <c r="Q63" s="110" t="s">
        <v>298</v>
      </c>
      <c r="R63" s="110" t="s">
        <v>298</v>
      </c>
    </row>
    <row r="64" spans="1:18" ht="25.5">
      <c r="A64" s="118" t="s">
        <v>270</v>
      </c>
      <c r="B64" s="110">
        <v>2396</v>
      </c>
      <c r="C64" s="110" t="s">
        <v>298</v>
      </c>
      <c r="D64" s="110" t="s">
        <v>298</v>
      </c>
      <c r="E64" s="110" t="s">
        <v>298</v>
      </c>
      <c r="F64" s="110" t="s">
        <v>298</v>
      </c>
      <c r="G64" s="107">
        <v>92106776</v>
      </c>
      <c r="H64" s="107">
        <v>92106776</v>
      </c>
      <c r="I64" s="110" t="s">
        <v>298</v>
      </c>
      <c r="J64" s="110" t="s">
        <v>298</v>
      </c>
      <c r="K64" s="110" t="s">
        <v>298</v>
      </c>
      <c r="L64" s="110" t="s">
        <v>298</v>
      </c>
      <c r="M64" s="110" t="s">
        <v>298</v>
      </c>
      <c r="N64" s="110" t="s">
        <v>298</v>
      </c>
      <c r="O64" s="110" t="s">
        <v>298</v>
      </c>
      <c r="P64" s="110" t="s">
        <v>298</v>
      </c>
      <c r="Q64" s="110" t="s">
        <v>298</v>
      </c>
      <c r="R64" s="110" t="s">
        <v>298</v>
      </c>
    </row>
    <row r="65" spans="1:18" ht="12.75">
      <c r="A65" s="118" t="s">
        <v>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ht="38.25">
      <c r="A66" s="119" t="s">
        <v>236</v>
      </c>
      <c r="B66" s="110">
        <v>2397</v>
      </c>
      <c r="C66" s="110" t="s">
        <v>298</v>
      </c>
      <c r="D66" s="110" t="s">
        <v>298</v>
      </c>
      <c r="E66" s="110" t="s">
        <v>298</v>
      </c>
      <c r="F66" s="110" t="s">
        <v>298</v>
      </c>
      <c r="G66" s="107">
        <v>3714869</v>
      </c>
      <c r="H66" s="107">
        <v>3714869</v>
      </c>
      <c r="I66" s="110" t="s">
        <v>298</v>
      </c>
      <c r="J66" s="110" t="s">
        <v>298</v>
      </c>
      <c r="K66" s="110" t="s">
        <v>298</v>
      </c>
      <c r="L66" s="110" t="s">
        <v>298</v>
      </c>
      <c r="M66" s="110" t="s">
        <v>298</v>
      </c>
      <c r="N66" s="110" t="s">
        <v>298</v>
      </c>
      <c r="O66" s="110" t="s">
        <v>298</v>
      </c>
      <c r="P66" s="110" t="s">
        <v>298</v>
      </c>
      <c r="Q66" s="110" t="s">
        <v>298</v>
      </c>
      <c r="R66" s="110" t="s">
        <v>298</v>
      </c>
    </row>
    <row r="67" spans="1:18" ht="38.25">
      <c r="A67" s="119" t="s">
        <v>237</v>
      </c>
      <c r="B67" s="110">
        <v>2398</v>
      </c>
      <c r="C67" s="110" t="s">
        <v>298</v>
      </c>
      <c r="D67" s="110" t="s">
        <v>298</v>
      </c>
      <c r="E67" s="110" t="s">
        <v>298</v>
      </c>
      <c r="F67" s="110" t="s">
        <v>298</v>
      </c>
      <c r="G67" s="107">
        <v>150376</v>
      </c>
      <c r="H67" s="107">
        <v>150376</v>
      </c>
      <c r="I67" s="110" t="s">
        <v>298</v>
      </c>
      <c r="J67" s="110" t="s">
        <v>298</v>
      </c>
      <c r="K67" s="110" t="s">
        <v>298</v>
      </c>
      <c r="L67" s="110" t="s">
        <v>298</v>
      </c>
      <c r="M67" s="110" t="s">
        <v>298</v>
      </c>
      <c r="N67" s="110" t="s">
        <v>298</v>
      </c>
      <c r="O67" s="110" t="s">
        <v>298</v>
      </c>
      <c r="P67" s="110" t="s">
        <v>298</v>
      </c>
      <c r="Q67" s="110" t="s">
        <v>298</v>
      </c>
      <c r="R67" s="110" t="s">
        <v>298</v>
      </c>
    </row>
    <row r="68" spans="1:18" ht="12.75" customHeight="1">
      <c r="A68" s="119" t="s">
        <v>238</v>
      </c>
      <c r="B68" s="110">
        <v>2399</v>
      </c>
      <c r="C68" s="110" t="s">
        <v>298</v>
      </c>
      <c r="D68" s="110" t="s">
        <v>298</v>
      </c>
      <c r="E68" s="110" t="s">
        <v>298</v>
      </c>
      <c r="F68" s="110" t="s">
        <v>298</v>
      </c>
      <c r="G68" s="107">
        <v>88241531</v>
      </c>
      <c r="H68" s="107">
        <v>88241531</v>
      </c>
      <c r="I68" s="110" t="s">
        <v>298</v>
      </c>
      <c r="J68" s="110" t="s">
        <v>298</v>
      </c>
      <c r="K68" s="110" t="s">
        <v>298</v>
      </c>
      <c r="L68" s="110" t="s">
        <v>298</v>
      </c>
      <c r="M68" s="110" t="s">
        <v>298</v>
      </c>
      <c r="N68" s="110" t="s">
        <v>298</v>
      </c>
      <c r="O68" s="110" t="s">
        <v>298</v>
      </c>
      <c r="P68" s="110" t="s">
        <v>298</v>
      </c>
      <c r="Q68" s="110" t="s">
        <v>298</v>
      </c>
      <c r="R68" s="110" t="s">
        <v>298</v>
      </c>
    </row>
  </sheetData>
  <sheetProtection/>
  <mergeCells count="21">
    <mergeCell ref="P8:P11"/>
    <mergeCell ref="H10:H11"/>
    <mergeCell ref="J10:J11"/>
    <mergeCell ref="L8:L11"/>
    <mergeCell ref="M8:M11"/>
    <mergeCell ref="O8:O11"/>
    <mergeCell ref="D7:R7"/>
    <mergeCell ref="R8:R11"/>
    <mergeCell ref="E9:K9"/>
    <mergeCell ref="D9:D11"/>
    <mergeCell ref="E10:F10"/>
    <mergeCell ref="G10:G11"/>
    <mergeCell ref="N8:N11"/>
    <mergeCell ref="I10:I11"/>
    <mergeCell ref="Q8:Q11"/>
    <mergeCell ref="K10:K11"/>
    <mergeCell ref="A2:R2"/>
    <mergeCell ref="A7:A11"/>
    <mergeCell ref="B7:B11"/>
    <mergeCell ref="D8:K8"/>
    <mergeCell ref="C7:C11"/>
  </mergeCells>
  <printOptions horizontalCentered="1"/>
  <pageMargins left="0" right="0" top="0" bottom="0" header="0" footer="0"/>
  <pageSetup fitToHeight="0" horizontalDpi="600" verticalDpi="600" orientation="landscape" paperSize="9" scale="43" r:id="rId1"/>
  <rowBreaks count="1" manualBreakCount="1">
    <brk id="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1</cp:lastModifiedBy>
  <cp:lastPrinted>2021-05-19T18:15:32Z</cp:lastPrinted>
  <dcterms:created xsi:type="dcterms:W3CDTF">2002-12-09T13:40:28Z</dcterms:created>
  <dcterms:modified xsi:type="dcterms:W3CDTF">2021-05-20T11:26:09Z</dcterms:modified>
  <cp:category/>
  <cp:version/>
  <cp:contentType/>
  <cp:contentStatus/>
</cp:coreProperties>
</file>