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22995" windowHeight="9915" firstSheet="8" activeTab="18"/>
  </bookViews>
  <sheets>
    <sheet name="Прил. 1" sheetId="1" r:id="rId1"/>
    <sheet name="Прил. 2" sheetId="2" r:id="rId2"/>
    <sheet name="Прил. 3" sheetId="3" r:id="rId3"/>
    <sheet name="Прил. 4" sheetId="4" r:id="rId4"/>
    <sheet name="Прил. 5" sheetId="5" r:id="rId5"/>
    <sheet name="Прил. 6" sheetId="6" r:id="rId6"/>
    <sheet name="Прил. 7" sheetId="7" r:id="rId7"/>
    <sheet name="Прил. 8" sheetId="8" r:id="rId8"/>
    <sheet name="Прил. 9" sheetId="9" r:id="rId9"/>
    <sheet name="Прил. 9.1 орг" sheetId="10" r:id="rId10"/>
    <sheet name="Прил 9.2 ФЛ" sheetId="11" r:id="rId11"/>
    <sheet name="Прил. 10" sheetId="12" r:id="rId12"/>
    <sheet name="Прил. 11" sheetId="13" r:id="rId13"/>
    <sheet name="Прил. 12" sheetId="14" r:id="rId14"/>
    <sheet name="Прил. 13" sheetId="15" r:id="rId15"/>
    <sheet name="Прил. 14" sheetId="16" r:id="rId16"/>
    <sheet name="Прил. 15" sheetId="17" r:id="rId17"/>
    <sheet name="Прил. 16" sheetId="18" r:id="rId18"/>
    <sheet name="Прил. 17" sheetId="19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_____________________________________________thr2" localSheetId="11">'Прил. 10'!______________________________________________thr2</definedName>
    <definedName name="______________________________________________thr2" localSheetId="12">'Прил. 11'!______________________________________________thr2</definedName>
    <definedName name="______________________________________________thr2" localSheetId="13">'Прил. 12'!______________________________________________thr2</definedName>
    <definedName name="______________________________________________thr2" localSheetId="14">'Прил. 13'!______________________________________________thr2</definedName>
    <definedName name="______________________________________________thr2" localSheetId="15">'Прил. 14'!______________________________________________thr2</definedName>
    <definedName name="______________________________________________thr2" localSheetId="16">'Прил. 15'!______________________________________________thr2</definedName>
    <definedName name="______________________________________________thr2" localSheetId="17">'Прил. 16'!______________________________________________thr2</definedName>
    <definedName name="______________________________________________thr2" localSheetId="3">'Прил. 4'!______________________________________________thr2</definedName>
    <definedName name="______________________________________________thr2" localSheetId="4">'Прил. 5'!______________________________________________thr2</definedName>
    <definedName name="______________________________________________thr2" localSheetId="5">'Прил. 6'!______________________________________________thr2</definedName>
    <definedName name="______________________________________________thr2" localSheetId="6">'Прил. 7'!______________________________________________thr2</definedName>
    <definedName name="______________________________________________thr2" localSheetId="7">'Прил. 8'!______________________________________________thr2</definedName>
    <definedName name="______________________________________________thr2">[0]!______________________________________________thr2</definedName>
    <definedName name="____________________________________________thr2" localSheetId="11">'Прил. 10'!____________________________________________thr2</definedName>
    <definedName name="____________________________________________thr2" localSheetId="12">'Прил. 11'!____________________________________________thr2</definedName>
    <definedName name="____________________________________________thr2" localSheetId="13">'Прил. 12'!____________________________________________thr2</definedName>
    <definedName name="____________________________________________thr2" localSheetId="14">'Прил. 13'!____________________________________________thr2</definedName>
    <definedName name="____________________________________________thr2" localSheetId="15">'Прил. 14'!____________________________________________thr2</definedName>
    <definedName name="____________________________________________thr2" localSheetId="16">'Прил. 15'!____________________________________________thr2</definedName>
    <definedName name="____________________________________________thr2" localSheetId="17">'Прил. 16'!____________________________________________thr2</definedName>
    <definedName name="____________________________________________thr2" localSheetId="3">'Прил. 4'!____________________________________________thr2</definedName>
    <definedName name="____________________________________________thr2" localSheetId="4">'Прил. 5'!____________________________________________thr2</definedName>
    <definedName name="____________________________________________thr2" localSheetId="5">'Прил. 6'!____________________________________________thr2</definedName>
    <definedName name="____________________________________________thr2" localSheetId="6">'Прил. 7'!____________________________________________thr2</definedName>
    <definedName name="____________________________________________thr2" localSheetId="7">'Прил. 8'!____________________________________________thr2</definedName>
    <definedName name="____________________________________________thr2">[0]!____________________________________________thr2</definedName>
    <definedName name="__________________________________________thr2" localSheetId="11">'Прил. 10'!__________________________________________thr2</definedName>
    <definedName name="__________________________________________thr2" localSheetId="12">'Прил. 11'!__________________________________________thr2</definedName>
    <definedName name="__________________________________________thr2" localSheetId="13">'Прил. 12'!__________________________________________thr2</definedName>
    <definedName name="__________________________________________thr2" localSheetId="14">'Прил. 13'!__________________________________________thr2</definedName>
    <definedName name="__________________________________________thr2" localSheetId="15">'Прил. 14'!__________________________________________thr2</definedName>
    <definedName name="__________________________________________thr2" localSheetId="16">'Прил. 15'!__________________________________________thr2</definedName>
    <definedName name="__________________________________________thr2" localSheetId="17">'Прил. 16'!__________________________________________thr2</definedName>
    <definedName name="__________________________________________thr2" localSheetId="3">'Прил. 4'!__________________________________________thr2</definedName>
    <definedName name="__________________________________________thr2" localSheetId="4">'Прил. 5'!__________________________________________thr2</definedName>
    <definedName name="__________________________________________thr2" localSheetId="5">'Прил. 6'!__________________________________________thr2</definedName>
    <definedName name="__________________________________________thr2" localSheetId="6">'Прил. 7'!__________________________________________thr2</definedName>
    <definedName name="__________________________________________thr2" localSheetId="7">'Прил. 8'!__________________________________________thr2</definedName>
    <definedName name="__________________________________________thr2">[0]!__________________________________________thr2</definedName>
    <definedName name="________________________________________thr2" localSheetId="11">'Прил. 10'!________________________________________thr2</definedName>
    <definedName name="________________________________________thr2" localSheetId="12">'Прил. 11'!________________________________________thr2</definedName>
    <definedName name="________________________________________thr2" localSheetId="13">'Прил. 12'!________________________________________thr2</definedName>
    <definedName name="________________________________________thr2" localSheetId="14">'Прил. 13'!________________________________________thr2</definedName>
    <definedName name="________________________________________thr2" localSheetId="15">'Прил. 14'!________________________________________thr2</definedName>
    <definedName name="________________________________________thr2" localSheetId="16">'Прил. 15'!________________________________________thr2</definedName>
    <definedName name="________________________________________thr2" localSheetId="17">'Прил. 16'!________________________________________thr2</definedName>
    <definedName name="________________________________________thr2" localSheetId="3">'Прил. 4'!________________________________________thr2</definedName>
    <definedName name="________________________________________thr2" localSheetId="4">'Прил. 5'!________________________________________thr2</definedName>
    <definedName name="________________________________________thr2" localSheetId="5">'Прил. 6'!________________________________________thr2</definedName>
    <definedName name="________________________________________thr2" localSheetId="6">'Прил. 7'!________________________________________thr2</definedName>
    <definedName name="________________________________________thr2" localSheetId="7">'Прил. 8'!________________________________________thr2</definedName>
    <definedName name="________________________________________thr2">[0]!________________________________________thr2</definedName>
    <definedName name="______________________________________thr2" localSheetId="11">'Прил. 10'!______________________________________thr2</definedName>
    <definedName name="______________________________________thr2" localSheetId="12">'Прил. 11'!______________________________________thr2</definedName>
    <definedName name="______________________________________thr2" localSheetId="13">'Прил. 12'!______________________________________thr2</definedName>
    <definedName name="______________________________________thr2" localSheetId="14">'Прил. 13'!______________________________________thr2</definedName>
    <definedName name="______________________________________thr2" localSheetId="15">'Прил. 14'!______________________________________thr2</definedName>
    <definedName name="______________________________________thr2" localSheetId="16">'Прил. 15'!______________________________________thr2</definedName>
    <definedName name="______________________________________thr2" localSheetId="17">'Прил. 16'!______________________________________thr2</definedName>
    <definedName name="______________________________________thr2" localSheetId="3">'Прил. 4'!______________________________________thr2</definedName>
    <definedName name="______________________________________thr2" localSheetId="4">'Прил. 5'!______________________________________thr2</definedName>
    <definedName name="______________________________________thr2" localSheetId="5">'Прил. 6'!______________________________________thr2</definedName>
    <definedName name="______________________________________thr2" localSheetId="6">'Прил. 7'!______________________________________thr2</definedName>
    <definedName name="______________________________________thr2" localSheetId="7">'Прил. 8'!______________________________________thr2</definedName>
    <definedName name="______________________________________thr2">[0]!______________________________________thr2</definedName>
    <definedName name="____________________________________thr2" localSheetId="11">'Прил. 10'!____________________________________thr2</definedName>
    <definedName name="____________________________________thr2" localSheetId="12">'Прил. 11'!____________________________________thr2</definedName>
    <definedName name="____________________________________thr2" localSheetId="13">'Прил. 12'!____________________________________thr2</definedName>
    <definedName name="____________________________________thr2" localSheetId="14">'Прил. 13'!____________________________________thr2</definedName>
    <definedName name="____________________________________thr2" localSheetId="15">'Прил. 14'!____________________________________thr2</definedName>
    <definedName name="____________________________________thr2" localSheetId="16">'Прил. 15'!____________________________________thr2</definedName>
    <definedName name="____________________________________thr2" localSheetId="17">'Прил. 16'!____________________________________thr2</definedName>
    <definedName name="____________________________________thr2" localSheetId="3">'Прил. 4'!____________________________________thr2</definedName>
    <definedName name="____________________________________thr2" localSheetId="4">'Прил. 5'!____________________________________thr2</definedName>
    <definedName name="____________________________________thr2" localSheetId="5">'Прил. 6'!____________________________________thr2</definedName>
    <definedName name="____________________________________thr2" localSheetId="6">'Прил. 7'!____________________________________thr2</definedName>
    <definedName name="____________________________________thr2" localSheetId="7">'Прил. 8'!____________________________________thr2</definedName>
    <definedName name="____________________________________thr2">[0]!____________________________________thr2</definedName>
    <definedName name="___________________________________thr2" localSheetId="11">'Прил. 10'!___________________________________thr2</definedName>
    <definedName name="___________________________________thr2" localSheetId="12">'Прил. 11'!___________________________________thr2</definedName>
    <definedName name="___________________________________thr2" localSheetId="13">'Прил. 12'!___________________________________thr2</definedName>
    <definedName name="___________________________________thr2" localSheetId="14">'Прил. 13'!___________________________________thr2</definedName>
    <definedName name="___________________________________thr2" localSheetId="15">'Прил. 14'!___________________________________thr2</definedName>
    <definedName name="___________________________________thr2" localSheetId="16">'Прил. 15'!___________________________________thr2</definedName>
    <definedName name="___________________________________thr2" localSheetId="17">'Прил. 16'!___________________________________thr2</definedName>
    <definedName name="___________________________________thr2" localSheetId="3">'Прил. 4'!___________________________________thr2</definedName>
    <definedName name="___________________________________thr2" localSheetId="4">'Прил. 5'!___________________________________thr2</definedName>
    <definedName name="___________________________________thr2" localSheetId="5">'Прил. 6'!___________________________________thr2</definedName>
    <definedName name="___________________________________thr2" localSheetId="6">'Прил. 7'!___________________________________thr2</definedName>
    <definedName name="___________________________________thr2" localSheetId="7">'Прил. 8'!___________________________________thr2</definedName>
    <definedName name="___________________________________thr2">[0]!___________________________________thr2</definedName>
    <definedName name="_________________________________thr2" localSheetId="11">'Прил. 10'!_________________________________thr2</definedName>
    <definedName name="_________________________________thr2" localSheetId="12">'Прил. 11'!_________________________________thr2</definedName>
    <definedName name="_________________________________thr2" localSheetId="13">'Прил. 12'!_________________________________thr2</definedName>
    <definedName name="_________________________________thr2" localSheetId="14">'Прил. 13'!_________________________________thr2</definedName>
    <definedName name="_________________________________thr2" localSheetId="15">'Прил. 14'!_________________________________thr2</definedName>
    <definedName name="_________________________________thr2" localSheetId="16">'Прил. 15'!_________________________________thr2</definedName>
    <definedName name="_________________________________thr2" localSheetId="17">'Прил. 16'!_________________________________thr2</definedName>
    <definedName name="_________________________________thr2" localSheetId="3">'Прил. 4'!_________________________________thr2</definedName>
    <definedName name="_________________________________thr2" localSheetId="4">'Прил. 5'!_________________________________thr2</definedName>
    <definedName name="_________________________________thr2" localSheetId="5">'Прил. 6'!_________________________________thr2</definedName>
    <definedName name="_________________________________thr2" localSheetId="6">'Прил. 7'!_________________________________thr2</definedName>
    <definedName name="_________________________________thr2" localSheetId="7">'Прил. 8'!_________________________________thr2</definedName>
    <definedName name="_________________________________thr2">[0]!_________________________________thr2</definedName>
    <definedName name="_______________________________thr2" localSheetId="11">'Прил. 10'!_______________________________thr2</definedName>
    <definedName name="_______________________________thr2" localSheetId="12">'Прил. 11'!_______________________________thr2</definedName>
    <definedName name="_______________________________thr2" localSheetId="13">'Прил. 12'!_______________________________thr2</definedName>
    <definedName name="_______________________________thr2" localSheetId="14">'Прил. 13'!_______________________________thr2</definedName>
    <definedName name="_______________________________thr2" localSheetId="15">'Прил. 14'!_______________________________thr2</definedName>
    <definedName name="_______________________________thr2" localSheetId="16">'Прил. 15'!_______________________________thr2</definedName>
    <definedName name="_______________________________thr2" localSheetId="17">'Прил. 16'!_______________________________thr2</definedName>
    <definedName name="_______________________________thr2" localSheetId="3">'Прил. 4'!_______________________________thr2</definedName>
    <definedName name="_______________________________thr2" localSheetId="4">'Прил. 5'!_______________________________thr2</definedName>
    <definedName name="_______________________________thr2" localSheetId="5">'Прил. 6'!_______________________________thr2</definedName>
    <definedName name="_______________________________thr2" localSheetId="6">'Прил. 7'!_______________________________thr2</definedName>
    <definedName name="_______________________________thr2" localSheetId="7">'Прил. 8'!_______________________________thr2</definedName>
    <definedName name="_______________________________thr2">[0]!_______________________________thr2</definedName>
    <definedName name="_____________________________thr2" localSheetId="11">'Прил. 10'!_____________________________thr2</definedName>
    <definedName name="_____________________________thr2" localSheetId="12">'Прил. 11'!_____________________________thr2</definedName>
    <definedName name="_____________________________thr2" localSheetId="13">'Прил. 12'!_____________________________thr2</definedName>
    <definedName name="_____________________________thr2" localSheetId="14">'Прил. 13'!_____________________________thr2</definedName>
    <definedName name="_____________________________thr2" localSheetId="15">'Прил. 14'!_____________________________thr2</definedName>
    <definedName name="_____________________________thr2" localSheetId="16">'Прил. 15'!_____________________________thr2</definedName>
    <definedName name="_____________________________thr2" localSheetId="17">'Прил. 16'!_____________________________thr2</definedName>
    <definedName name="_____________________________thr2" localSheetId="3">'Прил. 4'!_____________________________thr2</definedName>
    <definedName name="_____________________________thr2" localSheetId="4">'Прил. 5'!_____________________________thr2</definedName>
    <definedName name="_____________________________thr2" localSheetId="5">'Прил. 6'!_____________________________thr2</definedName>
    <definedName name="_____________________________thr2" localSheetId="6">'Прил. 7'!_____________________________thr2</definedName>
    <definedName name="_____________________________thr2" localSheetId="7">'Прил. 8'!_____________________________thr2</definedName>
    <definedName name="_____________________________thr2">[0]!_____________________________thr2</definedName>
    <definedName name="___________________________thr2" localSheetId="11">'Прил. 10'!___________________________thr2</definedName>
    <definedName name="___________________________thr2" localSheetId="12">'Прил. 11'!___________________________thr2</definedName>
    <definedName name="___________________________thr2" localSheetId="13">'Прил. 12'!___________________________thr2</definedName>
    <definedName name="___________________________thr2" localSheetId="14">'Прил. 13'!___________________________thr2</definedName>
    <definedName name="___________________________thr2" localSheetId="15">'Прил. 14'!___________________________thr2</definedName>
    <definedName name="___________________________thr2" localSheetId="16">'Прил. 15'!___________________________thr2</definedName>
    <definedName name="___________________________thr2" localSheetId="17">'Прил. 16'!___________________________thr2</definedName>
    <definedName name="___________________________thr2" localSheetId="3">'Прил. 4'!___________________________thr2</definedName>
    <definedName name="___________________________thr2" localSheetId="4">'Прил. 5'!___________________________thr2</definedName>
    <definedName name="___________________________thr2" localSheetId="5">'Прил. 6'!___________________________thr2</definedName>
    <definedName name="___________________________thr2" localSheetId="6">'Прил. 7'!___________________________thr2</definedName>
    <definedName name="___________________________thr2" localSheetId="7">'Прил. 8'!___________________________thr2</definedName>
    <definedName name="___________________________thr2">[0]!___________________________thr2</definedName>
    <definedName name="________________________thr2" localSheetId="11">'Прил. 10'!________________________thr2</definedName>
    <definedName name="________________________thr2" localSheetId="12">'Прил. 11'!________________________thr2</definedName>
    <definedName name="________________________thr2" localSheetId="13">'Прил. 12'!________________________thr2</definedName>
    <definedName name="________________________thr2" localSheetId="14">'Прил. 13'!________________________thr2</definedName>
    <definedName name="________________________thr2" localSheetId="15">'Прил. 14'!________________________thr2</definedName>
    <definedName name="________________________thr2" localSheetId="16">'Прил. 15'!________________________thr2</definedName>
    <definedName name="________________________thr2" localSheetId="17">'Прил. 16'!________________________thr2</definedName>
    <definedName name="________________________thr2" localSheetId="3">'Прил. 4'!________________________thr2</definedName>
    <definedName name="________________________thr2" localSheetId="4">'Прил. 5'!________________________thr2</definedName>
    <definedName name="________________________thr2" localSheetId="5">'Прил. 6'!________________________thr2</definedName>
    <definedName name="________________________thr2" localSheetId="6">'Прил. 7'!________________________thr2</definedName>
    <definedName name="________________________thr2" localSheetId="7">'Прил. 8'!________________________thr2</definedName>
    <definedName name="________________________thr2">[0]!________________________thr2</definedName>
    <definedName name="_______________________thr2" localSheetId="11">'Прил. 10'!_______________________thr2</definedName>
    <definedName name="_______________________thr2" localSheetId="12">'Прил. 11'!_______________________thr2</definedName>
    <definedName name="_______________________thr2" localSheetId="13">'Прил. 12'!_______________________thr2</definedName>
    <definedName name="_______________________thr2" localSheetId="14">'Прил. 13'!_______________________thr2</definedName>
    <definedName name="_______________________thr2" localSheetId="15">'Прил. 14'!_______________________thr2</definedName>
    <definedName name="_______________________thr2" localSheetId="16">'Прил. 15'!_______________________thr2</definedName>
    <definedName name="_______________________thr2" localSheetId="17">'Прил. 16'!_______________________thr2</definedName>
    <definedName name="_______________________thr2" localSheetId="3">'Прил. 4'!_______________________thr2</definedName>
    <definedName name="_______________________thr2" localSheetId="4">'Прил. 5'!_______________________thr2</definedName>
    <definedName name="_______________________thr2" localSheetId="5">'Прил. 6'!_______________________thr2</definedName>
    <definedName name="_______________________thr2" localSheetId="6">'Прил. 7'!_______________________thr2</definedName>
    <definedName name="_______________________thr2" localSheetId="7">'Прил. 8'!_______________________thr2</definedName>
    <definedName name="_______________________thr2">[0]!_______________________thr2</definedName>
    <definedName name="______________________thr2" localSheetId="11">'Прил. 10'!______________________thr2</definedName>
    <definedName name="______________________thr2" localSheetId="12">'Прил. 11'!______________________thr2</definedName>
    <definedName name="______________________thr2" localSheetId="13">'Прил. 12'!______________________thr2</definedName>
    <definedName name="______________________thr2" localSheetId="14">'Прил. 13'!______________________thr2</definedName>
    <definedName name="______________________thr2" localSheetId="15">'Прил. 14'!______________________thr2</definedName>
    <definedName name="______________________thr2" localSheetId="16">'Прил. 15'!______________________thr2</definedName>
    <definedName name="______________________thr2" localSheetId="17">'Прил. 16'!______________________thr2</definedName>
    <definedName name="______________________thr2" localSheetId="3">'Прил. 4'!______________________thr2</definedName>
    <definedName name="______________________thr2" localSheetId="4">'Прил. 5'!______________________thr2</definedName>
    <definedName name="______________________thr2" localSheetId="5">'Прил. 6'!______________________thr2</definedName>
    <definedName name="______________________thr2" localSheetId="6">'Прил. 7'!______________________thr2</definedName>
    <definedName name="______________________thr2" localSheetId="7">'Прил. 8'!______________________thr2</definedName>
    <definedName name="______________________thr2">[0]!______________________thr2</definedName>
    <definedName name="_____________________thr2" localSheetId="11">'Прил. 10'!_____________________thr2</definedName>
    <definedName name="_____________________thr2" localSheetId="12">'Прил. 11'!_____________________thr2</definedName>
    <definedName name="_____________________thr2" localSheetId="13">'Прил. 12'!_____________________thr2</definedName>
    <definedName name="_____________________thr2" localSheetId="14">'Прил. 13'!_____________________thr2</definedName>
    <definedName name="_____________________thr2" localSheetId="15">'Прил. 14'!_____________________thr2</definedName>
    <definedName name="_____________________thr2" localSheetId="16">'Прил. 15'!_____________________thr2</definedName>
    <definedName name="_____________________thr2" localSheetId="17">'Прил. 16'!_____________________thr2</definedName>
    <definedName name="_____________________thr2" localSheetId="3">'Прил. 4'!_____________________thr2</definedName>
    <definedName name="_____________________thr2" localSheetId="4">'Прил. 5'!_____________________thr2</definedName>
    <definedName name="_____________________thr2" localSheetId="5">'Прил. 6'!_____________________thr2</definedName>
    <definedName name="_____________________thr2" localSheetId="6">'Прил. 7'!_____________________thr2</definedName>
    <definedName name="_____________________thr2" localSheetId="7">'Прил. 8'!_____________________thr2</definedName>
    <definedName name="_____________________thr2">[0]!_____________________thr2</definedName>
    <definedName name="____________________thr2" localSheetId="11">'Прил. 10'!____________________thr2</definedName>
    <definedName name="____________________thr2" localSheetId="12">'Прил. 11'!____________________thr2</definedName>
    <definedName name="____________________thr2" localSheetId="13">'Прил. 12'!____________________thr2</definedName>
    <definedName name="____________________thr2" localSheetId="14">'Прил. 13'!____________________thr2</definedName>
    <definedName name="____________________thr2" localSheetId="15">'Прил. 14'!____________________thr2</definedName>
    <definedName name="____________________thr2" localSheetId="16">'Прил. 15'!____________________thr2</definedName>
    <definedName name="____________________thr2" localSheetId="17">'Прил. 16'!____________________thr2</definedName>
    <definedName name="____________________thr2" localSheetId="3">'Прил. 4'!____________________thr2</definedName>
    <definedName name="____________________thr2" localSheetId="4">'Прил. 5'!____________________thr2</definedName>
    <definedName name="____________________thr2" localSheetId="5">'Прил. 6'!____________________thr2</definedName>
    <definedName name="____________________thr2" localSheetId="6">'Прил. 7'!____________________thr2</definedName>
    <definedName name="____________________thr2" localSheetId="7">'Прил. 8'!____________________thr2</definedName>
    <definedName name="____________________thr2">[0]!____________________thr2</definedName>
    <definedName name="___________________thr2" localSheetId="11">'Прил. 10'!___________________thr2</definedName>
    <definedName name="___________________thr2" localSheetId="12">'Прил. 11'!___________________thr2</definedName>
    <definedName name="___________________thr2" localSheetId="13">'Прил. 12'!___________________thr2</definedName>
    <definedName name="___________________thr2" localSheetId="14">'Прил. 13'!___________________thr2</definedName>
    <definedName name="___________________thr2" localSheetId="15">'Прил. 14'!___________________thr2</definedName>
    <definedName name="___________________thr2" localSheetId="16">'Прил. 15'!___________________thr2</definedName>
    <definedName name="___________________thr2" localSheetId="17">'Прил. 16'!___________________thr2</definedName>
    <definedName name="___________________thr2" localSheetId="3">'Прил. 4'!___________________thr2</definedName>
    <definedName name="___________________thr2" localSheetId="4">'Прил. 5'!___________________thr2</definedName>
    <definedName name="___________________thr2" localSheetId="5">'Прил. 6'!___________________thr2</definedName>
    <definedName name="___________________thr2" localSheetId="6">'Прил. 7'!___________________thr2</definedName>
    <definedName name="___________________thr2" localSheetId="7">'Прил. 8'!___________________thr2</definedName>
    <definedName name="___________________thr2">[0]!___________________thr2</definedName>
    <definedName name="__________________thr2" localSheetId="11">'Прил. 10'!__________________thr2</definedName>
    <definedName name="__________________thr2" localSheetId="12">'Прил. 11'!__________________thr2</definedName>
    <definedName name="__________________thr2" localSheetId="13">'Прил. 12'!__________________thr2</definedName>
    <definedName name="__________________thr2" localSheetId="14">'Прил. 13'!__________________thr2</definedName>
    <definedName name="__________________thr2" localSheetId="15">'Прил. 14'!__________________thr2</definedName>
    <definedName name="__________________thr2" localSheetId="16">'Прил. 15'!__________________thr2</definedName>
    <definedName name="__________________thr2" localSheetId="17">'Прил. 16'!__________________thr2</definedName>
    <definedName name="__________________thr2" localSheetId="3">'Прил. 4'!__________________thr2</definedName>
    <definedName name="__________________thr2" localSheetId="4">'Прил. 5'!__________________thr2</definedName>
    <definedName name="__________________thr2" localSheetId="5">'Прил. 6'!__________________thr2</definedName>
    <definedName name="__________________thr2" localSheetId="6">'Прил. 7'!__________________thr2</definedName>
    <definedName name="__________________thr2" localSheetId="7">'Прил. 8'!__________________thr2</definedName>
    <definedName name="__________________thr2">[0]!__________________thr2</definedName>
    <definedName name="_________________thr2" localSheetId="11">'Прил. 10'!_________________thr2</definedName>
    <definedName name="_________________thr2" localSheetId="12">'Прил. 11'!_________________thr2</definedName>
    <definedName name="_________________thr2" localSheetId="13">'Прил. 12'!_________________thr2</definedName>
    <definedName name="_________________thr2" localSheetId="14">'Прил. 13'!_________________thr2</definedName>
    <definedName name="_________________thr2" localSheetId="15">'Прил. 14'!_________________thr2</definedName>
    <definedName name="_________________thr2" localSheetId="16">'Прил. 15'!_________________thr2</definedName>
    <definedName name="_________________thr2" localSheetId="17">'Прил. 16'!_________________thr2</definedName>
    <definedName name="_________________thr2" localSheetId="3">'Прил. 4'!_________________thr2</definedName>
    <definedName name="_________________thr2" localSheetId="4">'Прил. 5'!_________________thr2</definedName>
    <definedName name="_________________thr2" localSheetId="5">'Прил. 6'!_________________thr2</definedName>
    <definedName name="_________________thr2" localSheetId="6">'Прил. 7'!_________________thr2</definedName>
    <definedName name="_________________thr2" localSheetId="7">'Прил. 8'!_________________thr2</definedName>
    <definedName name="_________________thr2">[0]!_________________thr2</definedName>
    <definedName name="________________thr2" localSheetId="11">'Прил. 10'!________________thr2</definedName>
    <definedName name="________________thr2" localSheetId="12">'Прил. 11'!________________thr2</definedName>
    <definedName name="________________thr2" localSheetId="13">'Прил. 12'!________________thr2</definedName>
    <definedName name="________________thr2" localSheetId="14">'Прил. 13'!________________thr2</definedName>
    <definedName name="________________thr2" localSheetId="15">'Прил. 14'!________________thr2</definedName>
    <definedName name="________________thr2" localSheetId="16">'Прил. 15'!________________thr2</definedName>
    <definedName name="________________thr2" localSheetId="17">'Прил. 16'!________________thr2</definedName>
    <definedName name="________________thr2" localSheetId="3">'Прил. 4'!________________thr2</definedName>
    <definedName name="________________thr2" localSheetId="4">'Прил. 5'!________________thr2</definedName>
    <definedName name="________________thr2" localSheetId="5">'Прил. 6'!________________thr2</definedName>
    <definedName name="________________thr2" localSheetId="6">'Прил. 7'!________________thr2</definedName>
    <definedName name="________________thr2" localSheetId="7">'Прил. 8'!________________thr2</definedName>
    <definedName name="________________thr2">[0]!________________thr2</definedName>
    <definedName name="_______________thr2" localSheetId="11">'Прил. 10'!_______________thr2</definedName>
    <definedName name="_______________thr2" localSheetId="12">'Прил. 11'!_______________thr2</definedName>
    <definedName name="_______________thr2" localSheetId="13">'Прил. 12'!_______________thr2</definedName>
    <definedName name="_______________thr2" localSheetId="14">'Прил. 13'!_______________thr2</definedName>
    <definedName name="_______________thr2" localSheetId="15">'Прил. 14'!_______________thr2</definedName>
    <definedName name="_______________thr2" localSheetId="16">'Прил. 15'!_______________thr2</definedName>
    <definedName name="_______________thr2" localSheetId="17">'Прил. 16'!_______________thr2</definedName>
    <definedName name="_______________thr2" localSheetId="3">'Прил. 4'!_______________thr2</definedName>
    <definedName name="_______________thr2" localSheetId="4">'Прил. 5'!_______________thr2</definedName>
    <definedName name="_______________thr2" localSheetId="5">'Прил. 6'!_______________thr2</definedName>
    <definedName name="_______________thr2" localSheetId="6">'Прил. 7'!_______________thr2</definedName>
    <definedName name="_______________thr2" localSheetId="7">'Прил. 8'!_______________thr2</definedName>
    <definedName name="_______________thr2">[0]!_______________thr2</definedName>
    <definedName name="______________thr2" localSheetId="11">'Прил. 10'!______________thr2</definedName>
    <definedName name="______________thr2" localSheetId="12">'Прил. 11'!______________thr2</definedName>
    <definedName name="______________thr2" localSheetId="13">'Прил. 12'!______________thr2</definedName>
    <definedName name="______________thr2" localSheetId="14">'Прил. 13'!______________thr2</definedName>
    <definedName name="______________thr2" localSheetId="15">'Прил. 14'!______________thr2</definedName>
    <definedName name="______________thr2" localSheetId="16">'Прил. 15'!______________thr2</definedName>
    <definedName name="______________thr2" localSheetId="17">'Прил. 16'!______________thr2</definedName>
    <definedName name="______________thr2" localSheetId="3">'Прил. 4'!______________thr2</definedName>
    <definedName name="______________thr2" localSheetId="4">'Прил. 5'!______________thr2</definedName>
    <definedName name="______________thr2" localSheetId="5">'Прил. 6'!______________thr2</definedName>
    <definedName name="______________thr2" localSheetId="6">'Прил. 7'!______________thr2</definedName>
    <definedName name="______________thr2" localSheetId="7">'Прил. 8'!______________thr2</definedName>
    <definedName name="______________thr2">[0]!______________thr2</definedName>
    <definedName name="_____________thr2" localSheetId="11">'Прил. 10'!_____________thr2</definedName>
    <definedName name="_____________thr2" localSheetId="12">'Прил. 11'!_____________thr2</definedName>
    <definedName name="_____________thr2" localSheetId="13">'Прил. 12'!_____________thr2</definedName>
    <definedName name="_____________thr2" localSheetId="14">'Прил. 13'!_____________thr2</definedName>
    <definedName name="_____________thr2" localSheetId="15">'Прил. 14'!_____________thr2</definedName>
    <definedName name="_____________thr2" localSheetId="16">'Прил. 15'!_____________thr2</definedName>
    <definedName name="_____________thr2" localSheetId="17">'Прил. 16'!_____________thr2</definedName>
    <definedName name="_____________thr2" localSheetId="3">'Прил. 4'!_____________thr2</definedName>
    <definedName name="_____________thr2" localSheetId="4">'Прил. 5'!_____________thr2</definedName>
    <definedName name="_____________thr2" localSheetId="5">'Прил. 6'!_____________thr2</definedName>
    <definedName name="_____________thr2" localSheetId="6">'Прил. 7'!_____________thr2</definedName>
    <definedName name="_____________thr2" localSheetId="7">'Прил. 8'!_____________thr2</definedName>
    <definedName name="_____________thr2">[0]!_____________thr2</definedName>
    <definedName name="____________thr2" localSheetId="11">'Прил. 10'!____________thr2</definedName>
    <definedName name="____________thr2" localSheetId="12">'Прил. 11'!____________thr2</definedName>
    <definedName name="____________thr2" localSheetId="13">'Прил. 12'!____________thr2</definedName>
    <definedName name="____________thr2" localSheetId="14">'Прил. 13'!____________thr2</definedName>
    <definedName name="____________thr2" localSheetId="15">'Прил. 14'!____________thr2</definedName>
    <definedName name="____________thr2" localSheetId="16">'Прил. 15'!____________thr2</definedName>
    <definedName name="____________thr2" localSheetId="17">'Прил. 16'!____________thr2</definedName>
    <definedName name="____________thr2" localSheetId="3">'Прил. 4'!____________thr2</definedName>
    <definedName name="____________thr2" localSheetId="4">'Прил. 5'!____________thr2</definedName>
    <definedName name="____________thr2" localSheetId="5">'Прил. 6'!____________thr2</definedName>
    <definedName name="____________thr2" localSheetId="6">'Прил. 7'!____________thr2</definedName>
    <definedName name="____________thr2" localSheetId="7">'Прил. 8'!____________thr2</definedName>
    <definedName name="____________thr2">[0]!____________thr2</definedName>
    <definedName name="___________thr2" localSheetId="11">'Прил. 10'!___________thr2</definedName>
    <definedName name="___________thr2" localSheetId="12">'Прил. 11'!___________thr2</definedName>
    <definedName name="___________thr2" localSheetId="13">'Прил. 12'!___________thr2</definedName>
    <definedName name="___________thr2" localSheetId="14">'Прил. 13'!___________thr2</definedName>
    <definedName name="___________thr2" localSheetId="15">'Прил. 14'!___________thr2</definedName>
    <definedName name="___________thr2" localSheetId="16">'Прил. 15'!___________thr2</definedName>
    <definedName name="___________thr2" localSheetId="17">'Прил. 16'!___________thr2</definedName>
    <definedName name="___________thr2" localSheetId="3">'Прил. 4'!___________thr2</definedName>
    <definedName name="___________thr2" localSheetId="4">'Прил. 5'!___________thr2</definedName>
    <definedName name="___________thr2" localSheetId="5">'Прил. 6'!___________thr2</definedName>
    <definedName name="___________thr2" localSheetId="6">'Прил. 7'!___________thr2</definedName>
    <definedName name="___________thr2" localSheetId="7">'Прил. 8'!___________thr2</definedName>
    <definedName name="___________thr2">[0]!___________thr2</definedName>
    <definedName name="__________thr2" localSheetId="11">'Прил. 10'!__________thr2</definedName>
    <definedName name="__________thr2" localSheetId="12">'Прил. 11'!__________thr2</definedName>
    <definedName name="__________thr2" localSheetId="13">'Прил. 12'!__________thr2</definedName>
    <definedName name="__________thr2" localSheetId="14">'Прил. 13'!__________thr2</definedName>
    <definedName name="__________thr2" localSheetId="15">'Прил. 14'!__________thr2</definedName>
    <definedName name="__________thr2" localSheetId="16">'Прил. 15'!__________thr2</definedName>
    <definedName name="__________thr2" localSheetId="17">'Прил. 16'!__________thr2</definedName>
    <definedName name="__________thr2" localSheetId="3">'Прил. 4'!__________thr2</definedName>
    <definedName name="__________thr2" localSheetId="4">'Прил. 5'!__________thr2</definedName>
    <definedName name="__________thr2" localSheetId="5">'Прил. 6'!__________thr2</definedName>
    <definedName name="__________thr2" localSheetId="6">'Прил. 7'!__________thr2</definedName>
    <definedName name="__________thr2" localSheetId="7">'Прил. 8'!__________thr2</definedName>
    <definedName name="__________thr2">[0]!__________thr2</definedName>
    <definedName name="_________thr2" localSheetId="11">'Прил. 10'!_________thr2</definedName>
    <definedName name="_________thr2" localSheetId="12">'Прил. 11'!_________thr2</definedName>
    <definedName name="_________thr2" localSheetId="13">'Прил. 12'!_________thr2</definedName>
    <definedName name="_________thr2" localSheetId="14">'Прил. 13'!_________thr2</definedName>
    <definedName name="_________thr2" localSheetId="15">'Прил. 14'!_________thr2</definedName>
    <definedName name="_________thr2" localSheetId="16">'Прил. 15'!_________thr2</definedName>
    <definedName name="_________thr2" localSheetId="17">'Прил. 16'!_________thr2</definedName>
    <definedName name="_________thr2" localSheetId="3">'Прил. 4'!_________thr2</definedName>
    <definedName name="_________thr2" localSheetId="4">'Прил. 5'!_________thr2</definedName>
    <definedName name="_________thr2" localSheetId="5">'Прил. 6'!_________thr2</definedName>
    <definedName name="_________thr2" localSheetId="6">'Прил. 7'!_________thr2</definedName>
    <definedName name="_________thr2" localSheetId="7">'Прил. 8'!_________thr2</definedName>
    <definedName name="_________thr2">[0]!_________thr2</definedName>
    <definedName name="________thr2" localSheetId="11">'Прил. 10'!________thr2</definedName>
    <definedName name="________thr2" localSheetId="12">'Прил. 11'!________thr2</definedName>
    <definedName name="________thr2" localSheetId="13">'Прил. 12'!________thr2</definedName>
    <definedName name="________thr2" localSheetId="14">'Прил. 13'!________thr2</definedName>
    <definedName name="________thr2" localSheetId="15">'Прил. 14'!________thr2</definedName>
    <definedName name="________thr2" localSheetId="16">'Прил. 15'!________thr2</definedName>
    <definedName name="________thr2" localSheetId="17">'Прил. 16'!________thr2</definedName>
    <definedName name="________thr2" localSheetId="3">'Прил. 4'!________thr2</definedName>
    <definedName name="________thr2" localSheetId="4">'Прил. 5'!________thr2</definedName>
    <definedName name="________thr2" localSheetId="5">'Прил. 6'!________thr2</definedName>
    <definedName name="________thr2" localSheetId="6">'Прил. 7'!________thr2</definedName>
    <definedName name="________thr2" localSheetId="7">'Прил. 8'!________thr2</definedName>
    <definedName name="________thr2">[0]!________thr2</definedName>
    <definedName name="_______thr2" localSheetId="11">'Прил. 10'!_______thr2</definedName>
    <definedName name="_______thr2" localSheetId="12">'Прил. 11'!_______thr2</definedName>
    <definedName name="_______thr2" localSheetId="13">'Прил. 12'!_______thr2</definedName>
    <definedName name="_______thr2" localSheetId="14">'Прил. 13'!_______thr2</definedName>
    <definedName name="_______thr2" localSheetId="15">'Прил. 14'!_______thr2</definedName>
    <definedName name="_______thr2" localSheetId="16">'Прил. 15'!_______thr2</definedName>
    <definedName name="_______thr2" localSheetId="17">'Прил. 16'!_______thr2</definedName>
    <definedName name="_______thr2" localSheetId="3">'Прил. 4'!_______thr2</definedName>
    <definedName name="_______thr2" localSheetId="4">'Прил. 5'!_______thr2</definedName>
    <definedName name="_______thr2" localSheetId="5">'Прил. 6'!_______thr2</definedName>
    <definedName name="_______thr2" localSheetId="6">'Прил. 7'!_______thr2</definedName>
    <definedName name="_______thr2" localSheetId="7">'Прил. 8'!_______thr2</definedName>
    <definedName name="_______thr2">[0]!_______thr2</definedName>
    <definedName name="______thr2" localSheetId="11">'Прил. 10'!______thr2</definedName>
    <definedName name="______thr2" localSheetId="12">'Прил. 11'!______thr2</definedName>
    <definedName name="______thr2" localSheetId="13">'Прил. 12'!______thr2</definedName>
    <definedName name="______thr2" localSheetId="14">'Прил. 13'!______thr2</definedName>
    <definedName name="______thr2" localSheetId="15">'Прил. 14'!______thr2</definedName>
    <definedName name="______thr2" localSheetId="16">'Прил. 15'!______thr2</definedName>
    <definedName name="______thr2" localSheetId="17">'Прил. 16'!______thr2</definedName>
    <definedName name="______thr2" localSheetId="3">'Прил. 4'!______thr2</definedName>
    <definedName name="______thr2" localSheetId="4">'Прил. 5'!______thr2</definedName>
    <definedName name="______thr2" localSheetId="5">'Прил. 6'!______thr2</definedName>
    <definedName name="______thr2" localSheetId="6">'Прил. 7'!______thr2</definedName>
    <definedName name="______thr2" localSheetId="7">'Прил. 8'!______thr2</definedName>
    <definedName name="______thr2">[0]!______thr2</definedName>
    <definedName name="_____thr2" localSheetId="11">'Прил. 10'!_____thr2</definedName>
    <definedName name="_____thr2" localSheetId="12">'Прил. 11'!_____thr2</definedName>
    <definedName name="_____thr2" localSheetId="13">'Прил. 12'!_____thr2</definedName>
    <definedName name="_____thr2" localSheetId="14">'Прил. 13'!_____thr2</definedName>
    <definedName name="_____thr2" localSheetId="15">'Прил. 14'!_____thr2</definedName>
    <definedName name="_____thr2" localSheetId="16">'Прил. 15'!_____thr2</definedName>
    <definedName name="_____thr2" localSheetId="17">'Прил. 16'!_____thr2</definedName>
    <definedName name="_____thr2" localSheetId="3">'Прил. 4'!_____thr2</definedName>
    <definedName name="_____thr2" localSheetId="4">'Прил. 5'!_____thr2</definedName>
    <definedName name="_____thr2" localSheetId="5">'Прил. 6'!_____thr2</definedName>
    <definedName name="_____thr2" localSheetId="6">'Прил. 7'!_____thr2</definedName>
    <definedName name="_____thr2" localSheetId="7">'Прил. 8'!_____thr2</definedName>
    <definedName name="_____thr2">[0]!_____thr2</definedName>
    <definedName name="____thr2" localSheetId="11">'Прил. 10'!____thr2</definedName>
    <definedName name="____thr2" localSheetId="12">'Прил. 11'!____thr2</definedName>
    <definedName name="____thr2" localSheetId="13">'Прил. 12'!____thr2</definedName>
    <definedName name="____thr2" localSheetId="14">'Прил. 13'!____thr2</definedName>
    <definedName name="____thr2" localSheetId="15">'Прил. 14'!____thr2</definedName>
    <definedName name="____thr2" localSheetId="16">'Прил. 15'!____thr2</definedName>
    <definedName name="____thr2" localSheetId="17">'Прил. 16'!____thr2</definedName>
    <definedName name="____thr2" localSheetId="3">'Прил. 4'!____thr2</definedName>
    <definedName name="____thr2" localSheetId="4">'Прил. 5'!____thr2</definedName>
    <definedName name="____thr2" localSheetId="5">'Прил. 6'!____thr2</definedName>
    <definedName name="____thr2" localSheetId="6">'Прил. 7'!____thr2</definedName>
    <definedName name="____thr2" localSheetId="7">'Прил. 8'!____thr2</definedName>
    <definedName name="____thr2">[0]!____thr2</definedName>
    <definedName name="___thr2" localSheetId="11">'Прил. 10'!___thr2</definedName>
    <definedName name="___thr2" localSheetId="12">'Прил. 11'!___thr2</definedName>
    <definedName name="___thr2" localSheetId="13">'Прил. 12'!___thr2</definedName>
    <definedName name="___thr2" localSheetId="14">'Прил. 13'!___thr2</definedName>
    <definedName name="___thr2" localSheetId="15">'Прил. 14'!___thr2</definedName>
    <definedName name="___thr2" localSheetId="16">'Прил. 15'!___thr2</definedName>
    <definedName name="___thr2" localSheetId="17">'Прил. 16'!___thr2</definedName>
    <definedName name="___thr2" localSheetId="3">'Прил. 4'!___thr2</definedName>
    <definedName name="___thr2" localSheetId="4">'Прил. 5'!___thr2</definedName>
    <definedName name="___thr2" localSheetId="5">'Прил. 6'!___thr2</definedName>
    <definedName name="___thr2" localSheetId="6">'Прил. 7'!___thr2</definedName>
    <definedName name="___thr2" localSheetId="7">'Прил. 8'!___thr2</definedName>
    <definedName name="___thr2">[0]!___thr2</definedName>
    <definedName name="__thr2" localSheetId="11">'Прил. 10'!__thr2</definedName>
    <definedName name="__thr2" localSheetId="12">'Прил. 11'!__thr2</definedName>
    <definedName name="__thr2" localSheetId="13">'Прил. 12'!__thr2</definedName>
    <definedName name="__thr2" localSheetId="14">'Прил. 13'!__thr2</definedName>
    <definedName name="__thr2" localSheetId="15">'Прил. 14'!__thr2</definedName>
    <definedName name="__thr2" localSheetId="16">'Прил. 15'!__thr2</definedName>
    <definedName name="__thr2" localSheetId="17">'Прил. 16'!__thr2</definedName>
    <definedName name="__thr2" localSheetId="3">'Прил. 4'!__thr2</definedName>
    <definedName name="__thr2" localSheetId="4">'Прил. 5'!__thr2</definedName>
    <definedName name="__thr2" localSheetId="5">'Прил. 6'!__thr2</definedName>
    <definedName name="__thr2" localSheetId="6">'Прил. 7'!__thr2</definedName>
    <definedName name="__thr2" localSheetId="7">'Прил. 8'!__thr2</definedName>
    <definedName name="__thr2">[0]!__thr2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15">#REF!</definedName>
    <definedName name="_1" localSheetId="16">#REF!</definedName>
    <definedName name="_1" localSheetId="17">#REF!</definedName>
    <definedName name="_1" localSheetId="2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5">#REF!</definedName>
    <definedName name="_2" localSheetId="16">#REF!</definedName>
    <definedName name="_2" localSheetId="17">#REF!</definedName>
    <definedName name="_2" localSheetId="2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5">#REF!</definedName>
    <definedName name="_3" localSheetId="16">#REF!</definedName>
    <definedName name="_3" localSheetId="17">#REF!</definedName>
    <definedName name="_3" localSheetId="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>#REF!</definedName>
    <definedName name="_def1999" localSheetId="11">[2]vec!#REF!</definedName>
    <definedName name="_def1999" localSheetId="12">[2]vec!#REF!</definedName>
    <definedName name="_def1999" localSheetId="13">[2]vec!#REF!</definedName>
    <definedName name="_def1999" localSheetId="14">[2]vec!#REF!</definedName>
    <definedName name="_def1999" localSheetId="15">[2]vec!#REF!</definedName>
    <definedName name="_def1999" localSheetId="16">[2]vec!#REF!</definedName>
    <definedName name="_def1999" localSheetId="17">[2]vec!#REF!</definedName>
    <definedName name="_def1999" localSheetId="2">[2]vec!#REF!</definedName>
    <definedName name="_def1999" localSheetId="3">[2]vec!#REF!</definedName>
    <definedName name="_def1999" localSheetId="4">[2]vec!#REF!</definedName>
    <definedName name="_def1999" localSheetId="5">[2]vec!#REF!</definedName>
    <definedName name="_def1999" localSheetId="6">[2]vec!#REF!</definedName>
    <definedName name="_def1999" localSheetId="7">[2]vec!#REF!</definedName>
    <definedName name="_def1999" localSheetId="8">[2]vec!#REF!</definedName>
    <definedName name="_def1999">[2]vec!#REF!</definedName>
    <definedName name="_def2000г" localSheetId="11">#REF!</definedName>
    <definedName name="_def2000г" localSheetId="12">#REF!</definedName>
    <definedName name="_def2000г" localSheetId="13">#REF!</definedName>
    <definedName name="_def2000г" localSheetId="14">#REF!</definedName>
    <definedName name="_def2000г" localSheetId="15">#REF!</definedName>
    <definedName name="_def2000г" localSheetId="16">#REF!</definedName>
    <definedName name="_def2000г" localSheetId="17">#REF!</definedName>
    <definedName name="_def2000г" localSheetId="2">#REF!</definedName>
    <definedName name="_def2000г" localSheetId="3">#REF!</definedName>
    <definedName name="_def2000г" localSheetId="4">#REF!</definedName>
    <definedName name="_def2000г" localSheetId="5">#REF!</definedName>
    <definedName name="_def2000г" localSheetId="6">#REF!</definedName>
    <definedName name="_def2000г" localSheetId="7">#REF!</definedName>
    <definedName name="_def2000г" localSheetId="8">#REF!</definedName>
    <definedName name="_def2000г">#REF!</definedName>
    <definedName name="_def2001г" localSheetId="11">#REF!</definedName>
    <definedName name="_def2001г" localSheetId="12">#REF!</definedName>
    <definedName name="_def2001г" localSheetId="13">#REF!</definedName>
    <definedName name="_def2001г" localSheetId="14">#REF!</definedName>
    <definedName name="_def2001г" localSheetId="15">#REF!</definedName>
    <definedName name="_def2001г" localSheetId="16">#REF!</definedName>
    <definedName name="_def2001г" localSheetId="17">#REF!</definedName>
    <definedName name="_def2001г" localSheetId="2">#REF!</definedName>
    <definedName name="_def2001г" localSheetId="3">#REF!</definedName>
    <definedName name="_def2001г" localSheetId="4">#REF!</definedName>
    <definedName name="_def2001г" localSheetId="5">#REF!</definedName>
    <definedName name="_def2001г" localSheetId="6">#REF!</definedName>
    <definedName name="_def2001г" localSheetId="7">#REF!</definedName>
    <definedName name="_def2001г" localSheetId="8">#REF!</definedName>
    <definedName name="_def2001г">#REF!</definedName>
    <definedName name="_def2002г" localSheetId="11">#REF!</definedName>
    <definedName name="_def2002г" localSheetId="12">#REF!</definedName>
    <definedName name="_def2002г" localSheetId="13">#REF!</definedName>
    <definedName name="_def2002г" localSheetId="14">#REF!</definedName>
    <definedName name="_def2002г" localSheetId="15">#REF!</definedName>
    <definedName name="_def2002г" localSheetId="16">#REF!</definedName>
    <definedName name="_def2002г" localSheetId="17">#REF!</definedName>
    <definedName name="_def2002г" localSheetId="2">#REF!</definedName>
    <definedName name="_def2002г" localSheetId="3">#REF!</definedName>
    <definedName name="_def2002г" localSheetId="4">#REF!</definedName>
    <definedName name="_def2002г" localSheetId="5">#REF!</definedName>
    <definedName name="_def2002г" localSheetId="6">#REF!</definedName>
    <definedName name="_def2002г" localSheetId="7">#REF!</definedName>
    <definedName name="_def2002г" localSheetId="8">#REF!</definedName>
    <definedName name="_def2002г">#REF!</definedName>
    <definedName name="_inf2000" localSheetId="11">#REF!</definedName>
    <definedName name="_inf2000" localSheetId="12">#REF!</definedName>
    <definedName name="_inf2000" localSheetId="13">#REF!</definedName>
    <definedName name="_inf2000" localSheetId="14">#REF!</definedName>
    <definedName name="_inf2000" localSheetId="15">#REF!</definedName>
    <definedName name="_inf2000" localSheetId="16">#REF!</definedName>
    <definedName name="_inf2000" localSheetId="17">#REF!</definedName>
    <definedName name="_inf2000" localSheetId="2">#REF!</definedName>
    <definedName name="_inf2000" localSheetId="3">#REF!</definedName>
    <definedName name="_inf2000" localSheetId="4">#REF!</definedName>
    <definedName name="_inf2000" localSheetId="5">#REF!</definedName>
    <definedName name="_inf2000" localSheetId="6">#REF!</definedName>
    <definedName name="_inf2000" localSheetId="7">#REF!</definedName>
    <definedName name="_inf2000" localSheetId="8">#REF!</definedName>
    <definedName name="_inf2000">#REF!</definedName>
    <definedName name="_inf2001" localSheetId="11">#REF!</definedName>
    <definedName name="_inf2001" localSheetId="12">#REF!</definedName>
    <definedName name="_inf2001" localSheetId="13">#REF!</definedName>
    <definedName name="_inf2001" localSheetId="14">#REF!</definedName>
    <definedName name="_inf2001" localSheetId="15">#REF!</definedName>
    <definedName name="_inf2001" localSheetId="16">#REF!</definedName>
    <definedName name="_inf2001" localSheetId="17">#REF!</definedName>
    <definedName name="_inf2001" localSheetId="2">#REF!</definedName>
    <definedName name="_inf2001" localSheetId="3">#REF!</definedName>
    <definedName name="_inf2001" localSheetId="4">#REF!</definedName>
    <definedName name="_inf2001" localSheetId="5">#REF!</definedName>
    <definedName name="_inf2001" localSheetId="6">#REF!</definedName>
    <definedName name="_inf2001" localSheetId="7">#REF!</definedName>
    <definedName name="_inf2001" localSheetId="8">#REF!</definedName>
    <definedName name="_inf2001">#REF!</definedName>
    <definedName name="_inf2002" localSheetId="11">#REF!</definedName>
    <definedName name="_inf2002" localSheetId="12">#REF!</definedName>
    <definedName name="_inf2002" localSheetId="13">#REF!</definedName>
    <definedName name="_inf2002" localSheetId="14">#REF!</definedName>
    <definedName name="_inf2002" localSheetId="15">#REF!</definedName>
    <definedName name="_inf2002" localSheetId="16">#REF!</definedName>
    <definedName name="_inf2002" localSheetId="17">#REF!</definedName>
    <definedName name="_inf2002" localSheetId="2">#REF!</definedName>
    <definedName name="_inf2002" localSheetId="3">#REF!</definedName>
    <definedName name="_inf2002" localSheetId="4">#REF!</definedName>
    <definedName name="_inf2002" localSheetId="5">#REF!</definedName>
    <definedName name="_inf2002" localSheetId="6">#REF!</definedName>
    <definedName name="_inf2002" localSheetId="7">#REF!</definedName>
    <definedName name="_inf2002" localSheetId="8">#REF!</definedName>
    <definedName name="_inf2002">#REF!</definedName>
    <definedName name="_inf2003" localSheetId="11">#REF!</definedName>
    <definedName name="_inf2003" localSheetId="12">#REF!</definedName>
    <definedName name="_inf2003" localSheetId="13">#REF!</definedName>
    <definedName name="_inf2003" localSheetId="14">#REF!</definedName>
    <definedName name="_inf2003" localSheetId="15">#REF!</definedName>
    <definedName name="_inf2003" localSheetId="16">#REF!</definedName>
    <definedName name="_inf2003" localSheetId="17">#REF!</definedName>
    <definedName name="_inf2003" localSheetId="2">#REF!</definedName>
    <definedName name="_inf2003" localSheetId="3">#REF!</definedName>
    <definedName name="_inf2003" localSheetId="4">#REF!</definedName>
    <definedName name="_inf2003" localSheetId="5">#REF!</definedName>
    <definedName name="_inf2003" localSheetId="6">#REF!</definedName>
    <definedName name="_inf2003" localSheetId="7">#REF!</definedName>
    <definedName name="_inf2003" localSheetId="8">#REF!</definedName>
    <definedName name="_inf2003">#REF!</definedName>
    <definedName name="_inf2004" localSheetId="11">#REF!</definedName>
    <definedName name="_inf2004" localSheetId="12">#REF!</definedName>
    <definedName name="_inf2004" localSheetId="13">#REF!</definedName>
    <definedName name="_inf2004" localSheetId="14">#REF!</definedName>
    <definedName name="_inf2004" localSheetId="15">#REF!</definedName>
    <definedName name="_inf2004" localSheetId="16">#REF!</definedName>
    <definedName name="_inf2004" localSheetId="17">#REF!</definedName>
    <definedName name="_inf2004" localSheetId="2">#REF!</definedName>
    <definedName name="_inf2004" localSheetId="3">#REF!</definedName>
    <definedName name="_inf2004" localSheetId="4">#REF!</definedName>
    <definedName name="_inf2004" localSheetId="5">#REF!</definedName>
    <definedName name="_inf2004" localSheetId="6">#REF!</definedName>
    <definedName name="_inf2004" localSheetId="7">#REF!</definedName>
    <definedName name="_inf2004" localSheetId="8">#REF!</definedName>
    <definedName name="_inf2004">#REF!</definedName>
    <definedName name="_inf2005" localSheetId="11">#REF!</definedName>
    <definedName name="_inf2005" localSheetId="12">#REF!</definedName>
    <definedName name="_inf2005" localSheetId="13">#REF!</definedName>
    <definedName name="_inf2005" localSheetId="14">#REF!</definedName>
    <definedName name="_inf2005" localSheetId="15">#REF!</definedName>
    <definedName name="_inf2005" localSheetId="16">#REF!</definedName>
    <definedName name="_inf2005" localSheetId="17">#REF!</definedName>
    <definedName name="_inf2005" localSheetId="2">#REF!</definedName>
    <definedName name="_inf2005" localSheetId="3">#REF!</definedName>
    <definedName name="_inf2005" localSheetId="4">#REF!</definedName>
    <definedName name="_inf2005" localSheetId="5">#REF!</definedName>
    <definedName name="_inf2005" localSheetId="6">#REF!</definedName>
    <definedName name="_inf2005" localSheetId="7">#REF!</definedName>
    <definedName name="_inf2005" localSheetId="8">#REF!</definedName>
    <definedName name="_inf2005">#REF!</definedName>
    <definedName name="_inf2006" localSheetId="11">#REF!</definedName>
    <definedName name="_inf2006" localSheetId="12">#REF!</definedName>
    <definedName name="_inf2006" localSheetId="13">#REF!</definedName>
    <definedName name="_inf2006" localSheetId="14">#REF!</definedName>
    <definedName name="_inf2006" localSheetId="15">#REF!</definedName>
    <definedName name="_inf2006" localSheetId="16">#REF!</definedName>
    <definedName name="_inf2006" localSheetId="17">#REF!</definedName>
    <definedName name="_inf2006" localSheetId="2">#REF!</definedName>
    <definedName name="_inf2006" localSheetId="3">#REF!</definedName>
    <definedName name="_inf2006" localSheetId="4">#REF!</definedName>
    <definedName name="_inf2006" localSheetId="5">#REF!</definedName>
    <definedName name="_inf2006" localSheetId="6">#REF!</definedName>
    <definedName name="_inf2006" localSheetId="7">#REF!</definedName>
    <definedName name="_inf2006" localSheetId="8">#REF!</definedName>
    <definedName name="_inf2006">#REF!</definedName>
    <definedName name="_inf2007" localSheetId="11">#REF!</definedName>
    <definedName name="_inf2007" localSheetId="12">#REF!</definedName>
    <definedName name="_inf2007" localSheetId="13">#REF!</definedName>
    <definedName name="_inf2007" localSheetId="14">#REF!</definedName>
    <definedName name="_inf2007" localSheetId="15">#REF!</definedName>
    <definedName name="_inf2007" localSheetId="16">#REF!</definedName>
    <definedName name="_inf2007" localSheetId="17">#REF!</definedName>
    <definedName name="_inf2007" localSheetId="2">#REF!</definedName>
    <definedName name="_inf2007" localSheetId="3">#REF!</definedName>
    <definedName name="_inf2007" localSheetId="4">#REF!</definedName>
    <definedName name="_inf2007" localSheetId="5">#REF!</definedName>
    <definedName name="_inf2007" localSheetId="6">#REF!</definedName>
    <definedName name="_inf2007" localSheetId="7">#REF!</definedName>
    <definedName name="_inf2007" localSheetId="8">#REF!</definedName>
    <definedName name="_inf2007">#REF!</definedName>
    <definedName name="_inf2008" localSheetId="11">#REF!</definedName>
    <definedName name="_inf2008" localSheetId="12">#REF!</definedName>
    <definedName name="_inf2008" localSheetId="13">#REF!</definedName>
    <definedName name="_inf2008" localSheetId="14">#REF!</definedName>
    <definedName name="_inf2008" localSheetId="15">#REF!</definedName>
    <definedName name="_inf2008" localSheetId="16">#REF!</definedName>
    <definedName name="_inf2008" localSheetId="17">#REF!</definedName>
    <definedName name="_inf2008" localSheetId="2">#REF!</definedName>
    <definedName name="_inf2008" localSheetId="3">#REF!</definedName>
    <definedName name="_inf2008" localSheetId="4">#REF!</definedName>
    <definedName name="_inf2008" localSheetId="5">#REF!</definedName>
    <definedName name="_inf2008" localSheetId="6">#REF!</definedName>
    <definedName name="_inf2008" localSheetId="7">#REF!</definedName>
    <definedName name="_inf2008" localSheetId="8">#REF!</definedName>
    <definedName name="_inf2008">#REF!</definedName>
    <definedName name="_inf2009" localSheetId="11">#REF!</definedName>
    <definedName name="_inf2009" localSheetId="12">#REF!</definedName>
    <definedName name="_inf2009" localSheetId="13">#REF!</definedName>
    <definedName name="_inf2009" localSheetId="14">#REF!</definedName>
    <definedName name="_inf2009" localSheetId="15">#REF!</definedName>
    <definedName name="_inf2009" localSheetId="16">#REF!</definedName>
    <definedName name="_inf2009" localSheetId="17">#REF!</definedName>
    <definedName name="_inf2009" localSheetId="2">#REF!</definedName>
    <definedName name="_inf2009" localSheetId="3">#REF!</definedName>
    <definedName name="_inf2009" localSheetId="4">#REF!</definedName>
    <definedName name="_inf2009" localSheetId="5">#REF!</definedName>
    <definedName name="_inf2009" localSheetId="6">#REF!</definedName>
    <definedName name="_inf2009" localSheetId="7">#REF!</definedName>
    <definedName name="_inf2009" localSheetId="8">#REF!</definedName>
    <definedName name="_inf2009">#REF!</definedName>
    <definedName name="_inf2010" localSheetId="11">#REF!</definedName>
    <definedName name="_inf2010" localSheetId="12">#REF!</definedName>
    <definedName name="_inf2010" localSheetId="13">#REF!</definedName>
    <definedName name="_inf2010" localSheetId="14">#REF!</definedName>
    <definedName name="_inf2010" localSheetId="15">#REF!</definedName>
    <definedName name="_inf2010" localSheetId="16">#REF!</definedName>
    <definedName name="_inf2010" localSheetId="17">#REF!</definedName>
    <definedName name="_inf2010" localSheetId="2">#REF!</definedName>
    <definedName name="_inf2010" localSheetId="3">#REF!</definedName>
    <definedName name="_inf2010" localSheetId="4">#REF!</definedName>
    <definedName name="_inf2010" localSheetId="5">#REF!</definedName>
    <definedName name="_inf2010" localSheetId="6">#REF!</definedName>
    <definedName name="_inf2010" localSheetId="7">#REF!</definedName>
    <definedName name="_inf2010" localSheetId="8">#REF!</definedName>
    <definedName name="_inf2010">#REF!</definedName>
    <definedName name="_inf2011" localSheetId="11">#REF!</definedName>
    <definedName name="_inf2011" localSheetId="12">#REF!</definedName>
    <definedName name="_inf2011" localSheetId="13">#REF!</definedName>
    <definedName name="_inf2011" localSheetId="14">#REF!</definedName>
    <definedName name="_inf2011" localSheetId="15">#REF!</definedName>
    <definedName name="_inf2011" localSheetId="16">#REF!</definedName>
    <definedName name="_inf2011" localSheetId="17">#REF!</definedName>
    <definedName name="_inf2011" localSheetId="2">#REF!</definedName>
    <definedName name="_inf2011" localSheetId="3">#REF!</definedName>
    <definedName name="_inf2011" localSheetId="4">#REF!</definedName>
    <definedName name="_inf2011" localSheetId="5">#REF!</definedName>
    <definedName name="_inf2011" localSheetId="6">#REF!</definedName>
    <definedName name="_inf2011" localSheetId="7">#REF!</definedName>
    <definedName name="_inf2011" localSheetId="8">#REF!</definedName>
    <definedName name="_inf2011">#REF!</definedName>
    <definedName name="_inf2012" localSheetId="11">#REF!</definedName>
    <definedName name="_inf2012" localSheetId="12">#REF!</definedName>
    <definedName name="_inf2012" localSheetId="13">#REF!</definedName>
    <definedName name="_inf2012" localSheetId="14">#REF!</definedName>
    <definedName name="_inf2012" localSheetId="15">#REF!</definedName>
    <definedName name="_inf2012" localSheetId="16">#REF!</definedName>
    <definedName name="_inf2012" localSheetId="17">#REF!</definedName>
    <definedName name="_inf2012" localSheetId="2">#REF!</definedName>
    <definedName name="_inf2012" localSheetId="3">#REF!</definedName>
    <definedName name="_inf2012" localSheetId="4">#REF!</definedName>
    <definedName name="_inf2012" localSheetId="5">#REF!</definedName>
    <definedName name="_inf2012" localSheetId="6">#REF!</definedName>
    <definedName name="_inf2012" localSheetId="7">#REF!</definedName>
    <definedName name="_inf2012" localSheetId="8">#REF!</definedName>
    <definedName name="_inf2012">#REF!</definedName>
    <definedName name="_inf2013" localSheetId="11">#REF!</definedName>
    <definedName name="_inf2013" localSheetId="12">#REF!</definedName>
    <definedName name="_inf2013" localSheetId="13">#REF!</definedName>
    <definedName name="_inf2013" localSheetId="14">#REF!</definedName>
    <definedName name="_inf2013" localSheetId="15">#REF!</definedName>
    <definedName name="_inf2013" localSheetId="16">#REF!</definedName>
    <definedName name="_inf2013" localSheetId="17">#REF!</definedName>
    <definedName name="_inf2013" localSheetId="2">#REF!</definedName>
    <definedName name="_inf2013" localSheetId="3">#REF!</definedName>
    <definedName name="_inf2013" localSheetId="4">#REF!</definedName>
    <definedName name="_inf2013" localSheetId="5">#REF!</definedName>
    <definedName name="_inf2013" localSheetId="6">#REF!</definedName>
    <definedName name="_inf2013" localSheetId="7">#REF!</definedName>
    <definedName name="_inf2013" localSheetId="8">#REF!</definedName>
    <definedName name="_inf2013">#REF!</definedName>
    <definedName name="_inf2014" localSheetId="11">#REF!</definedName>
    <definedName name="_inf2014" localSheetId="12">#REF!</definedName>
    <definedName name="_inf2014" localSheetId="13">#REF!</definedName>
    <definedName name="_inf2014" localSheetId="14">#REF!</definedName>
    <definedName name="_inf2014" localSheetId="15">#REF!</definedName>
    <definedName name="_inf2014" localSheetId="16">#REF!</definedName>
    <definedName name="_inf2014" localSheetId="17">#REF!</definedName>
    <definedName name="_inf2014" localSheetId="2">#REF!</definedName>
    <definedName name="_inf2014" localSheetId="3">#REF!</definedName>
    <definedName name="_inf2014" localSheetId="4">#REF!</definedName>
    <definedName name="_inf2014" localSheetId="5">#REF!</definedName>
    <definedName name="_inf2014" localSheetId="6">#REF!</definedName>
    <definedName name="_inf2014" localSheetId="7">#REF!</definedName>
    <definedName name="_inf2014" localSheetId="8">#REF!</definedName>
    <definedName name="_inf2014">#REF!</definedName>
    <definedName name="_inf2015" localSheetId="11">#REF!</definedName>
    <definedName name="_inf2015" localSheetId="12">#REF!</definedName>
    <definedName name="_inf2015" localSheetId="13">#REF!</definedName>
    <definedName name="_inf2015" localSheetId="14">#REF!</definedName>
    <definedName name="_inf2015" localSheetId="15">#REF!</definedName>
    <definedName name="_inf2015" localSheetId="16">#REF!</definedName>
    <definedName name="_inf2015" localSheetId="17">#REF!</definedName>
    <definedName name="_inf2015" localSheetId="2">#REF!</definedName>
    <definedName name="_inf2015" localSheetId="3">#REF!</definedName>
    <definedName name="_inf2015" localSheetId="4">#REF!</definedName>
    <definedName name="_inf2015" localSheetId="5">#REF!</definedName>
    <definedName name="_inf2015" localSheetId="6">#REF!</definedName>
    <definedName name="_inf2015" localSheetId="7">#REF!</definedName>
    <definedName name="_inf2015" localSheetId="8">#REF!</definedName>
    <definedName name="_inf2015">#REF!</definedName>
    <definedName name="_infl.99" localSheetId="11">[2]vec!#REF!</definedName>
    <definedName name="_infl.99" localSheetId="12">[2]vec!#REF!</definedName>
    <definedName name="_infl.99" localSheetId="13">[2]vec!#REF!</definedName>
    <definedName name="_infl.99" localSheetId="14">[2]vec!#REF!</definedName>
    <definedName name="_infl.99" localSheetId="15">[2]vec!#REF!</definedName>
    <definedName name="_infl.99" localSheetId="16">[2]vec!#REF!</definedName>
    <definedName name="_infl.99" localSheetId="17">[2]vec!#REF!</definedName>
    <definedName name="_infl.99" localSheetId="2">[2]vec!#REF!</definedName>
    <definedName name="_infl.99" localSheetId="3">[2]vec!#REF!</definedName>
    <definedName name="_infl.99" localSheetId="4">[2]vec!#REF!</definedName>
    <definedName name="_infl.99" localSheetId="5">[2]vec!#REF!</definedName>
    <definedName name="_infl.99" localSheetId="6">[2]vec!#REF!</definedName>
    <definedName name="_infl.99" localSheetId="7">[2]vec!#REF!</definedName>
    <definedName name="_infl.99" localSheetId="8">[2]vec!#REF!</definedName>
    <definedName name="_infl.99">[2]vec!#REF!</definedName>
    <definedName name="_mm1" localSheetId="11">[3]ПРОГНОЗ_1!#REF!</definedName>
    <definedName name="_mm1" localSheetId="12">[3]ПРОГНОЗ_1!#REF!</definedName>
    <definedName name="_mm1" localSheetId="13">[3]ПРОГНОЗ_1!#REF!</definedName>
    <definedName name="_mm1" localSheetId="14">[3]ПРОГНОЗ_1!#REF!</definedName>
    <definedName name="_mm1" localSheetId="15">[3]ПРОГНОЗ_1!#REF!</definedName>
    <definedName name="_mm1" localSheetId="16">[3]ПРОГНОЗ_1!#REF!</definedName>
    <definedName name="_mm1" localSheetId="17">[3]ПРОГНОЗ_1!#REF!</definedName>
    <definedName name="_mm1" localSheetId="2">[3]ПРОГНОЗ_1!#REF!</definedName>
    <definedName name="_mm1" localSheetId="3">[3]ПРОГНОЗ_1!#REF!</definedName>
    <definedName name="_mm1" localSheetId="4">[3]ПРОГНОЗ_1!#REF!</definedName>
    <definedName name="_mm1" localSheetId="5">[3]ПРОГНОЗ_1!#REF!</definedName>
    <definedName name="_mm1" localSheetId="6">[3]ПРОГНОЗ_1!#REF!</definedName>
    <definedName name="_mm1" localSheetId="7">[3]ПРОГНОЗ_1!#REF!</definedName>
    <definedName name="_mm1" localSheetId="8">[3]ПРОГНОЗ_1!#REF!</definedName>
    <definedName name="_mm1">[3]ПРОГНОЗ_1!#REF!</definedName>
    <definedName name="_thr2" localSheetId="11">'Прил. 10'!_thr2</definedName>
    <definedName name="_thr2" localSheetId="12">'Прил. 11'!_thr2</definedName>
    <definedName name="_thr2" localSheetId="13">'Прил. 12'!_thr2</definedName>
    <definedName name="_thr2" localSheetId="14">'Прил. 13'!_thr2</definedName>
    <definedName name="_thr2" localSheetId="15">'Прил. 14'!_thr2</definedName>
    <definedName name="_thr2" localSheetId="16">'Прил. 15'!_thr2</definedName>
    <definedName name="_thr2" localSheetId="17">'Прил. 16'!_thr2</definedName>
    <definedName name="_thr2" localSheetId="3">'Прил. 4'!_thr2</definedName>
    <definedName name="_thr2" localSheetId="4">'Прил. 5'!_thr2</definedName>
    <definedName name="_thr2" localSheetId="5">'Прил. 6'!_thr2</definedName>
    <definedName name="_thr2" localSheetId="6">'Прил. 7'!_thr2</definedName>
    <definedName name="_thr2" localSheetId="7">'Прил. 8'!_thr2</definedName>
    <definedName name="_thr2">[0]!_thr2</definedName>
    <definedName name="a04t" localSheetId="11">#REF!</definedName>
    <definedName name="a04t" localSheetId="12">#REF!</definedName>
    <definedName name="a04t" localSheetId="13">#REF!</definedName>
    <definedName name="a04t" localSheetId="14">#REF!</definedName>
    <definedName name="a04t" localSheetId="15">#REF!</definedName>
    <definedName name="a04t" localSheetId="16">#REF!</definedName>
    <definedName name="a04t" localSheetId="17">#REF!</definedName>
    <definedName name="a04t" localSheetId="2">#REF!</definedName>
    <definedName name="a04t" localSheetId="3">#REF!</definedName>
    <definedName name="a04t" localSheetId="4">#REF!</definedName>
    <definedName name="a04t" localSheetId="5">#REF!</definedName>
    <definedName name="a04t" localSheetId="6">#REF!</definedName>
    <definedName name="a04t" localSheetId="7">#REF!</definedName>
    <definedName name="a04t" localSheetId="8">#REF!</definedName>
    <definedName name="a04t">#REF!</definedName>
    <definedName name="asada" localSheetId="11">'Прил. 10'!asada</definedName>
    <definedName name="asada" localSheetId="12">'Прил. 11'!asada</definedName>
    <definedName name="asada" localSheetId="13">'Прил. 12'!asada</definedName>
    <definedName name="asada" localSheetId="14">'Прил. 13'!asada</definedName>
    <definedName name="asada" localSheetId="15">'Прил. 14'!asada</definedName>
    <definedName name="asada" localSheetId="16">'Прил. 15'!asada</definedName>
    <definedName name="asada" localSheetId="17">'Прил. 16'!asada</definedName>
    <definedName name="asada" localSheetId="3">'Прил. 4'!asada</definedName>
    <definedName name="asada" localSheetId="4">'Прил. 5'!asada</definedName>
    <definedName name="asada" localSheetId="5">'Прил. 6'!asada</definedName>
    <definedName name="asada" localSheetId="6">'Прил. 7'!asada</definedName>
    <definedName name="asada" localSheetId="7">'Прил. 8'!asada</definedName>
    <definedName name="asada">[0]!asada</definedName>
    <definedName name="belg" localSheetId="11">#REF!</definedName>
    <definedName name="belg" localSheetId="12">#REF!</definedName>
    <definedName name="belg" localSheetId="13">#REF!</definedName>
    <definedName name="belg" localSheetId="14">#REF!</definedName>
    <definedName name="belg" localSheetId="15">#REF!</definedName>
    <definedName name="belg" localSheetId="16">#REF!</definedName>
    <definedName name="belg" localSheetId="17">#REF!</definedName>
    <definedName name="belg" localSheetId="2">#REF!</definedName>
    <definedName name="belg" localSheetId="3">#REF!</definedName>
    <definedName name="belg" localSheetId="4">#REF!</definedName>
    <definedName name="belg" localSheetId="5">#REF!</definedName>
    <definedName name="belg" localSheetId="6">#REF!</definedName>
    <definedName name="belg" localSheetId="7">#REF!</definedName>
    <definedName name="belg" localSheetId="8">#REF!</definedName>
    <definedName name="belg">#REF!</definedName>
    <definedName name="ColLastYearFB">[4]ФедД!$AH$17</definedName>
    <definedName name="ColLastYearFB1">[5]Управление!$AF$17</definedName>
    <definedName name="ColThisYearFB">[4]ФедД!$AG$17</definedName>
    <definedName name="cwb" localSheetId="11">#REF!</definedName>
    <definedName name="cwb" localSheetId="12">#REF!</definedName>
    <definedName name="cwb" localSheetId="13">#REF!</definedName>
    <definedName name="cwb" localSheetId="14">#REF!</definedName>
    <definedName name="cwb" localSheetId="15">#REF!</definedName>
    <definedName name="cwb" localSheetId="16">#REF!</definedName>
    <definedName name="cwb" localSheetId="17">#REF!</definedName>
    <definedName name="cwb" localSheetId="2">#REF!</definedName>
    <definedName name="cwb" localSheetId="3">#REF!</definedName>
    <definedName name="cwb" localSheetId="4">#REF!</definedName>
    <definedName name="cwb" localSheetId="5">#REF!</definedName>
    <definedName name="cwb" localSheetId="6">#REF!</definedName>
    <definedName name="cwb" localSheetId="7">#REF!</definedName>
    <definedName name="cwb" localSheetId="8">#REF!</definedName>
    <definedName name="cwb">#REF!</definedName>
    <definedName name="ddd" localSheetId="11">[6]ПРОГНОЗ_1!#REF!</definedName>
    <definedName name="ddd" localSheetId="12">[6]ПРОГНОЗ_1!#REF!</definedName>
    <definedName name="ddd" localSheetId="13">[6]ПРОГНОЗ_1!#REF!</definedName>
    <definedName name="ddd" localSheetId="14">[6]ПРОГНОЗ_1!#REF!</definedName>
    <definedName name="ddd" localSheetId="15">[6]ПРОГНОЗ_1!#REF!</definedName>
    <definedName name="ddd" localSheetId="16">[6]ПРОГНОЗ_1!#REF!</definedName>
    <definedName name="ddd" localSheetId="17">[6]ПРОГНОЗ_1!#REF!</definedName>
    <definedName name="ddd" localSheetId="2">[6]ПРОГНОЗ_1!#REF!</definedName>
    <definedName name="ddd" localSheetId="3">[6]ПРОГНОЗ_1!#REF!</definedName>
    <definedName name="ddd" localSheetId="4">[6]ПРОГНОЗ_1!#REF!</definedName>
    <definedName name="ddd" localSheetId="5">[6]ПРОГНОЗ_1!#REF!</definedName>
    <definedName name="ddd" localSheetId="6">[6]ПРОГНОЗ_1!#REF!</definedName>
    <definedName name="ddd" localSheetId="7">[6]ПРОГНОЗ_1!#REF!</definedName>
    <definedName name="ddd" localSheetId="8">[6]ПРОГНОЗ_1!#REF!</definedName>
    <definedName name="ddd">[6]ПРОГНОЗ_1!#REF!</definedName>
    <definedName name="denm" localSheetId="11">#REF!</definedName>
    <definedName name="denm" localSheetId="12">#REF!</definedName>
    <definedName name="denm" localSheetId="13">#REF!</definedName>
    <definedName name="denm" localSheetId="14">#REF!</definedName>
    <definedName name="denm" localSheetId="15">#REF!</definedName>
    <definedName name="denm" localSheetId="16">#REF!</definedName>
    <definedName name="denm" localSheetId="17">#REF!</definedName>
    <definedName name="denm" localSheetId="2">#REF!</definedName>
    <definedName name="denm" localSheetId="3">#REF!</definedName>
    <definedName name="denm" localSheetId="4">#REF!</definedName>
    <definedName name="denm" localSheetId="5">#REF!</definedName>
    <definedName name="denm" localSheetId="6">#REF!</definedName>
    <definedName name="denm" localSheetId="7">#REF!</definedName>
    <definedName name="denm" localSheetId="8">#REF!</definedName>
    <definedName name="denm">#REF!</definedName>
    <definedName name="DOLL" localSheetId="11">#REF!</definedName>
    <definedName name="DOLL" localSheetId="12">#REF!</definedName>
    <definedName name="DOLL" localSheetId="13">#REF!</definedName>
    <definedName name="DOLL" localSheetId="14">#REF!</definedName>
    <definedName name="DOLL" localSheetId="15">#REF!</definedName>
    <definedName name="DOLL" localSheetId="16">#REF!</definedName>
    <definedName name="DOLL" localSheetId="17">#REF!</definedName>
    <definedName name="DOLL" localSheetId="2">#REF!</definedName>
    <definedName name="DOLL" localSheetId="3">#REF!</definedName>
    <definedName name="DOLL" localSheetId="4">#REF!</definedName>
    <definedName name="DOLL" localSheetId="5">#REF!</definedName>
    <definedName name="DOLL" localSheetId="6">#REF!</definedName>
    <definedName name="DOLL" localSheetId="7">#REF!</definedName>
    <definedName name="DOLL" localSheetId="8">#REF!</definedName>
    <definedName name="DOLL">#REF!</definedName>
    <definedName name="edc" localSheetId="11">#REF!</definedName>
    <definedName name="edc" localSheetId="12">#REF!</definedName>
    <definedName name="edc" localSheetId="13">#REF!</definedName>
    <definedName name="edc" localSheetId="14">#REF!</definedName>
    <definedName name="edc" localSheetId="15">#REF!</definedName>
    <definedName name="edc" localSheetId="16">#REF!</definedName>
    <definedName name="edc" localSheetId="17">#REF!</definedName>
    <definedName name="edc" localSheetId="2">#REF!</definedName>
    <definedName name="edc" localSheetId="3">#REF!</definedName>
    <definedName name="edc" localSheetId="4">#REF!</definedName>
    <definedName name="edc" localSheetId="5">#REF!</definedName>
    <definedName name="edc" localSheetId="6">#REF!</definedName>
    <definedName name="edc" localSheetId="7">#REF!</definedName>
    <definedName name="edc" localSheetId="8">#REF!</definedName>
    <definedName name="edc">#REF!</definedName>
    <definedName name="Excel_BuiltIn__FilterDatabase_1" localSheetId="0">#REF!</definedName>
    <definedName name="Excel_BuiltIn__FilterDatabase_1" localSheetId="11">#REF!</definedName>
    <definedName name="Excel_BuiltIn__FilterDatabase_1" localSheetId="12">#REF!</definedName>
    <definedName name="Excel_BuiltIn__FilterDatabase_1" localSheetId="13">#REF!</definedName>
    <definedName name="Excel_BuiltIn__FilterDatabase_1" localSheetId="14">#REF!</definedName>
    <definedName name="Excel_BuiltIn__FilterDatabase_1" localSheetId="15">#REF!</definedName>
    <definedName name="Excel_BuiltIn__FilterDatabase_1" localSheetId="16">#REF!</definedName>
    <definedName name="Excel_BuiltIn__FilterDatabase_1" localSheetId="17">#REF!</definedName>
    <definedName name="Excel_BuiltIn__FilterDatabase_1" localSheetId="3">#REF!</definedName>
    <definedName name="Excel_BuiltIn__FilterDatabase_1" localSheetId="4">#REF!</definedName>
    <definedName name="Excel_BuiltIn__FilterDatabase_1" localSheetId="5">#REF!</definedName>
    <definedName name="Excel_BuiltIn__FilterDatabase_1" localSheetId="6">#REF!</definedName>
    <definedName name="Excel_BuiltIn__FilterDatabase_1" localSheetId="7">#REF!</definedName>
    <definedName name="Excel_BuiltIn__FilterDatabase_1" localSheetId="8">#REF!</definedName>
    <definedName name="Excel_BuiltIn__FilterDatabase_1">#REF!</definedName>
    <definedName name="exim" localSheetId="11">#REF!</definedName>
    <definedName name="exim" localSheetId="12">#REF!</definedName>
    <definedName name="exim" localSheetId="13">#REF!</definedName>
    <definedName name="exim" localSheetId="14">#REF!</definedName>
    <definedName name="exim" localSheetId="15">#REF!</definedName>
    <definedName name="exim" localSheetId="16">#REF!</definedName>
    <definedName name="exim" localSheetId="17">#REF!</definedName>
    <definedName name="exim" localSheetId="2">#REF!</definedName>
    <definedName name="exim" localSheetId="3">#REF!</definedName>
    <definedName name="exim" localSheetId="4">#REF!</definedName>
    <definedName name="exim" localSheetId="5">#REF!</definedName>
    <definedName name="exim" localSheetId="6">#REF!</definedName>
    <definedName name="exim" localSheetId="7">#REF!</definedName>
    <definedName name="exim" localSheetId="8">#REF!</definedName>
    <definedName name="exim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>#REF!</definedName>
    <definedName name="fffff" localSheetId="11">'[7]Гр5(о)'!#REF!</definedName>
    <definedName name="fffff" localSheetId="12">'[7]Гр5(о)'!#REF!</definedName>
    <definedName name="fffff" localSheetId="13">'[7]Гр5(о)'!#REF!</definedName>
    <definedName name="fffff" localSheetId="14">'[7]Гр5(о)'!#REF!</definedName>
    <definedName name="fffff" localSheetId="15">'[7]Гр5(о)'!#REF!</definedName>
    <definedName name="fffff" localSheetId="16">'[7]Гр5(о)'!#REF!</definedName>
    <definedName name="fffff" localSheetId="17">'[7]Гр5(о)'!#REF!</definedName>
    <definedName name="fffff" localSheetId="2">'[7]Гр5(о)'!#REF!</definedName>
    <definedName name="fffff" localSheetId="3">'[7]Гр5(о)'!#REF!</definedName>
    <definedName name="fffff" localSheetId="4">'[7]Гр5(о)'!#REF!</definedName>
    <definedName name="fffff" localSheetId="5">'[7]Гр5(о)'!#REF!</definedName>
    <definedName name="fffff" localSheetId="6">'[7]Гр5(о)'!#REF!</definedName>
    <definedName name="fffff" localSheetId="7">'[7]Гр5(о)'!#REF!</definedName>
    <definedName name="fffff" localSheetId="8">'[7]Гр5(о)'!#REF!</definedName>
    <definedName name="fffff">'[7]Гр5(о)'!#REF!</definedName>
    <definedName name="finl" localSheetId="11">#REF!</definedName>
    <definedName name="finl" localSheetId="12">#REF!</definedName>
    <definedName name="finl" localSheetId="13">#REF!</definedName>
    <definedName name="finl" localSheetId="14">#REF!</definedName>
    <definedName name="finl" localSheetId="15">#REF!</definedName>
    <definedName name="finl" localSheetId="16">#REF!</definedName>
    <definedName name="finl" localSheetId="17">#REF!</definedName>
    <definedName name="finl" localSheetId="2">#REF!</definedName>
    <definedName name="finl" localSheetId="3">#REF!</definedName>
    <definedName name="finl" localSheetId="4">#REF!</definedName>
    <definedName name="finl" localSheetId="5">#REF!</definedName>
    <definedName name="finl" localSheetId="6">#REF!</definedName>
    <definedName name="finl" localSheetId="7">#REF!</definedName>
    <definedName name="finl" localSheetId="8">#REF!</definedName>
    <definedName name="finl">#REF!</definedName>
    <definedName name="fran" localSheetId="11">#REF!</definedName>
    <definedName name="fran" localSheetId="12">#REF!</definedName>
    <definedName name="fran" localSheetId="13">#REF!</definedName>
    <definedName name="fran" localSheetId="14">#REF!</definedName>
    <definedName name="fran" localSheetId="15">#REF!</definedName>
    <definedName name="fran" localSheetId="16">#REF!</definedName>
    <definedName name="fran" localSheetId="17">#REF!</definedName>
    <definedName name="fran" localSheetId="2">#REF!</definedName>
    <definedName name="fran" localSheetId="3">#REF!</definedName>
    <definedName name="fran" localSheetId="4">#REF!</definedName>
    <definedName name="fran" localSheetId="5">#REF!</definedName>
    <definedName name="fran" localSheetId="6">#REF!</definedName>
    <definedName name="fran" localSheetId="7">#REF!</definedName>
    <definedName name="fran" localSheetId="8">#REF!</definedName>
    <definedName name="fran">#REF!</definedName>
    <definedName name="germ" localSheetId="11">#REF!</definedName>
    <definedName name="germ" localSheetId="12">#REF!</definedName>
    <definedName name="germ" localSheetId="13">#REF!</definedName>
    <definedName name="germ" localSheetId="14">#REF!</definedName>
    <definedName name="germ" localSheetId="15">#REF!</definedName>
    <definedName name="germ" localSheetId="16">#REF!</definedName>
    <definedName name="germ" localSheetId="17">#REF!</definedName>
    <definedName name="germ" localSheetId="2">#REF!</definedName>
    <definedName name="germ" localSheetId="3">#REF!</definedName>
    <definedName name="germ" localSheetId="4">#REF!</definedName>
    <definedName name="germ" localSheetId="5">#REF!</definedName>
    <definedName name="germ" localSheetId="6">#REF!</definedName>
    <definedName name="germ" localSheetId="7">#REF!</definedName>
    <definedName name="germ" localSheetId="8">#REF!</definedName>
    <definedName name="germ">#REF!</definedName>
    <definedName name="gggg" localSheetId="11">#REF!</definedName>
    <definedName name="gggg" localSheetId="12">#REF!</definedName>
    <definedName name="gggg" localSheetId="13">#REF!</definedName>
    <definedName name="gggg" localSheetId="14">#REF!</definedName>
    <definedName name="gggg" localSheetId="15">#REF!</definedName>
    <definedName name="gggg" localSheetId="16">#REF!</definedName>
    <definedName name="gggg" localSheetId="17">#REF!</definedName>
    <definedName name="gggg" localSheetId="2">#REF!</definedName>
    <definedName name="gggg" localSheetId="3">#REF!</definedName>
    <definedName name="gggg" localSheetId="4">#REF!</definedName>
    <definedName name="gggg" localSheetId="5">#REF!</definedName>
    <definedName name="gggg" localSheetId="6">#REF!</definedName>
    <definedName name="gggg" localSheetId="7">#REF!</definedName>
    <definedName name="gggg" localSheetId="8">#REF!</definedName>
    <definedName name="gggg">#REF!</definedName>
    <definedName name="in" localSheetId="11">'Прил. 10'!in</definedName>
    <definedName name="in" localSheetId="12">'Прил. 11'!in</definedName>
    <definedName name="in" localSheetId="13">'Прил. 12'!in</definedName>
    <definedName name="in" localSheetId="14">'Прил. 13'!in</definedName>
    <definedName name="in" localSheetId="15">'Прил. 14'!in</definedName>
    <definedName name="in" localSheetId="16">'Прил. 15'!in</definedName>
    <definedName name="in" localSheetId="17">'Прил. 16'!in</definedName>
    <definedName name="in" localSheetId="3">'Прил. 4'!in</definedName>
    <definedName name="in" localSheetId="4">'Прил. 5'!in</definedName>
    <definedName name="in" localSheetId="5">'Прил. 6'!in</definedName>
    <definedName name="in" localSheetId="6">'Прил. 7'!in</definedName>
    <definedName name="in" localSheetId="7">'Прил. 8'!in</definedName>
    <definedName name="in">[0]!in</definedName>
    <definedName name="infi" localSheetId="11">'Прил. 10'!infi</definedName>
    <definedName name="infi" localSheetId="12">'Прил. 11'!infi</definedName>
    <definedName name="infi" localSheetId="13">'Прил. 12'!infi</definedName>
    <definedName name="infi" localSheetId="14">'Прил. 13'!infi</definedName>
    <definedName name="infi" localSheetId="15">'Прил. 14'!infi</definedName>
    <definedName name="infi" localSheetId="16">'Прил. 15'!infi</definedName>
    <definedName name="infi" localSheetId="17">'Прил. 16'!infi</definedName>
    <definedName name="infi" localSheetId="3">'Прил. 4'!infi</definedName>
    <definedName name="infi" localSheetId="4">'Прил. 5'!infi</definedName>
    <definedName name="infi" localSheetId="5">'Прил. 6'!infi</definedName>
    <definedName name="infi" localSheetId="6">'Прил. 7'!infi</definedName>
    <definedName name="infi" localSheetId="7">'Прил. 8'!infi</definedName>
    <definedName name="infi">[0]!infi</definedName>
    <definedName name="infl" localSheetId="11">'Прил. 10'!infl</definedName>
    <definedName name="infl" localSheetId="12">'Прил. 11'!infl</definedName>
    <definedName name="infl" localSheetId="13">'Прил. 12'!infl</definedName>
    <definedName name="infl" localSheetId="14">'Прил. 13'!infl</definedName>
    <definedName name="infl" localSheetId="15">'Прил. 14'!infl</definedName>
    <definedName name="infl" localSheetId="16">'Прил. 15'!infl</definedName>
    <definedName name="infl" localSheetId="17">'Прил. 16'!infl</definedName>
    <definedName name="infl" localSheetId="3">'Прил. 4'!infl</definedName>
    <definedName name="infl" localSheetId="4">'Прил. 5'!infl</definedName>
    <definedName name="infl" localSheetId="5">'Прил. 6'!infl</definedName>
    <definedName name="infl" localSheetId="6">'Прил. 7'!infl</definedName>
    <definedName name="infl" localSheetId="7">'Прил. 8'!infl</definedName>
    <definedName name="infl">[0]!infl</definedName>
    <definedName name="intthr" localSheetId="11">'Прил. 10'!intthr</definedName>
    <definedName name="intthr" localSheetId="12">'Прил. 11'!intthr</definedName>
    <definedName name="intthr" localSheetId="13">'Прил. 12'!intthr</definedName>
    <definedName name="intthr" localSheetId="14">'Прил. 13'!intthr</definedName>
    <definedName name="intthr" localSheetId="15">'Прил. 14'!intthr</definedName>
    <definedName name="intthr" localSheetId="16">'Прил. 15'!intthr</definedName>
    <definedName name="intthr" localSheetId="17">'Прил. 16'!intthr</definedName>
    <definedName name="intthr" localSheetId="3">'Прил. 4'!intthr</definedName>
    <definedName name="intthr" localSheetId="4">'Прил. 5'!intthr</definedName>
    <definedName name="intthr" localSheetId="5">'Прил. 6'!intthr</definedName>
    <definedName name="intthr" localSheetId="6">'Прил. 7'!intthr</definedName>
    <definedName name="intthr" localSheetId="7">'Прил. 8'!intthr</definedName>
    <definedName name="intthr">[0]!intthr</definedName>
    <definedName name="jjjj" localSheetId="11">'[8]Гр5(о)'!#REF!</definedName>
    <definedName name="jjjj" localSheetId="12">'[8]Гр5(о)'!#REF!</definedName>
    <definedName name="jjjj" localSheetId="13">'[8]Гр5(о)'!#REF!</definedName>
    <definedName name="jjjj" localSheetId="14">'[8]Гр5(о)'!#REF!</definedName>
    <definedName name="jjjj" localSheetId="15">'[8]Гр5(о)'!#REF!</definedName>
    <definedName name="jjjj" localSheetId="16">'[8]Гр5(о)'!#REF!</definedName>
    <definedName name="jjjj" localSheetId="17">'[8]Гр5(о)'!#REF!</definedName>
    <definedName name="jjjj" localSheetId="2">'[8]Гр5(о)'!#REF!</definedName>
    <definedName name="jjjj" localSheetId="3">'[8]Гр5(о)'!#REF!</definedName>
    <definedName name="jjjj" localSheetId="4">'[8]Гр5(о)'!#REF!</definedName>
    <definedName name="jjjj" localSheetId="5">'[8]Гр5(о)'!#REF!</definedName>
    <definedName name="jjjj" localSheetId="6">'[8]Гр5(о)'!#REF!</definedName>
    <definedName name="jjjj" localSheetId="7">'[8]Гр5(о)'!#REF!</definedName>
    <definedName name="jjjj" localSheetId="8">'[8]Гр5(о)'!#REF!</definedName>
    <definedName name="jjjj">'[8]Гр5(о)'!#REF!</definedName>
    <definedName name="LIBOR" localSheetId="11">#REF!</definedName>
    <definedName name="LIBOR" localSheetId="12">#REF!</definedName>
    <definedName name="LIBOR" localSheetId="13">#REF!</definedName>
    <definedName name="LIBOR" localSheetId="14">#REF!</definedName>
    <definedName name="LIBOR" localSheetId="15">#REF!</definedName>
    <definedName name="LIBOR" localSheetId="16">#REF!</definedName>
    <definedName name="LIBOR" localSheetId="17">#REF!</definedName>
    <definedName name="LIBOR" localSheetId="2">#REF!</definedName>
    <definedName name="LIBOR" localSheetId="3">#REF!</definedName>
    <definedName name="LIBOR" localSheetId="4">#REF!</definedName>
    <definedName name="LIBOR" localSheetId="5">#REF!</definedName>
    <definedName name="LIBOR" localSheetId="6">#REF!</definedName>
    <definedName name="LIBOR" localSheetId="7">#REF!</definedName>
    <definedName name="LIBOR" localSheetId="8">#REF!</definedName>
    <definedName name="LIBOR">#REF!</definedName>
    <definedName name="longer" localSheetId="11">'Прил. 10'!longer</definedName>
    <definedName name="longer" localSheetId="12">'Прил. 11'!longer</definedName>
    <definedName name="longer" localSheetId="13">'Прил. 12'!longer</definedName>
    <definedName name="longer" localSheetId="14">'Прил. 13'!longer</definedName>
    <definedName name="longer" localSheetId="15">'Прил. 14'!longer</definedName>
    <definedName name="longer" localSheetId="16">'Прил. 15'!longer</definedName>
    <definedName name="longer" localSheetId="17">'Прил. 16'!longer</definedName>
    <definedName name="longer" localSheetId="3">'Прил. 4'!longer</definedName>
    <definedName name="longer" localSheetId="4">'Прил. 5'!longer</definedName>
    <definedName name="longer" localSheetId="5">'Прил. 6'!longer</definedName>
    <definedName name="longer" localSheetId="6">'Прил. 7'!longer</definedName>
    <definedName name="longer" localSheetId="7">'Прил. 8'!longer</definedName>
    <definedName name="longer">[0]!longer</definedName>
    <definedName name="miti" localSheetId="11">#REF!</definedName>
    <definedName name="miti" localSheetId="12">#REF!</definedName>
    <definedName name="miti" localSheetId="13">#REF!</definedName>
    <definedName name="miti" localSheetId="14">#REF!</definedName>
    <definedName name="miti" localSheetId="15">#REF!</definedName>
    <definedName name="miti" localSheetId="16">#REF!</definedName>
    <definedName name="miti" localSheetId="17">#REF!</definedName>
    <definedName name="miti" localSheetId="2">#REF!</definedName>
    <definedName name="miti" localSheetId="3">#REF!</definedName>
    <definedName name="miti" localSheetId="4">#REF!</definedName>
    <definedName name="miti" localSheetId="5">#REF!</definedName>
    <definedName name="miti" localSheetId="6">#REF!</definedName>
    <definedName name="miti" localSheetId="7">#REF!</definedName>
    <definedName name="miti" localSheetId="8">#REF!</definedName>
    <definedName name="miti">#REF!</definedName>
    <definedName name="neth" localSheetId="11">#REF!</definedName>
    <definedName name="neth" localSheetId="12">#REF!</definedName>
    <definedName name="neth" localSheetId="13">#REF!</definedName>
    <definedName name="neth" localSheetId="14">#REF!</definedName>
    <definedName name="neth" localSheetId="15">#REF!</definedName>
    <definedName name="neth" localSheetId="16">#REF!</definedName>
    <definedName name="neth" localSheetId="17">#REF!</definedName>
    <definedName name="neth" localSheetId="2">#REF!</definedName>
    <definedName name="neth" localSheetId="3">#REF!</definedName>
    <definedName name="neth" localSheetId="4">#REF!</definedName>
    <definedName name="neth" localSheetId="5">#REF!</definedName>
    <definedName name="neth" localSheetId="6">#REF!</definedName>
    <definedName name="neth" localSheetId="7">#REF!</definedName>
    <definedName name="neth" localSheetId="8">#REF!</definedName>
    <definedName name="neth">#REF!</definedName>
    <definedName name="Norw" localSheetId="11">#REF!</definedName>
    <definedName name="Norw" localSheetId="12">#REF!</definedName>
    <definedName name="Norw" localSheetId="13">#REF!</definedName>
    <definedName name="Norw" localSheetId="14">#REF!</definedName>
    <definedName name="Norw" localSheetId="15">#REF!</definedName>
    <definedName name="Norw" localSheetId="16">#REF!</definedName>
    <definedName name="Norw" localSheetId="17">#REF!</definedName>
    <definedName name="Norw" localSheetId="2">#REF!</definedName>
    <definedName name="Norw" localSheetId="3">#REF!</definedName>
    <definedName name="Norw" localSheetId="4">#REF!</definedName>
    <definedName name="Norw" localSheetId="5">#REF!</definedName>
    <definedName name="Norw" localSheetId="6">#REF!</definedName>
    <definedName name="Norw" localSheetId="7">#REF!</definedName>
    <definedName name="Norw" localSheetId="8">#REF!</definedName>
    <definedName name="Norw">#REF!</definedName>
    <definedName name="PeriodLastYearName">[4]ФедД!$AH$20</definedName>
    <definedName name="PeriodThisYearName">[4]ФедД!$AG$20</definedName>
    <definedName name="port" localSheetId="11">#REF!</definedName>
    <definedName name="port" localSheetId="12">#REF!</definedName>
    <definedName name="port" localSheetId="13">#REF!</definedName>
    <definedName name="port" localSheetId="14">#REF!</definedName>
    <definedName name="port" localSheetId="15">#REF!</definedName>
    <definedName name="port" localSheetId="16">#REF!</definedName>
    <definedName name="port" localSheetId="17">#REF!</definedName>
    <definedName name="port" localSheetId="2">#REF!</definedName>
    <definedName name="port" localSheetId="3">#REF!</definedName>
    <definedName name="port" localSheetId="4">#REF!</definedName>
    <definedName name="port" localSheetId="5">#REF!</definedName>
    <definedName name="port" localSheetId="6">#REF!</definedName>
    <definedName name="port" localSheetId="7">#REF!</definedName>
    <definedName name="port" localSheetId="8">#REF!</definedName>
    <definedName name="port">#REF!</definedName>
    <definedName name="sace" localSheetId="11">#REF!</definedName>
    <definedName name="sace" localSheetId="12">#REF!</definedName>
    <definedName name="sace" localSheetId="13">#REF!</definedName>
    <definedName name="sace" localSheetId="14">#REF!</definedName>
    <definedName name="sace" localSheetId="15">#REF!</definedName>
    <definedName name="sace" localSheetId="16">#REF!</definedName>
    <definedName name="sace" localSheetId="17">#REF!</definedName>
    <definedName name="sace" localSheetId="2">#REF!</definedName>
    <definedName name="sace" localSheetId="3">#REF!</definedName>
    <definedName name="sace" localSheetId="4">#REF!</definedName>
    <definedName name="sace" localSheetId="5">#REF!</definedName>
    <definedName name="sace" localSheetId="6">#REF!</definedName>
    <definedName name="sace" localSheetId="7">#REF!</definedName>
    <definedName name="sace" localSheetId="8">#REF!</definedName>
    <definedName name="sace">#REF!</definedName>
    <definedName name="same" localSheetId="11">'Прил. 10'!same</definedName>
    <definedName name="same" localSheetId="12">'Прил. 11'!same</definedName>
    <definedName name="same" localSheetId="13">'Прил. 12'!same</definedName>
    <definedName name="same" localSheetId="14">'Прил. 13'!same</definedName>
    <definedName name="same" localSheetId="15">'Прил. 14'!same</definedName>
    <definedName name="same" localSheetId="16">'Прил. 15'!same</definedName>
    <definedName name="same" localSheetId="17">'Прил. 16'!same</definedName>
    <definedName name="same" localSheetId="3">'Прил. 4'!same</definedName>
    <definedName name="same" localSheetId="4">'Прил. 5'!same</definedName>
    <definedName name="same" localSheetId="5">'Прил. 6'!same</definedName>
    <definedName name="same" localSheetId="6">'Прил. 7'!same</definedName>
    <definedName name="same" localSheetId="7">'Прил. 8'!same</definedName>
    <definedName name="same">[0]!same</definedName>
    <definedName name="same1" localSheetId="11">'Прил. 10'!same1</definedName>
    <definedName name="same1" localSheetId="12">'Прил. 11'!same1</definedName>
    <definedName name="same1" localSheetId="13">'Прил. 12'!same1</definedName>
    <definedName name="same1" localSheetId="14">'Прил. 13'!same1</definedName>
    <definedName name="same1" localSheetId="15">'Прил. 14'!same1</definedName>
    <definedName name="same1" localSheetId="16">'Прил. 15'!same1</definedName>
    <definedName name="same1" localSheetId="17">'Прил. 16'!same1</definedName>
    <definedName name="same1" localSheetId="3">'Прил. 4'!same1</definedName>
    <definedName name="same1" localSheetId="4">'Прил. 5'!same1</definedName>
    <definedName name="same1" localSheetId="5">'Прил. 6'!same1</definedName>
    <definedName name="same1" localSheetId="6">'Прил. 7'!same1</definedName>
    <definedName name="same1" localSheetId="7">'Прил. 8'!same1</definedName>
    <definedName name="same1">[0]!same1</definedName>
    <definedName name="short" localSheetId="11">'Прил. 10'!short</definedName>
    <definedName name="short" localSheetId="12">'Прил. 11'!short</definedName>
    <definedName name="short" localSheetId="13">'Прил. 12'!short</definedName>
    <definedName name="short" localSheetId="14">'Прил. 13'!short</definedName>
    <definedName name="short" localSheetId="15">'Прил. 14'!short</definedName>
    <definedName name="short" localSheetId="16">'Прил. 15'!short</definedName>
    <definedName name="short" localSheetId="17">'Прил. 16'!short</definedName>
    <definedName name="short" localSheetId="3">'Прил. 4'!short</definedName>
    <definedName name="short" localSheetId="4">'Прил. 5'!short</definedName>
    <definedName name="short" localSheetId="5">'Прил. 6'!short</definedName>
    <definedName name="short" localSheetId="6">'Прил. 7'!short</definedName>
    <definedName name="short" localSheetId="7">'Прил. 8'!short</definedName>
    <definedName name="short">[0]!short</definedName>
    <definedName name="spai" localSheetId="11">#REF!</definedName>
    <definedName name="spai" localSheetId="12">#REF!</definedName>
    <definedName name="spai" localSheetId="13">#REF!</definedName>
    <definedName name="spai" localSheetId="14">#REF!</definedName>
    <definedName name="spai" localSheetId="15">#REF!</definedName>
    <definedName name="spai" localSheetId="16">#REF!</definedName>
    <definedName name="spai" localSheetId="17">#REF!</definedName>
    <definedName name="spai" localSheetId="2">#REF!</definedName>
    <definedName name="spai" localSheetId="3">#REF!</definedName>
    <definedName name="spai" localSheetId="4">#REF!</definedName>
    <definedName name="spai" localSheetId="5">#REF!</definedName>
    <definedName name="spai" localSheetId="6">#REF!</definedName>
    <definedName name="spai" localSheetId="7">#REF!</definedName>
    <definedName name="spai" localSheetId="8">#REF!</definedName>
    <definedName name="spai">#REF!</definedName>
    <definedName name="swed" localSheetId="11">#REF!</definedName>
    <definedName name="swed" localSheetId="12">#REF!</definedName>
    <definedName name="swed" localSheetId="13">#REF!</definedName>
    <definedName name="swed" localSheetId="14">#REF!</definedName>
    <definedName name="swed" localSheetId="15">#REF!</definedName>
    <definedName name="swed" localSheetId="16">#REF!</definedName>
    <definedName name="swed" localSheetId="17">#REF!</definedName>
    <definedName name="swed" localSheetId="2">#REF!</definedName>
    <definedName name="swed" localSheetId="3">#REF!</definedName>
    <definedName name="swed" localSheetId="4">#REF!</definedName>
    <definedName name="swed" localSheetId="5">#REF!</definedName>
    <definedName name="swed" localSheetId="6">#REF!</definedName>
    <definedName name="swed" localSheetId="7">#REF!</definedName>
    <definedName name="swed" localSheetId="8">#REF!</definedName>
    <definedName name="swed">#REF!</definedName>
    <definedName name="swit" localSheetId="11">#REF!</definedName>
    <definedName name="swit" localSheetId="12">#REF!</definedName>
    <definedName name="swit" localSheetId="13">#REF!</definedName>
    <definedName name="swit" localSheetId="14">#REF!</definedName>
    <definedName name="swit" localSheetId="15">#REF!</definedName>
    <definedName name="swit" localSheetId="16">#REF!</definedName>
    <definedName name="swit" localSheetId="17">#REF!</definedName>
    <definedName name="swit" localSheetId="2">#REF!</definedName>
    <definedName name="swit" localSheetId="3">#REF!</definedName>
    <definedName name="swit" localSheetId="4">#REF!</definedName>
    <definedName name="swit" localSheetId="5">#REF!</definedName>
    <definedName name="swit" localSheetId="6">#REF!</definedName>
    <definedName name="swit" localSheetId="7">#REF!</definedName>
    <definedName name="swit" localSheetId="8">#REF!</definedName>
    <definedName name="swit">#REF!</definedName>
    <definedName name="Thr" localSheetId="11">'Прил. 10'!Thr</definedName>
    <definedName name="Thr" localSheetId="12">'Прил. 11'!Thr</definedName>
    <definedName name="Thr" localSheetId="13">'Прил. 12'!Thr</definedName>
    <definedName name="Thr" localSheetId="14">'Прил. 13'!Thr</definedName>
    <definedName name="Thr" localSheetId="15">'Прил. 14'!Thr</definedName>
    <definedName name="Thr" localSheetId="16">'Прил. 15'!Thr</definedName>
    <definedName name="Thr" localSheetId="17">'Прил. 16'!Thr</definedName>
    <definedName name="Thr" localSheetId="3">'Прил. 4'!Thr</definedName>
    <definedName name="Thr" localSheetId="4">'Прил. 5'!Thr</definedName>
    <definedName name="Thr" localSheetId="5">'Прил. 6'!Thr</definedName>
    <definedName name="Thr" localSheetId="6">'Прил. 7'!Thr</definedName>
    <definedName name="Thr" localSheetId="7">'Прил. 8'!Thr</definedName>
    <definedName name="Thr">[0]!Thr</definedName>
    <definedName name="time" localSheetId="11">#REF!</definedName>
    <definedName name="time" localSheetId="12">#REF!</definedName>
    <definedName name="time" localSheetId="13">#REF!</definedName>
    <definedName name="time" localSheetId="14">#REF!</definedName>
    <definedName name="time" localSheetId="15">#REF!</definedName>
    <definedName name="time" localSheetId="16">#REF!</definedName>
    <definedName name="time" localSheetId="17">#REF!</definedName>
    <definedName name="time" localSheetId="2">#REF!</definedName>
    <definedName name="time" localSheetId="3">#REF!</definedName>
    <definedName name="time" localSheetId="4">#REF!</definedName>
    <definedName name="time" localSheetId="5">#REF!</definedName>
    <definedName name="time" localSheetId="6">#REF!</definedName>
    <definedName name="time" localSheetId="7">#REF!</definedName>
    <definedName name="time" localSheetId="8">#REF!</definedName>
    <definedName name="time">#REF!</definedName>
    <definedName name="title">'[9]Огл. Графиков'!$B$2:$B$31</definedName>
    <definedName name="trea" localSheetId="11">#REF!</definedName>
    <definedName name="trea" localSheetId="12">#REF!</definedName>
    <definedName name="trea" localSheetId="13">#REF!</definedName>
    <definedName name="trea" localSheetId="14">#REF!</definedName>
    <definedName name="trea" localSheetId="15">#REF!</definedName>
    <definedName name="trea" localSheetId="16">#REF!</definedName>
    <definedName name="trea" localSheetId="17">#REF!</definedName>
    <definedName name="trea" localSheetId="2">#REF!</definedName>
    <definedName name="trea" localSheetId="3">#REF!</definedName>
    <definedName name="trea" localSheetId="4">#REF!</definedName>
    <definedName name="trea" localSheetId="5">#REF!</definedName>
    <definedName name="trea" localSheetId="6">#REF!</definedName>
    <definedName name="trea" localSheetId="7">#REF!</definedName>
    <definedName name="trea" localSheetId="8">#REF!</definedName>
    <definedName name="trea">#REF!</definedName>
    <definedName name="uk" localSheetId="11">#REF!</definedName>
    <definedName name="uk" localSheetId="12">#REF!</definedName>
    <definedName name="uk" localSheetId="13">#REF!</definedName>
    <definedName name="uk" localSheetId="14">#REF!</definedName>
    <definedName name="uk" localSheetId="15">#REF!</definedName>
    <definedName name="uk" localSheetId="16">#REF!</definedName>
    <definedName name="uk" localSheetId="17">#REF!</definedName>
    <definedName name="uk" localSheetId="2">#REF!</definedName>
    <definedName name="uk" localSheetId="3">#REF!</definedName>
    <definedName name="uk" localSheetId="4">#REF!</definedName>
    <definedName name="uk" localSheetId="5">#REF!</definedName>
    <definedName name="uk" localSheetId="6">#REF!</definedName>
    <definedName name="uk" localSheetId="7">#REF!</definedName>
    <definedName name="uk" localSheetId="8">#REF!</definedName>
    <definedName name="uk">#REF!</definedName>
    <definedName name="usa" localSheetId="11">#REF!</definedName>
    <definedName name="usa" localSheetId="12">#REF!</definedName>
    <definedName name="usa" localSheetId="13">#REF!</definedName>
    <definedName name="usa" localSheetId="14">#REF!</definedName>
    <definedName name="usa" localSheetId="15">#REF!</definedName>
    <definedName name="usa" localSheetId="16">#REF!</definedName>
    <definedName name="usa" localSheetId="17">#REF!</definedName>
    <definedName name="usa" localSheetId="2">#REF!</definedName>
    <definedName name="usa" localSheetId="3">#REF!</definedName>
    <definedName name="usa" localSheetId="4">#REF!</definedName>
    <definedName name="usa" localSheetId="5">#REF!</definedName>
    <definedName name="usa" localSheetId="6">#REF!</definedName>
    <definedName name="usa" localSheetId="7">#REF!</definedName>
    <definedName name="usa" localSheetId="8">#REF!</definedName>
    <definedName name="usa">#REF!</definedName>
    <definedName name="vnvn1" localSheetId="11">'Прил. 10'!vnvn1</definedName>
    <definedName name="vnvn1" localSheetId="12">'Прил. 11'!vnvn1</definedName>
    <definedName name="vnvn1" localSheetId="13">'Прил. 12'!vnvn1</definedName>
    <definedName name="vnvn1" localSheetId="14">'Прил. 13'!vnvn1</definedName>
    <definedName name="vnvn1" localSheetId="15">'Прил. 14'!vnvn1</definedName>
    <definedName name="vnvn1" localSheetId="16">'Прил. 15'!vnvn1</definedName>
    <definedName name="vnvn1" localSheetId="17">'Прил. 16'!vnvn1</definedName>
    <definedName name="vnvn1" localSheetId="3">'Прил. 4'!vnvn1</definedName>
    <definedName name="vnvn1" localSheetId="4">'Прил. 5'!vnvn1</definedName>
    <definedName name="vnvn1" localSheetId="5">'Прил. 6'!vnvn1</definedName>
    <definedName name="vnvn1" localSheetId="6">'Прил. 7'!vnvn1</definedName>
    <definedName name="vnvn1" localSheetId="7">'Прил. 8'!vnvn1</definedName>
    <definedName name="vnvn1">[0]!vnvn1</definedName>
    <definedName name="wbrate" localSheetId="11">[10]multilats!#REF!</definedName>
    <definedName name="wbrate" localSheetId="12">[10]multilats!#REF!</definedName>
    <definedName name="wbrate" localSheetId="13">[10]multilats!#REF!</definedName>
    <definedName name="wbrate" localSheetId="14">[10]multilats!#REF!</definedName>
    <definedName name="wbrate" localSheetId="15">[10]multilats!#REF!</definedName>
    <definedName name="wbrate" localSheetId="16">[10]multilats!#REF!</definedName>
    <definedName name="wbrate" localSheetId="17">[10]multilats!#REF!</definedName>
    <definedName name="wbrate" localSheetId="2">[10]multilats!#REF!</definedName>
    <definedName name="wbrate" localSheetId="3">[10]multilats!#REF!</definedName>
    <definedName name="wbrate" localSheetId="4">[10]multilats!#REF!</definedName>
    <definedName name="wbrate" localSheetId="5">[10]multilats!#REF!</definedName>
    <definedName name="wbrate" localSheetId="6">[10]multilats!#REF!</definedName>
    <definedName name="wbrate" localSheetId="7">[10]multilats!#REF!</definedName>
    <definedName name="wbrate" localSheetId="8">[10]multilats!#REF!</definedName>
    <definedName name="wbrate">[10]multilats!#REF!</definedName>
    <definedName name="а" localSheetId="11">#REF!</definedName>
    <definedName name="а" localSheetId="12">#REF!</definedName>
    <definedName name="а" localSheetId="13">#REF!</definedName>
    <definedName name="а" localSheetId="14">#REF!</definedName>
    <definedName name="а" localSheetId="15">#REF!</definedName>
    <definedName name="а" localSheetId="16">#REF!</definedName>
    <definedName name="а" localSheetId="17">#REF!</definedName>
    <definedName name="а" localSheetId="2">#REF!</definedName>
    <definedName name="а" localSheetId="3">#REF!</definedName>
    <definedName name="а" localSheetId="4">#REF!</definedName>
    <definedName name="а" localSheetId="5">#REF!</definedName>
    <definedName name="а" localSheetId="6">#REF!</definedName>
    <definedName name="а" localSheetId="7">#REF!</definedName>
    <definedName name="а" localSheetId="8">#REF!</definedName>
    <definedName name="а">#REF!</definedName>
    <definedName name="ааа" localSheetId="11">#REF!</definedName>
    <definedName name="ааа" localSheetId="12">#REF!</definedName>
    <definedName name="ааа" localSheetId="13">#REF!</definedName>
    <definedName name="ааа" localSheetId="14">#REF!</definedName>
    <definedName name="ааа" localSheetId="15">#REF!</definedName>
    <definedName name="ааа" localSheetId="16">#REF!</definedName>
    <definedName name="ааа" localSheetId="17">#REF!</definedName>
    <definedName name="ааа" localSheetId="2">#REF!</definedName>
    <definedName name="ааа" localSheetId="3">#REF!</definedName>
    <definedName name="ааа" localSheetId="4">#REF!</definedName>
    <definedName name="ааа" localSheetId="5">#REF!</definedName>
    <definedName name="ааа" localSheetId="6">#REF!</definedName>
    <definedName name="ааа" localSheetId="7">#REF!</definedName>
    <definedName name="ааа" localSheetId="8">#REF!</definedName>
    <definedName name="ааа">#REF!</definedName>
    <definedName name="авава" localSheetId="11">'[11]Гр5(о)'!#REF!</definedName>
    <definedName name="авава" localSheetId="12">'[11]Гр5(о)'!#REF!</definedName>
    <definedName name="авава" localSheetId="13">'[11]Гр5(о)'!#REF!</definedName>
    <definedName name="авава" localSheetId="14">'[11]Гр5(о)'!#REF!</definedName>
    <definedName name="авава" localSheetId="15">'[11]Гр5(о)'!#REF!</definedName>
    <definedName name="авава" localSheetId="16">'[11]Гр5(о)'!#REF!</definedName>
    <definedName name="авава" localSheetId="17">'[11]Гр5(о)'!#REF!</definedName>
    <definedName name="авава" localSheetId="2">'[11]Гр5(о)'!#REF!</definedName>
    <definedName name="авава" localSheetId="3">'[11]Гр5(о)'!#REF!</definedName>
    <definedName name="авава" localSheetId="4">'[11]Гр5(о)'!#REF!</definedName>
    <definedName name="авава" localSheetId="5">'[11]Гр5(о)'!#REF!</definedName>
    <definedName name="авава" localSheetId="6">'[11]Гр5(о)'!#REF!</definedName>
    <definedName name="авава" localSheetId="7">'[11]Гр5(о)'!#REF!</definedName>
    <definedName name="авава" localSheetId="8">'[11]Гр5(о)'!#REF!</definedName>
    <definedName name="авава">'[11]Гр5(о)'!#REF!</definedName>
    <definedName name="АнМ" localSheetId="11">'[12]Гр5(о)'!#REF!</definedName>
    <definedName name="АнМ" localSheetId="12">'[12]Гр5(о)'!#REF!</definedName>
    <definedName name="АнМ" localSheetId="13">'[12]Гр5(о)'!#REF!</definedName>
    <definedName name="АнМ" localSheetId="14">'[12]Гр5(о)'!#REF!</definedName>
    <definedName name="АнМ" localSheetId="15">'[12]Гр5(о)'!#REF!</definedName>
    <definedName name="АнМ" localSheetId="16">'[12]Гр5(о)'!#REF!</definedName>
    <definedName name="АнМ" localSheetId="17">'[12]Гр5(о)'!#REF!</definedName>
    <definedName name="АнМ" localSheetId="2">'[12]Гр5(о)'!#REF!</definedName>
    <definedName name="АнМ" localSheetId="3">'[12]Гр5(о)'!#REF!</definedName>
    <definedName name="АнМ" localSheetId="4">'[12]Гр5(о)'!#REF!</definedName>
    <definedName name="АнМ" localSheetId="5">'[12]Гр5(о)'!#REF!</definedName>
    <definedName name="АнМ" localSheetId="6">'[12]Гр5(о)'!#REF!</definedName>
    <definedName name="АнМ" localSheetId="7">'[12]Гр5(о)'!#REF!</definedName>
    <definedName name="АнМ" localSheetId="8">'[12]Гр5(о)'!#REF!</definedName>
    <definedName name="АнМ">'[12]Гр5(о)'!#REF!</definedName>
    <definedName name="апраор" localSheetId="11">[13]ПРОГНОЗ_1!#REF!</definedName>
    <definedName name="апраор" localSheetId="12">[13]ПРОГНОЗ_1!#REF!</definedName>
    <definedName name="апраор" localSheetId="13">[13]ПРОГНОЗ_1!#REF!</definedName>
    <definedName name="апраор" localSheetId="14">[13]ПРОГНОЗ_1!#REF!</definedName>
    <definedName name="апраор" localSheetId="15">[13]ПРОГНОЗ_1!#REF!</definedName>
    <definedName name="апраор" localSheetId="16">[13]ПРОГНОЗ_1!#REF!</definedName>
    <definedName name="апраор" localSheetId="17">[13]ПРОГНОЗ_1!#REF!</definedName>
    <definedName name="апраор" localSheetId="2">[13]ПРОГНОЗ_1!#REF!</definedName>
    <definedName name="апраор" localSheetId="3">[13]ПРОГНОЗ_1!#REF!</definedName>
    <definedName name="апраор" localSheetId="4">[13]ПРОГНОЗ_1!#REF!</definedName>
    <definedName name="апраор" localSheetId="5">[13]ПРОГНОЗ_1!#REF!</definedName>
    <definedName name="апраор" localSheetId="6">[13]ПРОГНОЗ_1!#REF!</definedName>
    <definedName name="апраор" localSheetId="7">[13]ПРОГНОЗ_1!#REF!</definedName>
    <definedName name="апраор" localSheetId="8">[13]ПРОГНОЗ_1!#REF!</definedName>
    <definedName name="апраор">[13]ПРОГНОЗ_1!#REF!</definedName>
    <definedName name="ваааавауа" localSheetId="11">[14]ПРОГНОЗ_1!#REF!</definedName>
    <definedName name="ваааавауа" localSheetId="12">[14]ПРОГНОЗ_1!#REF!</definedName>
    <definedName name="ваааавауа" localSheetId="13">[14]ПРОГНОЗ_1!#REF!</definedName>
    <definedName name="ваааавауа" localSheetId="14">[14]ПРОГНОЗ_1!#REF!</definedName>
    <definedName name="ваааавауа" localSheetId="15">[14]ПРОГНОЗ_1!#REF!</definedName>
    <definedName name="ваааавауа" localSheetId="16">[14]ПРОГНОЗ_1!#REF!</definedName>
    <definedName name="ваааавауа" localSheetId="17">[14]ПРОГНОЗ_1!#REF!</definedName>
    <definedName name="ваааавауа" localSheetId="2">[14]ПРОГНОЗ_1!#REF!</definedName>
    <definedName name="ваааавауа" localSheetId="3">[14]ПРОГНОЗ_1!#REF!</definedName>
    <definedName name="ваааавауа" localSheetId="4">[14]ПРОГНОЗ_1!#REF!</definedName>
    <definedName name="ваааавауа" localSheetId="5">[14]ПРОГНОЗ_1!#REF!</definedName>
    <definedName name="ваааавауа" localSheetId="6">[14]ПРОГНОЗ_1!#REF!</definedName>
    <definedName name="ваааавауа" localSheetId="7">[14]ПРОГНОЗ_1!#REF!</definedName>
    <definedName name="ваааавауа" localSheetId="8">[14]ПРОГНОЗ_1!#REF!</definedName>
    <definedName name="ваааавауа">[14]ПРОГНОЗ_1!#REF!</definedName>
    <definedName name="вар1" localSheetId="11">'Прил. 10'!вар1</definedName>
    <definedName name="вар1" localSheetId="12">'Прил. 11'!вар1</definedName>
    <definedName name="вар1" localSheetId="13">'Прил. 12'!вар1</definedName>
    <definedName name="вар1" localSheetId="14">'Прил. 13'!вар1</definedName>
    <definedName name="вар1" localSheetId="15">'Прил. 14'!вар1</definedName>
    <definedName name="вар1" localSheetId="16">'Прил. 15'!вар1</definedName>
    <definedName name="вар1" localSheetId="17">'Прил. 16'!вар1</definedName>
    <definedName name="вар1" localSheetId="3">'Прил. 4'!вар1</definedName>
    <definedName name="вар1" localSheetId="4">'Прил. 5'!вар1</definedName>
    <definedName name="вар1" localSheetId="5">'Прил. 6'!вар1</definedName>
    <definedName name="вар1" localSheetId="6">'Прил. 7'!вар1</definedName>
    <definedName name="вар1" localSheetId="7">'Прил. 8'!вар1</definedName>
    <definedName name="вар1">[0]!вар1</definedName>
    <definedName name="вар2" localSheetId="11">'Прил. 10'!вар2</definedName>
    <definedName name="вар2" localSheetId="12">'Прил. 11'!вар2</definedName>
    <definedName name="вар2" localSheetId="13">'Прил. 12'!вар2</definedName>
    <definedName name="вар2" localSheetId="14">'Прил. 13'!вар2</definedName>
    <definedName name="вар2" localSheetId="15">'Прил. 14'!вар2</definedName>
    <definedName name="вар2" localSheetId="16">'Прил. 15'!вар2</definedName>
    <definedName name="вар2" localSheetId="17">'Прил. 16'!вар2</definedName>
    <definedName name="вар2" localSheetId="3">'Прил. 4'!вар2</definedName>
    <definedName name="вар2" localSheetId="4">'Прил. 5'!вар2</definedName>
    <definedName name="вар2" localSheetId="5">'Прил. 6'!вар2</definedName>
    <definedName name="вар2" localSheetId="6">'Прил. 7'!вар2</definedName>
    <definedName name="вар2" localSheetId="7">'Прил. 8'!вар2</definedName>
    <definedName name="вар2">[0]!вар2</definedName>
    <definedName name="вв" localSheetId="11">[15]ПРОГНОЗ_1!#REF!</definedName>
    <definedName name="вв" localSheetId="12">[15]ПРОГНОЗ_1!#REF!</definedName>
    <definedName name="вв" localSheetId="13">[15]ПРОГНОЗ_1!#REF!</definedName>
    <definedName name="вв" localSheetId="14">[15]ПРОГНОЗ_1!#REF!</definedName>
    <definedName name="вв" localSheetId="15">[15]ПРОГНОЗ_1!#REF!</definedName>
    <definedName name="вв" localSheetId="16">[15]ПРОГНОЗ_1!#REF!</definedName>
    <definedName name="вв" localSheetId="17">[15]ПРОГНОЗ_1!#REF!</definedName>
    <definedName name="вв" localSheetId="2">[15]ПРОГНОЗ_1!#REF!</definedName>
    <definedName name="вв" localSheetId="3">[15]ПРОГНОЗ_1!#REF!</definedName>
    <definedName name="вв" localSheetId="4">[15]ПРОГНОЗ_1!#REF!</definedName>
    <definedName name="вв" localSheetId="5">[15]ПРОГНОЗ_1!#REF!</definedName>
    <definedName name="вв" localSheetId="6">[15]ПРОГНОЗ_1!#REF!</definedName>
    <definedName name="вв" localSheetId="7">[15]ПРОГНОЗ_1!#REF!</definedName>
    <definedName name="вв" localSheetId="8">[15]ПРОГНОЗ_1!#REF!</definedName>
    <definedName name="вв">[15]ПРОГНОЗ_1!#REF!</definedName>
    <definedName name="Вып_н_2003" localSheetId="11">'[16]Текущие цены'!#REF!</definedName>
    <definedName name="Вып_н_2003" localSheetId="12">'[16]Текущие цены'!#REF!</definedName>
    <definedName name="Вып_н_2003" localSheetId="13">'[16]Текущие цены'!#REF!</definedName>
    <definedName name="Вып_н_2003" localSheetId="14">'[16]Текущие цены'!#REF!</definedName>
    <definedName name="Вып_н_2003" localSheetId="15">'[16]Текущие цены'!#REF!</definedName>
    <definedName name="Вып_н_2003" localSheetId="16">'[16]Текущие цены'!#REF!</definedName>
    <definedName name="Вып_н_2003" localSheetId="17">'[16]Текущие цены'!#REF!</definedName>
    <definedName name="Вып_н_2003" localSheetId="2">'[16]Текущие цены'!#REF!</definedName>
    <definedName name="Вып_н_2003" localSheetId="3">'[16]Текущие цены'!#REF!</definedName>
    <definedName name="Вып_н_2003" localSheetId="4">'[16]Текущие цены'!#REF!</definedName>
    <definedName name="Вып_н_2003" localSheetId="5">'[16]Текущие цены'!#REF!</definedName>
    <definedName name="Вып_н_2003" localSheetId="6">'[16]Текущие цены'!#REF!</definedName>
    <definedName name="Вып_н_2003" localSheetId="7">'[16]Текущие цены'!#REF!</definedName>
    <definedName name="Вып_н_2003" localSheetId="8">'[16]Текущие цены'!#REF!</definedName>
    <definedName name="Вып_н_2003">'[16]Текущие цены'!#REF!</definedName>
    <definedName name="вып_н_2004" localSheetId="11">'[16]Текущие цены'!#REF!</definedName>
    <definedName name="вып_н_2004" localSheetId="12">'[16]Текущие цены'!#REF!</definedName>
    <definedName name="вып_н_2004" localSheetId="13">'[16]Текущие цены'!#REF!</definedName>
    <definedName name="вып_н_2004" localSheetId="14">'[16]Текущие цены'!#REF!</definedName>
    <definedName name="вып_н_2004" localSheetId="15">'[16]Текущие цены'!#REF!</definedName>
    <definedName name="вып_н_2004" localSheetId="16">'[16]Текущие цены'!#REF!</definedName>
    <definedName name="вып_н_2004" localSheetId="17">'[16]Текущие цены'!#REF!</definedName>
    <definedName name="вып_н_2004" localSheetId="2">'[16]Текущие цены'!#REF!</definedName>
    <definedName name="вып_н_2004" localSheetId="3">'[16]Текущие цены'!#REF!</definedName>
    <definedName name="вып_н_2004" localSheetId="4">'[16]Текущие цены'!#REF!</definedName>
    <definedName name="вып_н_2004" localSheetId="5">'[16]Текущие цены'!#REF!</definedName>
    <definedName name="вып_н_2004" localSheetId="6">'[16]Текущие цены'!#REF!</definedName>
    <definedName name="вып_н_2004" localSheetId="7">'[16]Текущие цены'!#REF!</definedName>
    <definedName name="вып_н_2004" localSheetId="8">'[16]Текущие цены'!#REF!</definedName>
    <definedName name="вып_н_2004">'[16]Текущие цены'!#REF!</definedName>
    <definedName name="Вып_ОФ_с_пц">[9]рабочий!$Y$202:$AP$224</definedName>
    <definedName name="Вып_оф_с_цпг" localSheetId="11">'[16]Текущие цены'!#REF!</definedName>
    <definedName name="Вып_оф_с_цпг" localSheetId="12">'[16]Текущие цены'!#REF!</definedName>
    <definedName name="Вып_оф_с_цпг" localSheetId="13">'[16]Текущие цены'!#REF!</definedName>
    <definedName name="Вып_оф_с_цпг" localSheetId="14">'[16]Текущие цены'!#REF!</definedName>
    <definedName name="Вып_оф_с_цпг" localSheetId="15">'[16]Текущие цены'!#REF!</definedName>
    <definedName name="Вып_оф_с_цпг" localSheetId="16">'[16]Текущие цены'!#REF!</definedName>
    <definedName name="Вып_оф_с_цпг" localSheetId="17">'[16]Текущие цены'!#REF!</definedName>
    <definedName name="Вып_оф_с_цпг" localSheetId="2">'[16]Текущие цены'!#REF!</definedName>
    <definedName name="Вып_оф_с_цпг" localSheetId="3">'[16]Текущие цены'!#REF!</definedName>
    <definedName name="Вып_оф_с_цпг" localSheetId="4">'[16]Текущие цены'!#REF!</definedName>
    <definedName name="Вып_оф_с_цпг" localSheetId="5">'[16]Текущие цены'!#REF!</definedName>
    <definedName name="Вып_оф_с_цпг" localSheetId="6">'[16]Текущие цены'!#REF!</definedName>
    <definedName name="Вып_оф_с_цпг" localSheetId="7">'[16]Текущие цены'!#REF!</definedName>
    <definedName name="Вып_оф_с_цпг" localSheetId="8">'[16]Текущие цены'!#REF!</definedName>
    <definedName name="Вып_оф_с_цпг">'[16]Текущие цены'!#REF!</definedName>
    <definedName name="Вып_с_новых_ОФ">[9]рабочий!$Y$277:$AP$299</definedName>
    <definedName name="Выход">[17]Управление!$AF$20</definedName>
    <definedName name="гор" localSheetId="11">'Прил. 10'!гор</definedName>
    <definedName name="гор" localSheetId="12">'Прил. 11'!гор</definedName>
    <definedName name="гор" localSheetId="13">'Прил. 12'!гор</definedName>
    <definedName name="гор" localSheetId="14">'Прил. 13'!гор</definedName>
    <definedName name="гор" localSheetId="15">'Прил. 14'!гор</definedName>
    <definedName name="гор" localSheetId="16">'Прил. 15'!гор</definedName>
    <definedName name="гор" localSheetId="17">'Прил. 16'!гор</definedName>
    <definedName name="гор" localSheetId="3">'Прил. 4'!гор</definedName>
    <definedName name="гор" localSheetId="4">'Прил. 5'!гор</definedName>
    <definedName name="гор" localSheetId="5">'Прил. 6'!гор</definedName>
    <definedName name="гор" localSheetId="6">'Прил. 7'!гор</definedName>
    <definedName name="гор" localSheetId="7">'Прил. 8'!гор</definedName>
    <definedName name="гор">[0]!гор</definedName>
    <definedName name="гор1" localSheetId="11">'Прил. 10'!гор1</definedName>
    <definedName name="гор1" localSheetId="12">'Прил. 11'!гор1</definedName>
    <definedName name="гор1" localSheetId="13">'Прил. 12'!гор1</definedName>
    <definedName name="гор1" localSheetId="14">'Прил. 13'!гор1</definedName>
    <definedName name="гор1" localSheetId="15">'Прил. 14'!гор1</definedName>
    <definedName name="гор1" localSheetId="16">'Прил. 15'!гор1</definedName>
    <definedName name="гор1" localSheetId="17">'Прил. 16'!гор1</definedName>
    <definedName name="гор1" localSheetId="3">'Прил. 4'!гор1</definedName>
    <definedName name="гор1" localSheetId="4">'Прил. 5'!гор1</definedName>
    <definedName name="гор1" localSheetId="5">'Прил. 6'!гор1</definedName>
    <definedName name="гор1" localSheetId="6">'Прил. 7'!гор1</definedName>
    <definedName name="гор1" localSheetId="7">'Прил. 8'!гор1</definedName>
    <definedName name="гор1">[0]!гор1</definedName>
    <definedName name="График">"Диагр. 4"</definedName>
    <definedName name="ддд" localSheetId="11">'Прил. 10'!ддд</definedName>
    <definedName name="ддд" localSheetId="12">'Прил. 11'!ддд</definedName>
    <definedName name="ддд" localSheetId="13">'Прил. 12'!ддд</definedName>
    <definedName name="ддд" localSheetId="14">'Прил. 13'!ддд</definedName>
    <definedName name="ддд" localSheetId="15">'Прил. 14'!ддд</definedName>
    <definedName name="ддд" localSheetId="16">'Прил. 15'!ддд</definedName>
    <definedName name="ддд" localSheetId="17">'Прил. 16'!ддд</definedName>
    <definedName name="ддд" localSheetId="3">'Прил. 4'!ддд</definedName>
    <definedName name="ддд" localSheetId="4">'Прил. 5'!ддд</definedName>
    <definedName name="ддд" localSheetId="5">'Прил. 6'!ддд</definedName>
    <definedName name="ддд" localSheetId="6">'Прил. 7'!ддд</definedName>
    <definedName name="ддд" localSheetId="7">'Прил. 8'!ддд</definedName>
    <definedName name="ддд">[0]!ддд</definedName>
    <definedName name="Дефл_ц_пред_год">'[9]Текущие цены'!$AT$36:$BK$58</definedName>
    <definedName name="Дефлятор_годовой">'[9]Текущие цены'!$Y$4:$AP$27</definedName>
    <definedName name="Дефлятор_цепной">'[9]Текущие цены'!$Y$36:$AP$58</definedName>
    <definedName name="ДС" localSheetId="11">#REF!</definedName>
    <definedName name="ДС" localSheetId="12">#REF!</definedName>
    <definedName name="ДС" localSheetId="13">#REF!</definedName>
    <definedName name="ДС" localSheetId="14">#REF!</definedName>
    <definedName name="ДС" localSheetId="15">#REF!</definedName>
    <definedName name="ДС" localSheetId="16">#REF!</definedName>
    <definedName name="ДС" localSheetId="17">#REF!</definedName>
    <definedName name="ДС" localSheetId="2">#REF!</definedName>
    <definedName name="ДС" localSheetId="3">#REF!</definedName>
    <definedName name="ДС" localSheetId="4">#REF!</definedName>
    <definedName name="ДС" localSheetId="5">#REF!</definedName>
    <definedName name="ДС" localSheetId="6">#REF!</definedName>
    <definedName name="ДС" localSheetId="7">#REF!</definedName>
    <definedName name="ДС" localSheetId="8">#REF!</definedName>
    <definedName name="ДС">#REF!</definedName>
    <definedName name="_xlnm.Print_Titles" localSheetId="10">'Прил 9.2 ФЛ'!$A:$A,'Прил 9.2 ФЛ'!$5:$6</definedName>
    <definedName name="_xlnm.Print_Titles" localSheetId="9">'Прил. 9.1 орг'!$A:$A,'Прил. 9.1 орг'!$5:$6</definedName>
    <definedName name="иии" localSheetId="11">#REF!</definedName>
    <definedName name="иии" localSheetId="12">#REF!</definedName>
    <definedName name="иии" localSheetId="13">#REF!</definedName>
    <definedName name="иии" localSheetId="14">#REF!</definedName>
    <definedName name="иии" localSheetId="15">#REF!</definedName>
    <definedName name="иии" localSheetId="16">#REF!</definedName>
    <definedName name="иии" localSheetId="17">#REF!</definedName>
    <definedName name="иии" localSheetId="2">#REF!</definedName>
    <definedName name="иии" localSheetId="3">#REF!</definedName>
    <definedName name="иии" localSheetId="4">#REF!</definedName>
    <definedName name="иии" localSheetId="5">#REF!</definedName>
    <definedName name="иии" localSheetId="6">#REF!</definedName>
    <definedName name="иии" localSheetId="7">#REF!</definedName>
    <definedName name="иии" localSheetId="8">#REF!</definedName>
    <definedName name="иии">#REF!</definedName>
    <definedName name="ллл" localSheetId="11">#REF!</definedName>
    <definedName name="ллл" localSheetId="12">#REF!</definedName>
    <definedName name="ллл" localSheetId="13">#REF!</definedName>
    <definedName name="ллл" localSheetId="14">#REF!</definedName>
    <definedName name="ллл" localSheetId="15">#REF!</definedName>
    <definedName name="ллл" localSheetId="16">#REF!</definedName>
    <definedName name="ллл" localSheetId="17">#REF!</definedName>
    <definedName name="ллл" localSheetId="2">#REF!</definedName>
    <definedName name="ллл" localSheetId="3">#REF!</definedName>
    <definedName name="ллл" localSheetId="4">#REF!</definedName>
    <definedName name="ллл" localSheetId="5">#REF!</definedName>
    <definedName name="ллл" localSheetId="6">#REF!</definedName>
    <definedName name="ллл" localSheetId="7">#REF!</definedName>
    <definedName name="ллл" localSheetId="8">#REF!</definedName>
    <definedName name="ллл">#REF!</definedName>
    <definedName name="лораловра" localSheetId="11">[18]ПРОГНОЗ_1!#REF!</definedName>
    <definedName name="лораловра" localSheetId="12">[18]ПРОГНОЗ_1!#REF!</definedName>
    <definedName name="лораловра" localSheetId="13">[18]ПРОГНОЗ_1!#REF!</definedName>
    <definedName name="лораловра" localSheetId="14">[18]ПРОГНОЗ_1!#REF!</definedName>
    <definedName name="лораловра" localSheetId="15">[18]ПРОГНОЗ_1!#REF!</definedName>
    <definedName name="лораловра" localSheetId="16">[18]ПРОГНОЗ_1!#REF!</definedName>
    <definedName name="лораловра" localSheetId="17">[18]ПРОГНОЗ_1!#REF!</definedName>
    <definedName name="лораловра" localSheetId="2">[18]ПРОГНОЗ_1!#REF!</definedName>
    <definedName name="лораловра" localSheetId="3">[18]ПРОГНОЗ_1!#REF!</definedName>
    <definedName name="лораловра" localSheetId="4">[18]ПРОГНОЗ_1!#REF!</definedName>
    <definedName name="лораловра" localSheetId="5">[18]ПРОГНОЗ_1!#REF!</definedName>
    <definedName name="лораловра" localSheetId="6">[18]ПРОГНОЗ_1!#REF!</definedName>
    <definedName name="лораловра" localSheetId="7">[18]ПРОГНОЗ_1!#REF!</definedName>
    <definedName name="лораловра" localSheetId="8">[18]ПРОГНОЗ_1!#REF!</definedName>
    <definedName name="лораловра">[18]ПРОГНОЗ_1!#REF!</definedName>
    <definedName name="М1" localSheetId="11">[13]ПРОГНОЗ_1!#REF!</definedName>
    <definedName name="М1" localSheetId="12">[13]ПРОГНОЗ_1!#REF!</definedName>
    <definedName name="М1" localSheetId="13">[13]ПРОГНОЗ_1!#REF!</definedName>
    <definedName name="М1" localSheetId="14">[13]ПРОГНОЗ_1!#REF!</definedName>
    <definedName name="М1" localSheetId="15">[13]ПРОГНОЗ_1!#REF!</definedName>
    <definedName name="М1" localSheetId="16">[13]ПРОГНОЗ_1!#REF!</definedName>
    <definedName name="М1" localSheetId="17">[13]ПРОГНОЗ_1!#REF!</definedName>
    <definedName name="М1" localSheetId="2">[13]ПРОГНОЗ_1!#REF!</definedName>
    <definedName name="М1" localSheetId="3">[13]ПРОГНОЗ_1!#REF!</definedName>
    <definedName name="М1" localSheetId="4">[13]ПРОГНОЗ_1!#REF!</definedName>
    <definedName name="М1" localSheetId="5">[13]ПРОГНОЗ_1!#REF!</definedName>
    <definedName name="М1" localSheetId="6">[13]ПРОГНОЗ_1!#REF!</definedName>
    <definedName name="М1" localSheetId="7">[13]ПРОГНОЗ_1!#REF!</definedName>
    <definedName name="М1" localSheetId="8">[13]ПРОГНОЗ_1!#REF!</definedName>
    <definedName name="М1">[13]ПРОГНОЗ_1!#REF!</definedName>
    <definedName name="Модель2" localSheetId="11">#REF!</definedName>
    <definedName name="Модель2" localSheetId="12">#REF!</definedName>
    <definedName name="Модель2" localSheetId="13">#REF!</definedName>
    <definedName name="Модель2" localSheetId="14">#REF!</definedName>
    <definedName name="Модель2" localSheetId="15">#REF!</definedName>
    <definedName name="Модель2" localSheetId="16">#REF!</definedName>
    <definedName name="Модель2" localSheetId="17">#REF!</definedName>
    <definedName name="Модель2" localSheetId="2">#REF!</definedName>
    <definedName name="Модель2" localSheetId="3">#REF!</definedName>
    <definedName name="Модель2" localSheetId="4">#REF!</definedName>
    <definedName name="Модель2" localSheetId="5">#REF!</definedName>
    <definedName name="Модель2" localSheetId="6">#REF!</definedName>
    <definedName name="Модель2" localSheetId="7">#REF!</definedName>
    <definedName name="Модель2" localSheetId="8">#REF!</definedName>
    <definedName name="Модель2">#REF!</definedName>
    <definedName name="Мониторинг1" localSheetId="11">'[19]Гр5(о)'!#REF!</definedName>
    <definedName name="Мониторинг1" localSheetId="12">'[19]Гр5(о)'!#REF!</definedName>
    <definedName name="Мониторинг1" localSheetId="13">'[19]Гр5(о)'!#REF!</definedName>
    <definedName name="Мониторинг1" localSheetId="14">'[19]Гр5(о)'!#REF!</definedName>
    <definedName name="Мониторинг1" localSheetId="15">'[19]Гр5(о)'!#REF!</definedName>
    <definedName name="Мониторинг1" localSheetId="16">'[19]Гр5(о)'!#REF!</definedName>
    <definedName name="Мониторинг1" localSheetId="17">'[19]Гр5(о)'!#REF!</definedName>
    <definedName name="Мониторинг1" localSheetId="2">'[19]Гр5(о)'!#REF!</definedName>
    <definedName name="Мониторинг1" localSheetId="3">'[19]Гр5(о)'!#REF!</definedName>
    <definedName name="Мониторинг1" localSheetId="4">'[19]Гр5(о)'!#REF!</definedName>
    <definedName name="Мониторинг1" localSheetId="5">'[19]Гр5(о)'!#REF!</definedName>
    <definedName name="Мониторинг1" localSheetId="6">'[19]Гр5(о)'!#REF!</definedName>
    <definedName name="Мониторинг1" localSheetId="7">'[19]Гр5(о)'!#REF!</definedName>
    <definedName name="Мониторинг1" localSheetId="8">'[19]Гр5(о)'!#REF!</definedName>
    <definedName name="Мониторинг1">'[19]Гр5(о)'!#REF!</definedName>
    <definedName name="НДПИ_нефть" localSheetId="11">#REF!</definedName>
    <definedName name="НДПИ_нефть" localSheetId="12">#REF!</definedName>
    <definedName name="НДПИ_нефть" localSheetId="13">#REF!</definedName>
    <definedName name="НДПИ_нефть" localSheetId="14">#REF!</definedName>
    <definedName name="НДПИ_нефть" localSheetId="15">#REF!</definedName>
    <definedName name="НДПИ_нефть" localSheetId="16">#REF!</definedName>
    <definedName name="НДПИ_нефть" localSheetId="17">#REF!</definedName>
    <definedName name="НДПИ_нефть" localSheetId="2">#REF!</definedName>
    <definedName name="НДПИ_нефть" localSheetId="3">#REF!</definedName>
    <definedName name="НДПИ_нефть" localSheetId="4">#REF!</definedName>
    <definedName name="НДПИ_нефть" localSheetId="5">#REF!</definedName>
    <definedName name="НДПИ_нефть" localSheetId="6">#REF!</definedName>
    <definedName name="НДПИ_нефть" localSheetId="7">#REF!</definedName>
    <definedName name="НДПИ_нефть" localSheetId="8">#REF!</definedName>
    <definedName name="НДПИ_нефть">#REF!</definedName>
    <definedName name="новые_ОФ_2003">[9]рабочий!$F$305:$W$327</definedName>
    <definedName name="новые_ОФ_2004">[9]рабочий!$F$335:$W$357</definedName>
    <definedName name="новые_ОФ_а_всего">[9]рабочий!$F$767:$V$789</definedName>
    <definedName name="новые_ОФ_всего">[9]рабочий!$F$1331:$V$1353</definedName>
    <definedName name="новые_ОФ_п_всего">[9]рабочий!$F$1293:$V$1315</definedName>
    <definedName name="нпнврпр" localSheetId="11">'[20]Гр5(о)'!#REF!</definedName>
    <definedName name="нпнврпр" localSheetId="12">'[20]Гр5(о)'!#REF!</definedName>
    <definedName name="нпнврпр" localSheetId="13">'[20]Гр5(о)'!#REF!</definedName>
    <definedName name="нпнврпр" localSheetId="14">'[20]Гр5(о)'!#REF!</definedName>
    <definedName name="нпнврпр" localSheetId="15">'[20]Гр5(о)'!#REF!</definedName>
    <definedName name="нпнврпр" localSheetId="16">'[20]Гр5(о)'!#REF!</definedName>
    <definedName name="нпнврпр" localSheetId="17">'[20]Гр5(о)'!#REF!</definedName>
    <definedName name="нпнврпр" localSheetId="2">'[20]Гр5(о)'!#REF!</definedName>
    <definedName name="нпнврпр" localSheetId="3">'[20]Гр5(о)'!#REF!</definedName>
    <definedName name="нпнврпр" localSheetId="4">'[20]Гр5(о)'!#REF!</definedName>
    <definedName name="нпнврпр" localSheetId="5">'[20]Гр5(о)'!#REF!</definedName>
    <definedName name="нпнврпр" localSheetId="6">'[20]Гр5(о)'!#REF!</definedName>
    <definedName name="нпнврпр" localSheetId="7">'[20]Гр5(о)'!#REF!</definedName>
    <definedName name="нпнврпр" localSheetId="8">'[20]Гр5(о)'!#REF!</definedName>
    <definedName name="нпнврпр">'[20]Гр5(о)'!#REF!</definedName>
    <definedName name="_xlnm.Print_Area" localSheetId="0">'Прил. 1'!$A$1:$B$38</definedName>
    <definedName name="_xlnm.Print_Area" localSheetId="11">'Прил. 10'!$A$1:$B$27</definedName>
    <definedName name="_xlnm.Print_Area" localSheetId="12">'Прил. 11'!$A$1:$D$37</definedName>
    <definedName name="_xlnm.Print_Area" localSheetId="13">'Прил. 12'!$A$1:$B$28</definedName>
    <definedName name="_xlnm.Print_Area" localSheetId="14">'Прил. 13'!$A$1:$E$30</definedName>
    <definedName name="_xlnm.Print_Area" localSheetId="15">'Прил. 14'!$A$1:$D$23</definedName>
    <definedName name="_xlnm.Print_Area" localSheetId="16">'Прил. 15'!$A$1:$B$24</definedName>
    <definedName name="_xlnm.Print_Area" localSheetId="17">'Прил. 16'!$A$1:$G$25</definedName>
    <definedName name="_xlnm.Print_Area" localSheetId="18">'Прил. 17'!$A$1:$N$45</definedName>
    <definedName name="_xlnm.Print_Area" localSheetId="1">'Прил. 2'!$A$1:$G$29</definedName>
    <definedName name="_xlnm.Print_Area" localSheetId="2">'Прил. 3'!$A$1:$G$57</definedName>
    <definedName name="_xlnm.Print_Area" localSheetId="3">'Прил. 4'!$A$1:$D$45</definedName>
    <definedName name="_xlnm.Print_Area" localSheetId="4">'Прил. 5'!$A$1:$B$34</definedName>
    <definedName name="_xlnm.Print_Area" localSheetId="5">'Прил. 6'!$A$1:$B$38</definedName>
    <definedName name="_xlnm.Print_Area" localSheetId="6">'Прил. 7'!$A$1:$B$58</definedName>
    <definedName name="_xlnm.Print_Area" localSheetId="7">'Прил. 8'!$A$1:$B$32</definedName>
    <definedName name="_xlnm.Print_Area" localSheetId="8">'Прил. 9'!$A$1:$D$56</definedName>
    <definedName name="_xlnm.Print_Area" localSheetId="9">'Прил. 9.1 орг'!$A$1:$Q$45</definedName>
    <definedName name="окраска_05">[9]окраска!$C$7:$Z$30</definedName>
    <definedName name="окраска_06">[9]окраска!$C$35:$Z$58</definedName>
    <definedName name="окраска_07">[9]окраска!$C$63:$Z$86</definedName>
    <definedName name="окраска_08">[9]окраска!$C$91:$Z$114</definedName>
    <definedName name="окраска_09">[9]окраска!$C$119:$Z$142</definedName>
    <definedName name="окраска_10">[9]окраска!$C$147:$Z$170</definedName>
    <definedName name="окраска_11">[9]окраска!$C$175:$Z$198</definedName>
    <definedName name="окраска_12">[9]окраска!$C$203:$Z$226</definedName>
    <definedName name="окраска_13">[9]окраска!$C$231:$Z$254</definedName>
    <definedName name="окраска_14">[9]окраска!$C$259:$Z$282</definedName>
    <definedName name="окраска_15">[9]окраска!$C$287:$Z$310</definedName>
    <definedName name="ооо" localSheetId="11">#REF!</definedName>
    <definedName name="ооо" localSheetId="12">#REF!</definedName>
    <definedName name="ооо" localSheetId="13">#REF!</definedName>
    <definedName name="ооо" localSheetId="14">#REF!</definedName>
    <definedName name="ооо" localSheetId="15">#REF!</definedName>
    <definedName name="ооо" localSheetId="16">#REF!</definedName>
    <definedName name="ооо" localSheetId="17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6">#REF!</definedName>
    <definedName name="ооо" localSheetId="7">#REF!</definedName>
    <definedName name="ооо" localSheetId="8">#REF!</definedName>
    <definedName name="ооо">#REF!</definedName>
    <definedName name="ОФ_а_с_пц">[9]рабочий!$CI$121:$CY$143</definedName>
    <definedName name="оф_н_а_2003_пц" localSheetId="11">'[16]Текущие цены'!#REF!</definedName>
    <definedName name="оф_н_а_2003_пц" localSheetId="12">'[16]Текущие цены'!#REF!</definedName>
    <definedName name="оф_н_а_2003_пц" localSheetId="13">'[16]Текущие цены'!#REF!</definedName>
    <definedName name="оф_н_а_2003_пц" localSheetId="14">'[16]Текущие цены'!#REF!</definedName>
    <definedName name="оф_н_а_2003_пц" localSheetId="15">'[16]Текущие цены'!#REF!</definedName>
    <definedName name="оф_н_а_2003_пц" localSheetId="16">'[16]Текущие цены'!#REF!</definedName>
    <definedName name="оф_н_а_2003_пц" localSheetId="17">'[16]Текущие цены'!#REF!</definedName>
    <definedName name="оф_н_а_2003_пц" localSheetId="2">'[16]Текущие цены'!#REF!</definedName>
    <definedName name="оф_н_а_2003_пц" localSheetId="3">'[16]Текущие цены'!#REF!</definedName>
    <definedName name="оф_н_а_2003_пц" localSheetId="4">'[16]Текущие цены'!#REF!</definedName>
    <definedName name="оф_н_а_2003_пц" localSheetId="5">'[16]Текущие цены'!#REF!</definedName>
    <definedName name="оф_н_а_2003_пц" localSheetId="6">'[16]Текущие цены'!#REF!</definedName>
    <definedName name="оф_н_а_2003_пц" localSheetId="7">'[16]Текущие цены'!#REF!</definedName>
    <definedName name="оф_н_а_2003_пц" localSheetId="8">'[16]Текущие цены'!#REF!</definedName>
    <definedName name="оф_н_а_2003_пц">'[16]Текущие цены'!#REF!</definedName>
    <definedName name="оф_н_а_2004" localSheetId="11">'[16]Текущие цены'!#REF!</definedName>
    <definedName name="оф_н_а_2004" localSheetId="12">'[16]Текущие цены'!#REF!</definedName>
    <definedName name="оф_н_а_2004" localSheetId="13">'[16]Текущие цены'!#REF!</definedName>
    <definedName name="оф_н_а_2004" localSheetId="14">'[16]Текущие цены'!#REF!</definedName>
    <definedName name="оф_н_а_2004" localSheetId="15">'[16]Текущие цены'!#REF!</definedName>
    <definedName name="оф_н_а_2004" localSheetId="16">'[16]Текущие цены'!#REF!</definedName>
    <definedName name="оф_н_а_2004" localSheetId="17">'[16]Текущие цены'!#REF!</definedName>
    <definedName name="оф_н_а_2004" localSheetId="2">'[16]Текущие цены'!#REF!</definedName>
    <definedName name="оф_н_а_2004" localSheetId="3">'[16]Текущие цены'!#REF!</definedName>
    <definedName name="оф_н_а_2004" localSheetId="4">'[16]Текущие цены'!#REF!</definedName>
    <definedName name="оф_н_а_2004" localSheetId="5">'[16]Текущие цены'!#REF!</definedName>
    <definedName name="оф_н_а_2004" localSheetId="6">'[16]Текущие цены'!#REF!</definedName>
    <definedName name="оф_н_а_2004" localSheetId="7">'[16]Текущие цены'!#REF!</definedName>
    <definedName name="оф_н_а_2004" localSheetId="8">'[16]Текущие цены'!#REF!</definedName>
    <definedName name="оф_н_а_2004">'[16]Текущие цены'!#REF!</definedName>
    <definedName name="ПОКАЗАТЕЛИ_ДОЛГОСР.ПРОГНОЗА" localSheetId="11">'[21]2002(v2)'!#REF!</definedName>
    <definedName name="ПОКАЗАТЕЛИ_ДОЛГОСР.ПРОГНОЗА" localSheetId="12">'[21]2002(v2)'!#REF!</definedName>
    <definedName name="ПОКАЗАТЕЛИ_ДОЛГОСР.ПРОГНОЗА" localSheetId="13">'[21]2002(v2)'!#REF!</definedName>
    <definedName name="ПОКАЗАТЕЛИ_ДОЛГОСР.ПРОГНОЗА" localSheetId="14">'[21]2002(v2)'!#REF!</definedName>
    <definedName name="ПОКАЗАТЕЛИ_ДОЛГОСР.ПРОГНОЗА" localSheetId="15">'[21]2002(v2)'!#REF!</definedName>
    <definedName name="ПОКАЗАТЕЛИ_ДОЛГОСР.ПРОГНОЗА" localSheetId="16">'[21]2002(v2)'!#REF!</definedName>
    <definedName name="ПОКАЗАТЕЛИ_ДОЛГОСР.ПРОГНОЗА" localSheetId="17">'[21]2002(v2)'!#REF!</definedName>
    <definedName name="ПОКАЗАТЕЛИ_ДОЛГОСР.ПРОГНОЗА" localSheetId="2">'[21]2002(v2)'!#REF!</definedName>
    <definedName name="ПОКАЗАТЕЛИ_ДОЛГОСР.ПРОГНОЗА" localSheetId="3">'[21]2002(v2)'!#REF!</definedName>
    <definedName name="ПОКАЗАТЕЛИ_ДОЛГОСР.ПРОГНОЗА" localSheetId="4">'[21]2002(v2)'!#REF!</definedName>
    <definedName name="ПОКАЗАТЕЛИ_ДОЛГОСР.ПРОГНОЗА" localSheetId="5">'[21]2002(v2)'!#REF!</definedName>
    <definedName name="ПОКАЗАТЕЛИ_ДОЛГОСР.ПРОГНОЗА" localSheetId="6">'[21]2002(v2)'!#REF!</definedName>
    <definedName name="ПОКАЗАТЕЛИ_ДОЛГОСР.ПРОГНОЗА" localSheetId="7">'[21]2002(v2)'!#REF!</definedName>
    <definedName name="ПОКАЗАТЕЛИ_ДОЛГОСР.ПРОГНОЗА" localSheetId="8">'[21]2002(v2)'!#REF!</definedName>
    <definedName name="ПОКАЗАТЕЛИ_ДОЛГОСР.ПРОГНОЗА">'[21]2002(v2)'!#REF!</definedName>
    <definedName name="ПОТР._РЫНОКДП" localSheetId="11">[2]vec!#REF!</definedName>
    <definedName name="ПОТР._РЫНОКДП" localSheetId="12">[2]vec!#REF!</definedName>
    <definedName name="ПОТР._РЫНОКДП" localSheetId="13">[2]vec!#REF!</definedName>
    <definedName name="ПОТР._РЫНОКДП" localSheetId="14">[2]vec!#REF!</definedName>
    <definedName name="ПОТР._РЫНОКДП" localSheetId="15">[2]vec!#REF!</definedName>
    <definedName name="ПОТР._РЫНОКДП" localSheetId="16">[2]vec!#REF!</definedName>
    <definedName name="ПОТР._РЫНОКДП" localSheetId="17">[2]vec!#REF!</definedName>
    <definedName name="ПОТР._РЫНОКДП" localSheetId="2">[2]vec!#REF!</definedName>
    <definedName name="ПОТР._РЫНОКДП" localSheetId="3">[2]vec!#REF!</definedName>
    <definedName name="ПОТР._РЫНОКДП" localSheetId="4">[2]vec!#REF!</definedName>
    <definedName name="ПОТР._РЫНОКДП" localSheetId="5">[2]vec!#REF!</definedName>
    <definedName name="ПОТР._РЫНОКДП" localSheetId="6">[2]vec!#REF!</definedName>
    <definedName name="ПОТР._РЫНОКДП" localSheetId="7">[2]vec!#REF!</definedName>
    <definedName name="ПОТР._РЫНОКДП" localSheetId="8">[2]vec!#REF!</definedName>
    <definedName name="ПОТР._РЫНОКДП">[2]vec!#REF!</definedName>
    <definedName name="Потреб_вып_всего" localSheetId="13">'[16]Текущие цены'!#REF!</definedName>
    <definedName name="Потреб_вып_всего" localSheetId="14">'[16]Текущие цены'!#REF!</definedName>
    <definedName name="Потреб_вып_всего" localSheetId="2">'[16]Текущие цены'!#REF!</definedName>
    <definedName name="Потреб_вып_всего" localSheetId="3">'[16]Текущие цены'!#REF!</definedName>
    <definedName name="Потреб_вып_всего" localSheetId="4">'[16]Текущие цены'!#REF!</definedName>
    <definedName name="Потреб_вып_всего" localSheetId="5">'[16]Текущие цены'!#REF!</definedName>
    <definedName name="Потреб_вып_всего" localSheetId="8">'[16]Текущие цены'!#REF!</definedName>
    <definedName name="Потреб_вып_всего">'[16]Текущие цены'!#REF!</definedName>
    <definedName name="Потреб_вып_оф_н_цпг" localSheetId="13">'[16]Текущие цены'!#REF!</definedName>
    <definedName name="Потреб_вып_оф_н_цпг" localSheetId="14">'[16]Текущие цены'!#REF!</definedName>
    <definedName name="Потреб_вып_оф_н_цпг" localSheetId="2">'[16]Текущие цены'!#REF!</definedName>
    <definedName name="Потреб_вып_оф_н_цпг" localSheetId="3">'[16]Текущие цены'!#REF!</definedName>
    <definedName name="Потреб_вып_оф_н_цпг" localSheetId="4">'[16]Текущие цены'!#REF!</definedName>
    <definedName name="Потреб_вып_оф_н_цпг" localSheetId="5">'[16]Текущие цены'!#REF!</definedName>
    <definedName name="Потреб_вып_оф_н_цпг" localSheetId="8">'[16]Текущие цены'!#REF!</definedName>
    <definedName name="Потреб_вып_оф_н_цпг">'[16]Текущие цены'!#REF!</definedName>
    <definedName name="ппп" localSheetId="11">#REF!</definedName>
    <definedName name="ппп" localSheetId="12">#REF!</definedName>
    <definedName name="ппп" localSheetId="13">#REF!</definedName>
    <definedName name="ппп" localSheetId="14">#REF!</definedName>
    <definedName name="ппп" localSheetId="15">#REF!</definedName>
    <definedName name="ппп" localSheetId="16">#REF!</definedName>
    <definedName name="ппп" localSheetId="17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6">#REF!</definedName>
    <definedName name="ппп" localSheetId="7">#REF!</definedName>
    <definedName name="ппп" localSheetId="8">#REF!</definedName>
    <definedName name="ппп">#REF!</definedName>
    <definedName name="пппп" localSheetId="11">'[22]2002(v1)'!#REF!</definedName>
    <definedName name="пппп" localSheetId="12">'[22]2002(v1)'!#REF!</definedName>
    <definedName name="пппп" localSheetId="13">'[22]2002(v1)'!#REF!</definedName>
    <definedName name="пппп" localSheetId="14">'[22]2002(v1)'!#REF!</definedName>
    <definedName name="пппп" localSheetId="15">'[22]2002(v1)'!#REF!</definedName>
    <definedName name="пппп" localSheetId="16">'[22]2002(v1)'!#REF!</definedName>
    <definedName name="пппп" localSheetId="17">'[22]2002(v1)'!#REF!</definedName>
    <definedName name="пппп" localSheetId="2">'[22]2002(v1)'!#REF!</definedName>
    <definedName name="пппп" localSheetId="3">'[22]2002(v1)'!#REF!</definedName>
    <definedName name="пппп" localSheetId="4">'[22]2002(v1)'!#REF!</definedName>
    <definedName name="пппп" localSheetId="5">'[22]2002(v1)'!#REF!</definedName>
    <definedName name="пппп" localSheetId="6">'[22]2002(v1)'!#REF!</definedName>
    <definedName name="пппп" localSheetId="7">'[22]2002(v1)'!#REF!</definedName>
    <definedName name="пппп" localSheetId="8">'[22]2002(v1)'!#REF!</definedName>
    <definedName name="пппп">'[22]2002(v1)'!#REF!</definedName>
    <definedName name="ппрорл" localSheetId="13">[23]ПРОГНОЗ_1!#REF!</definedName>
    <definedName name="ппрорл" localSheetId="14">[23]ПРОГНОЗ_1!#REF!</definedName>
    <definedName name="ппрорл" localSheetId="2">[23]ПРОГНОЗ_1!#REF!</definedName>
    <definedName name="ппрорл" localSheetId="3">[23]ПРОГНОЗ_1!#REF!</definedName>
    <definedName name="ппрорл" localSheetId="4">[23]ПРОГНОЗ_1!#REF!</definedName>
    <definedName name="ппрорл" localSheetId="5">[23]ПРОГНОЗ_1!#REF!</definedName>
    <definedName name="ппрорл" localSheetId="8">[23]ПРОГНОЗ_1!#REF!</definedName>
    <definedName name="ппрорл">[23]ПРОГНОЗ_1!#REF!</definedName>
    <definedName name="пр">[24]Управление!$AF$17</definedName>
    <definedName name="приб">[24]Управление!$AE$20</definedName>
    <definedName name="прибвб2">[24]Управление!$AF$20</definedName>
    <definedName name="прогноз" localSheetId="11">'[25]Гр5(о)'!#REF!</definedName>
    <definedName name="прогноз" localSheetId="12">'[25]Гр5(о)'!#REF!</definedName>
    <definedName name="прогноз" localSheetId="13">'[25]Гр5(о)'!#REF!</definedName>
    <definedName name="прогноз" localSheetId="14">'[25]Гр5(о)'!#REF!</definedName>
    <definedName name="прогноз" localSheetId="15">'[25]Гр5(о)'!#REF!</definedName>
    <definedName name="прогноз" localSheetId="16">'[25]Гр5(о)'!#REF!</definedName>
    <definedName name="прогноз" localSheetId="17">'[25]Гр5(о)'!#REF!</definedName>
    <definedName name="прогноз" localSheetId="2">'[25]Гр5(о)'!#REF!</definedName>
    <definedName name="прогноз" localSheetId="3">'[25]Гр5(о)'!#REF!</definedName>
    <definedName name="прогноз" localSheetId="4">'[25]Гр5(о)'!#REF!</definedName>
    <definedName name="прогноз" localSheetId="5">'[25]Гр5(о)'!#REF!</definedName>
    <definedName name="прогноз" localSheetId="6">'[25]Гр5(о)'!#REF!</definedName>
    <definedName name="прогноз" localSheetId="7">'[25]Гр5(о)'!#REF!</definedName>
    <definedName name="прогноз" localSheetId="8">'[25]Гр5(о)'!#REF!</definedName>
    <definedName name="прогноз">'[25]Гр5(о)'!#REF!</definedName>
    <definedName name="Прогноз_Вып_пц">[9]рабочий!$Y$240:$AP$262</definedName>
    <definedName name="Прогноз_вып_цпг" localSheetId="11">'[16]Текущие цены'!#REF!</definedName>
    <definedName name="Прогноз_вып_цпг" localSheetId="12">'[16]Текущие цены'!#REF!</definedName>
    <definedName name="Прогноз_вып_цпг" localSheetId="13">'[16]Текущие цены'!#REF!</definedName>
    <definedName name="Прогноз_вып_цпг" localSheetId="14">'[16]Текущие цены'!#REF!</definedName>
    <definedName name="Прогноз_вып_цпг" localSheetId="15">'[16]Текущие цены'!#REF!</definedName>
    <definedName name="Прогноз_вып_цпг" localSheetId="16">'[16]Текущие цены'!#REF!</definedName>
    <definedName name="Прогноз_вып_цпг" localSheetId="17">'[16]Текущие цены'!#REF!</definedName>
    <definedName name="Прогноз_вып_цпг" localSheetId="2">'[16]Текущие цены'!#REF!</definedName>
    <definedName name="Прогноз_вып_цпг" localSheetId="3">'[16]Текущие цены'!#REF!</definedName>
    <definedName name="Прогноз_вып_цпг" localSheetId="4">'[16]Текущие цены'!#REF!</definedName>
    <definedName name="Прогноз_вып_цпг" localSheetId="5">'[16]Текущие цены'!#REF!</definedName>
    <definedName name="Прогноз_вып_цпг" localSheetId="6">'[16]Текущие цены'!#REF!</definedName>
    <definedName name="Прогноз_вып_цпг" localSheetId="7">'[16]Текущие цены'!#REF!</definedName>
    <definedName name="Прогноз_вып_цпг" localSheetId="8">'[16]Текущие цены'!#REF!</definedName>
    <definedName name="Прогноз_вып_цпг">'[16]Текущие цены'!#REF!</definedName>
    <definedName name="Прогноз97" localSheetId="11">[23]ПРОГНОЗ_1!#REF!</definedName>
    <definedName name="Прогноз97" localSheetId="12">[23]ПРОГНОЗ_1!#REF!</definedName>
    <definedName name="Прогноз97" localSheetId="13">[23]ПРОГНОЗ_1!#REF!</definedName>
    <definedName name="Прогноз97" localSheetId="14">[23]ПРОГНОЗ_1!#REF!</definedName>
    <definedName name="Прогноз97" localSheetId="15">[23]ПРОГНОЗ_1!#REF!</definedName>
    <definedName name="Прогноз97" localSheetId="16">[23]ПРОГНОЗ_1!#REF!</definedName>
    <definedName name="Прогноз97" localSheetId="17">[23]ПРОГНОЗ_1!#REF!</definedName>
    <definedName name="Прогноз97" localSheetId="2">[23]ПРОГНОЗ_1!#REF!</definedName>
    <definedName name="Прогноз97" localSheetId="3">[23]ПРОГНОЗ_1!#REF!</definedName>
    <definedName name="Прогноз97" localSheetId="4">[23]ПРОГНОЗ_1!#REF!</definedName>
    <definedName name="Прогноз97" localSheetId="5">[23]ПРОГНОЗ_1!#REF!</definedName>
    <definedName name="Прогноз97" localSheetId="6">[23]ПРОГНОЗ_1!#REF!</definedName>
    <definedName name="Прогноз97" localSheetId="7">[23]ПРОГНОЗ_1!#REF!</definedName>
    <definedName name="Прогноз97" localSheetId="8">[23]ПРОГНОЗ_1!#REF!</definedName>
    <definedName name="Прогноз97">[23]ПРОГНОЗ_1!#REF!</definedName>
    <definedName name="рпорлол" localSheetId="11">'[26]Гр5(о)'!#REF!</definedName>
    <definedName name="рпорлол" localSheetId="12">'[26]Гр5(о)'!#REF!</definedName>
    <definedName name="рпорлол" localSheetId="13">'[26]Гр5(о)'!#REF!</definedName>
    <definedName name="рпорлол" localSheetId="14">'[26]Гр5(о)'!#REF!</definedName>
    <definedName name="рпорлол" localSheetId="15">'[26]Гр5(о)'!#REF!</definedName>
    <definedName name="рпорлол" localSheetId="16">'[26]Гр5(о)'!#REF!</definedName>
    <definedName name="рпорлол" localSheetId="17">'[26]Гр5(о)'!#REF!</definedName>
    <definedName name="рпорлол" localSheetId="2">'[26]Гр5(о)'!#REF!</definedName>
    <definedName name="рпорлол" localSheetId="3">'[26]Гр5(о)'!#REF!</definedName>
    <definedName name="рпорлол" localSheetId="4">'[26]Гр5(о)'!#REF!</definedName>
    <definedName name="рпорлол" localSheetId="5">'[26]Гр5(о)'!#REF!</definedName>
    <definedName name="рпорлол" localSheetId="6">'[26]Гр5(о)'!#REF!</definedName>
    <definedName name="рпорлол" localSheetId="7">'[26]Гр5(о)'!#REF!</definedName>
    <definedName name="рпорлол" localSheetId="8">'[26]Гр5(о)'!#REF!</definedName>
    <definedName name="рпорлол">'[26]Гр5(о)'!#REF!</definedName>
    <definedName name="ттт" localSheetId="11">#REF!</definedName>
    <definedName name="ттт" localSheetId="12">#REF!</definedName>
    <definedName name="ттт" localSheetId="13">#REF!</definedName>
    <definedName name="ттт" localSheetId="14">#REF!</definedName>
    <definedName name="ттт" localSheetId="15">#REF!</definedName>
    <definedName name="ттт" localSheetId="16">#REF!</definedName>
    <definedName name="ттт" localSheetId="17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6">#REF!</definedName>
    <definedName name="ттт" localSheetId="7">#REF!</definedName>
    <definedName name="ттт" localSheetId="8">#REF!</definedName>
    <definedName name="ттт">#REF!</definedName>
    <definedName name="тттт" localSheetId="11">'Прил. 10'!тттт</definedName>
    <definedName name="тттт" localSheetId="12">'Прил. 11'!тттт</definedName>
    <definedName name="тттт" localSheetId="13">'Прил. 12'!тттт</definedName>
    <definedName name="тттт" localSheetId="14">'Прил. 13'!тттт</definedName>
    <definedName name="тттт" localSheetId="15">'Прил. 14'!тттт</definedName>
    <definedName name="тттт" localSheetId="16">'Прил. 15'!тттт</definedName>
    <definedName name="тттт" localSheetId="17">'Прил. 16'!тттт</definedName>
    <definedName name="тттт" localSheetId="3">'Прил. 4'!тттт</definedName>
    <definedName name="тттт" localSheetId="4">'Прил. 5'!тттт</definedName>
    <definedName name="тттт" localSheetId="5">'Прил. 6'!тттт</definedName>
    <definedName name="тттт" localSheetId="6">'Прил. 7'!тттт</definedName>
    <definedName name="тттт" localSheetId="7">'Прил. 8'!тттт</definedName>
    <definedName name="тттт">[0]!тттт</definedName>
    <definedName name="тьбтбл" localSheetId="11">'Прил. 10'!тьбтбл</definedName>
    <definedName name="тьбтбл" localSheetId="12">'Прил. 11'!тьбтбл</definedName>
    <definedName name="тьбтбл" localSheetId="13">'Прил. 12'!тьбтбл</definedName>
    <definedName name="тьбтбл" localSheetId="14">'Прил. 13'!тьбтбл</definedName>
    <definedName name="тьбтбл" localSheetId="15">'Прил. 14'!тьбтбл</definedName>
    <definedName name="тьбтбл" localSheetId="16">'Прил. 15'!тьбтбл</definedName>
    <definedName name="тьбтбл" localSheetId="17">'Прил. 16'!тьбтбл</definedName>
    <definedName name="тьбтбл" localSheetId="3">'Прил. 4'!тьбтбл</definedName>
    <definedName name="тьбтбл" localSheetId="4">'Прил. 5'!тьбтбл</definedName>
    <definedName name="тьбтбл" localSheetId="5">'Прил. 6'!тьбтбл</definedName>
    <definedName name="тьбтбл" localSheetId="6">'Прил. 7'!тьбтбл</definedName>
    <definedName name="тьбтбл" localSheetId="7">'Прил. 8'!тьбтбл</definedName>
    <definedName name="тьбтбл">[0]!тьбтбл</definedName>
    <definedName name="фо_а_н_пц">[9]рабочий!$AR$240:$BI$263</definedName>
    <definedName name="фо_а_с_пц">[9]рабочий!$AS$202:$BI$224</definedName>
    <definedName name="фо_н_03">[9]рабочий!$X$305:$X$327</definedName>
    <definedName name="фо_н_04">[9]рабочий!$X$335:$X$357</definedName>
    <definedName name="фф" localSheetId="11">'[26]Гр5(о)'!#REF!</definedName>
    <definedName name="фф" localSheetId="12">'[26]Гр5(о)'!#REF!</definedName>
    <definedName name="фф" localSheetId="13">'[26]Гр5(о)'!#REF!</definedName>
    <definedName name="фф" localSheetId="14">'[26]Гр5(о)'!#REF!</definedName>
    <definedName name="фф" localSheetId="15">'[26]Гр5(о)'!#REF!</definedName>
    <definedName name="фф" localSheetId="16">'[26]Гр5(о)'!#REF!</definedName>
    <definedName name="фф" localSheetId="17">'[26]Гр5(о)'!#REF!</definedName>
    <definedName name="фф" localSheetId="2">'[26]Гр5(о)'!#REF!</definedName>
    <definedName name="фф" localSheetId="3">'[26]Гр5(о)'!#REF!</definedName>
    <definedName name="фф" localSheetId="4">'[26]Гр5(о)'!#REF!</definedName>
    <definedName name="фф" localSheetId="5">'[26]Гр5(о)'!#REF!</definedName>
    <definedName name="фф" localSheetId="6">'[26]Гр5(о)'!#REF!</definedName>
    <definedName name="фф" localSheetId="7">'[26]Гр5(о)'!#REF!</definedName>
    <definedName name="фф" localSheetId="8">'[26]Гр5(о)'!#REF!</definedName>
    <definedName name="фф">'[26]Гр5(о)'!#REF!</definedName>
    <definedName name="ффф" localSheetId="11">#REF!</definedName>
    <definedName name="ффф" localSheetId="12">#REF!</definedName>
    <definedName name="ффф" localSheetId="13">#REF!</definedName>
    <definedName name="ффф" localSheetId="14">#REF!</definedName>
    <definedName name="ффф" localSheetId="15">#REF!</definedName>
    <definedName name="ффф" localSheetId="16">#REF!</definedName>
    <definedName name="ффф" localSheetId="17">#REF!</definedName>
    <definedName name="ффф" localSheetId="2">#REF!</definedName>
    <definedName name="ффф" localSheetId="3">#REF!</definedName>
    <definedName name="ффф" localSheetId="4">#REF!</definedName>
    <definedName name="ффф" localSheetId="5">#REF!</definedName>
    <definedName name="ффф" localSheetId="6">#REF!</definedName>
    <definedName name="ффф" localSheetId="7">#REF!</definedName>
    <definedName name="ффф" localSheetId="8">#REF!</definedName>
    <definedName name="ффф">#REF!</definedName>
    <definedName name="ььь" localSheetId="11">#REF!</definedName>
    <definedName name="ььь" localSheetId="12">#REF!</definedName>
    <definedName name="ььь" localSheetId="13">#REF!</definedName>
    <definedName name="ььь" localSheetId="14">#REF!</definedName>
    <definedName name="ььь" localSheetId="15">#REF!</definedName>
    <definedName name="ььь" localSheetId="16">#REF!</definedName>
    <definedName name="ььь" localSheetId="17">#REF!</definedName>
    <definedName name="ььь" localSheetId="2">#REF!</definedName>
    <definedName name="ььь" localSheetId="3">#REF!</definedName>
    <definedName name="ььь" localSheetId="4">#REF!</definedName>
    <definedName name="ььь" localSheetId="5">#REF!</definedName>
    <definedName name="ььь" localSheetId="6">#REF!</definedName>
    <definedName name="ььь" localSheetId="7">#REF!</definedName>
    <definedName name="ььь" localSheetId="8">#REF!</definedName>
    <definedName name="ььь">#REF!</definedName>
    <definedName name="э" localSheetId="11">#REF!</definedName>
    <definedName name="э" localSheetId="12">#REF!</definedName>
    <definedName name="э" localSheetId="13">#REF!</definedName>
    <definedName name="э" localSheetId="14">#REF!</definedName>
    <definedName name="э" localSheetId="15">#REF!</definedName>
    <definedName name="э" localSheetId="16">#REF!</definedName>
    <definedName name="э" localSheetId="17">#REF!</definedName>
    <definedName name="э" localSheetId="2">#REF!</definedName>
    <definedName name="э" localSheetId="3">#REF!</definedName>
    <definedName name="э" localSheetId="4">#REF!</definedName>
    <definedName name="э" localSheetId="5">#REF!</definedName>
    <definedName name="э" localSheetId="6">#REF!</definedName>
    <definedName name="э" localSheetId="7">#REF!</definedName>
    <definedName name="э" localSheetId="8">#REF!</definedName>
    <definedName name="э">#REF!</definedName>
    <definedName name="юююю" localSheetId="11">#REF!</definedName>
    <definedName name="юююю" localSheetId="12">#REF!</definedName>
    <definedName name="юююю" localSheetId="13">#REF!</definedName>
    <definedName name="юююю" localSheetId="14">#REF!</definedName>
    <definedName name="юююю" localSheetId="15">#REF!</definedName>
    <definedName name="юююю" localSheetId="16">#REF!</definedName>
    <definedName name="юююю" localSheetId="17">#REF!</definedName>
    <definedName name="юююю" localSheetId="2">#REF!</definedName>
    <definedName name="юююю" localSheetId="3">#REF!</definedName>
    <definedName name="юююю" localSheetId="4">#REF!</definedName>
    <definedName name="юююю" localSheetId="5">#REF!</definedName>
    <definedName name="юююю" localSheetId="6">#REF!</definedName>
    <definedName name="юююю" localSheetId="7">#REF!</definedName>
    <definedName name="юююю" localSheetId="8">#REF!</definedName>
    <definedName name="юююю">#REF!</definedName>
  </definedNames>
  <calcPr calcId="144525"/>
</workbook>
</file>

<file path=xl/calcChain.xml><?xml version="1.0" encoding="utf-8"?>
<calcChain xmlns="http://schemas.openxmlformats.org/spreadsheetml/2006/main">
  <c r="F9" i="19" l="1"/>
  <c r="G9" i="19"/>
  <c r="H9" i="19"/>
  <c r="J9" i="19"/>
  <c r="L9" i="19"/>
  <c r="N9" i="19"/>
  <c r="C10" i="19"/>
  <c r="C8" i="19" s="1"/>
  <c r="H8" i="19" s="1"/>
  <c r="D10" i="19"/>
  <c r="G10" i="19" s="1"/>
  <c r="E10" i="19"/>
  <c r="E8" i="19" s="1"/>
  <c r="F10" i="19"/>
  <c r="H10" i="19"/>
  <c r="I10" i="19"/>
  <c r="I8" i="19" s="1"/>
  <c r="L8" i="19" s="1"/>
  <c r="J10" i="19"/>
  <c r="K10" i="19"/>
  <c r="K8" i="19" s="1"/>
  <c r="N8" i="19" s="1"/>
  <c r="L10" i="19"/>
  <c r="M10" i="19"/>
  <c r="M8" i="19" s="1"/>
  <c r="N10" i="19"/>
  <c r="F11" i="19"/>
  <c r="G11" i="19"/>
  <c r="H11" i="19"/>
  <c r="J11" i="19"/>
  <c r="L11" i="19"/>
  <c r="N11" i="19"/>
  <c r="F12" i="19"/>
  <c r="G12" i="19"/>
  <c r="H12" i="19"/>
  <c r="J12" i="19"/>
  <c r="L12" i="19"/>
  <c r="N12" i="19"/>
  <c r="F13" i="19"/>
  <c r="G13" i="19"/>
  <c r="H13" i="19"/>
  <c r="J13" i="19"/>
  <c r="L13" i="19"/>
  <c r="N13" i="19"/>
  <c r="F14" i="19"/>
  <c r="G14" i="19"/>
  <c r="H14" i="19"/>
  <c r="J14" i="19"/>
  <c r="L14" i="19"/>
  <c r="N14" i="19"/>
  <c r="C15" i="19"/>
  <c r="D15" i="19"/>
  <c r="G15" i="19" s="1"/>
  <c r="E15" i="19"/>
  <c r="F15" i="19"/>
  <c r="H15" i="19"/>
  <c r="I15" i="19"/>
  <c r="J15" i="19"/>
  <c r="K15" i="19"/>
  <c r="L15" i="19"/>
  <c r="M15" i="19"/>
  <c r="N15" i="19"/>
  <c r="F16" i="19"/>
  <c r="G16" i="19"/>
  <c r="H16" i="19"/>
  <c r="J16" i="19"/>
  <c r="L16" i="19"/>
  <c r="N16" i="19"/>
  <c r="F17" i="19"/>
  <c r="G17" i="19"/>
  <c r="H17" i="19"/>
  <c r="J17" i="19"/>
  <c r="L17" i="19"/>
  <c r="N17" i="19"/>
  <c r="F18" i="19"/>
  <c r="G18" i="19"/>
  <c r="H18" i="19"/>
  <c r="J18" i="19"/>
  <c r="L18" i="19"/>
  <c r="N18" i="19"/>
  <c r="F19" i="19"/>
  <c r="G19" i="19"/>
  <c r="H19" i="19"/>
  <c r="J19" i="19"/>
  <c r="L19" i="19"/>
  <c r="N19" i="19"/>
  <c r="F20" i="19"/>
  <c r="G20" i="19"/>
  <c r="H20" i="19"/>
  <c r="J20" i="19"/>
  <c r="L20" i="19"/>
  <c r="N20" i="19"/>
  <c r="C21" i="19"/>
  <c r="D21" i="19"/>
  <c r="G21" i="19" s="1"/>
  <c r="E21" i="19"/>
  <c r="F21" i="19"/>
  <c r="H21" i="19"/>
  <c r="I21" i="19"/>
  <c r="J21" i="19"/>
  <c r="K21" i="19"/>
  <c r="L21" i="19"/>
  <c r="M21" i="19"/>
  <c r="N21" i="19"/>
  <c r="F22" i="19"/>
  <c r="G22" i="19"/>
  <c r="H22" i="19"/>
  <c r="J22" i="19"/>
  <c r="L22" i="19"/>
  <c r="N22" i="19"/>
  <c r="F23" i="19"/>
  <c r="G23" i="19"/>
  <c r="H23" i="19"/>
  <c r="J23" i="19"/>
  <c r="L23" i="19"/>
  <c r="N23" i="19"/>
  <c r="F24" i="19"/>
  <c r="G24" i="19"/>
  <c r="H24" i="19"/>
  <c r="J24" i="19"/>
  <c r="L24" i="19"/>
  <c r="N24" i="19"/>
  <c r="F25" i="19"/>
  <c r="G25" i="19"/>
  <c r="H25" i="19"/>
  <c r="J25" i="19"/>
  <c r="L25" i="19"/>
  <c r="N25" i="19"/>
  <c r="F26" i="19"/>
  <c r="G26" i="19"/>
  <c r="H26" i="19"/>
  <c r="J26" i="19"/>
  <c r="L26" i="19"/>
  <c r="N26" i="19"/>
  <c r="F27" i="19"/>
  <c r="G27" i="19"/>
  <c r="H27" i="19"/>
  <c r="J27" i="19"/>
  <c r="L27" i="19"/>
  <c r="N27" i="19"/>
  <c r="F28" i="19"/>
  <c r="G28" i="19"/>
  <c r="H28" i="19"/>
  <c r="J28" i="19"/>
  <c r="L28" i="19"/>
  <c r="N28" i="19"/>
  <c r="C29" i="19"/>
  <c r="D29" i="19"/>
  <c r="G29" i="19" s="1"/>
  <c r="E29" i="19"/>
  <c r="F29" i="19"/>
  <c r="H29" i="19"/>
  <c r="I29" i="19"/>
  <c r="J29" i="19"/>
  <c r="K29" i="19"/>
  <c r="L29" i="19"/>
  <c r="M29" i="19"/>
  <c r="N29" i="19"/>
  <c r="F30" i="19"/>
  <c r="G30" i="19"/>
  <c r="H30" i="19"/>
  <c r="J30" i="19"/>
  <c r="L30" i="19"/>
  <c r="N30" i="19"/>
  <c r="F31" i="19"/>
  <c r="G31" i="19"/>
  <c r="H31" i="19"/>
  <c r="J31" i="19"/>
  <c r="L31" i="19"/>
  <c r="N31" i="19"/>
  <c r="F32" i="19"/>
  <c r="G32" i="19"/>
  <c r="H32" i="19"/>
  <c r="J32" i="19"/>
  <c r="L32" i="19"/>
  <c r="N32" i="19"/>
  <c r="C33" i="19"/>
  <c r="D33" i="19"/>
  <c r="G33" i="19" s="1"/>
  <c r="E33" i="19"/>
  <c r="H33" i="19"/>
  <c r="I33" i="19"/>
  <c r="J33" i="19"/>
  <c r="K33" i="19"/>
  <c r="L33" i="19"/>
  <c r="M33" i="19"/>
  <c r="N33" i="19"/>
  <c r="F34" i="19"/>
  <c r="G34" i="19"/>
  <c r="H34" i="19"/>
  <c r="J34" i="19"/>
  <c r="L34" i="19"/>
  <c r="N34" i="19"/>
  <c r="F35" i="19"/>
  <c r="G35" i="19"/>
  <c r="H35" i="19"/>
  <c r="J35" i="19"/>
  <c r="L35" i="19"/>
  <c r="N35" i="19"/>
  <c r="F36" i="19"/>
  <c r="G36" i="19"/>
  <c r="H36" i="19"/>
  <c r="J36" i="19"/>
  <c r="L36" i="19"/>
  <c r="N36" i="19"/>
  <c r="F37" i="19"/>
  <c r="G37" i="19"/>
  <c r="H37" i="19"/>
  <c r="J37" i="19"/>
  <c r="L37" i="19"/>
  <c r="N37" i="19"/>
  <c r="C38" i="19"/>
  <c r="D38" i="19"/>
  <c r="G38" i="19" s="1"/>
  <c r="E38" i="19"/>
  <c r="F38" i="19"/>
  <c r="H38" i="19"/>
  <c r="I38" i="19"/>
  <c r="J38" i="19"/>
  <c r="K38" i="19"/>
  <c r="L38" i="19"/>
  <c r="M38" i="19"/>
  <c r="N38" i="19"/>
  <c r="F39" i="19"/>
  <c r="G39" i="19"/>
  <c r="H39" i="19"/>
  <c r="J39" i="19"/>
  <c r="L39" i="19"/>
  <c r="N39" i="19"/>
  <c r="F40" i="19"/>
  <c r="G40" i="19"/>
  <c r="H40" i="19"/>
  <c r="J40" i="19"/>
  <c r="L40" i="19"/>
  <c r="N40" i="19"/>
  <c r="F41" i="19"/>
  <c r="G41" i="19"/>
  <c r="H41" i="19"/>
  <c r="J41" i="19"/>
  <c r="L41" i="19"/>
  <c r="N41" i="19"/>
  <c r="F42" i="19"/>
  <c r="G42" i="19"/>
  <c r="H42" i="19"/>
  <c r="J42" i="19"/>
  <c r="L42" i="19"/>
  <c r="N42" i="19"/>
  <c r="F43" i="19"/>
  <c r="G43" i="19"/>
  <c r="H43" i="19"/>
  <c r="J43" i="19"/>
  <c r="L43" i="19"/>
  <c r="N43" i="19"/>
  <c r="B7" i="18"/>
  <c r="C9" i="18"/>
  <c r="D9" i="18"/>
  <c r="E9" i="18"/>
  <c r="E16" i="18" s="1"/>
  <c r="E19" i="18" s="1"/>
  <c r="E22" i="18" s="1"/>
  <c r="E25" i="18" s="1"/>
  <c r="F9" i="18"/>
  <c r="G9" i="18"/>
  <c r="G16" i="18" s="1"/>
  <c r="G19" i="18" s="1"/>
  <c r="G22" i="18" s="1"/>
  <c r="G25" i="18" s="1"/>
  <c r="C10" i="18"/>
  <c r="D10" i="18"/>
  <c r="E10" i="18"/>
  <c r="F10" i="18"/>
  <c r="G10" i="18"/>
  <c r="B11" i="18"/>
  <c r="B12" i="18"/>
  <c r="B13" i="18"/>
  <c r="B14" i="18"/>
  <c r="B15" i="18"/>
  <c r="D16" i="18"/>
  <c r="F16" i="18"/>
  <c r="B18" i="18"/>
  <c r="D19" i="18"/>
  <c r="F19" i="18"/>
  <c r="B21" i="18"/>
  <c r="D22" i="18"/>
  <c r="F22" i="18"/>
  <c r="B24" i="18"/>
  <c r="D25" i="18"/>
  <c r="F25" i="18"/>
  <c r="B9" i="17"/>
  <c r="B10" i="17"/>
  <c r="B15" i="17" s="1"/>
  <c r="B18" i="17" s="1"/>
  <c r="B21" i="17" s="1"/>
  <c r="B24" i="17" s="1"/>
  <c r="B7" i="16"/>
  <c r="C9" i="16"/>
  <c r="B9" i="16" s="1"/>
  <c r="D9" i="16"/>
  <c r="C10" i="16"/>
  <c r="D10" i="16"/>
  <c r="B11" i="16"/>
  <c r="B12" i="16"/>
  <c r="B13" i="16"/>
  <c r="D14" i="16"/>
  <c r="B16" i="16"/>
  <c r="D17" i="16"/>
  <c r="B19" i="16"/>
  <c r="D20" i="16"/>
  <c r="B22" i="16"/>
  <c r="D23" i="16"/>
  <c r="B7" i="15"/>
  <c r="C8" i="15"/>
  <c r="B8" i="15" s="1"/>
  <c r="C12" i="15"/>
  <c r="C14" i="15" s="1"/>
  <c r="D12" i="15"/>
  <c r="E12" i="15"/>
  <c r="E14" i="15" s="1"/>
  <c r="E21" i="15" s="1"/>
  <c r="E24" i="15" s="1"/>
  <c r="E27" i="15" s="1"/>
  <c r="E30" i="15" s="1"/>
  <c r="D14" i="15"/>
  <c r="D21" i="15" s="1"/>
  <c r="D24" i="15" s="1"/>
  <c r="D27" i="15" s="1"/>
  <c r="D30" i="15" s="1"/>
  <c r="C15" i="15"/>
  <c r="D15" i="15"/>
  <c r="E15" i="15"/>
  <c r="B16" i="15"/>
  <c r="B17" i="15"/>
  <c r="B18" i="15"/>
  <c r="B19" i="15"/>
  <c r="B20" i="15"/>
  <c r="B23" i="15"/>
  <c r="B26" i="15"/>
  <c r="B29" i="15"/>
  <c r="B9" i="14"/>
  <c r="B12" i="14" s="1"/>
  <c r="B19" i="14" s="1"/>
  <c r="B22" i="14" s="1"/>
  <c r="B25" i="14" s="1"/>
  <c r="B28" i="14" s="1"/>
  <c r="B13" i="14"/>
  <c r="C10" i="13"/>
  <c r="D10" i="13"/>
  <c r="C13" i="13"/>
  <c r="D13" i="13"/>
  <c r="B16" i="13"/>
  <c r="C18" i="13"/>
  <c r="B18" i="13" s="1"/>
  <c r="D18" i="13"/>
  <c r="C19" i="13"/>
  <c r="D19" i="13"/>
  <c r="B20" i="13"/>
  <c r="B21" i="13"/>
  <c r="B22" i="13"/>
  <c r="B23" i="13"/>
  <c r="B24" i="13"/>
  <c r="D25" i="13"/>
  <c r="B28" i="13"/>
  <c r="D29" i="13"/>
  <c r="B32" i="13"/>
  <c r="D33" i="13"/>
  <c r="D37" i="13" s="1"/>
  <c r="B36" i="13"/>
  <c r="B11" i="12"/>
  <c r="B12" i="12"/>
  <c r="B17" i="12"/>
  <c r="B21" i="12"/>
  <c r="B24" i="12"/>
  <c r="B27" i="12" s="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E8" i="11"/>
  <c r="H8" i="11"/>
  <c r="K8" i="11"/>
  <c r="N8" i="11"/>
  <c r="Q8" i="11"/>
  <c r="E9" i="11"/>
  <c r="H9" i="11"/>
  <c r="K9" i="11"/>
  <c r="N9" i="11"/>
  <c r="Q9" i="11"/>
  <c r="E10" i="11"/>
  <c r="H10" i="11"/>
  <c r="K10" i="11"/>
  <c r="N10" i="11"/>
  <c r="Q10" i="11"/>
  <c r="E11" i="11"/>
  <c r="H11" i="11"/>
  <c r="K11" i="11"/>
  <c r="N11" i="11"/>
  <c r="Q11" i="11"/>
  <c r="E12" i="11"/>
  <c r="H12" i="11"/>
  <c r="K12" i="11"/>
  <c r="N12" i="11"/>
  <c r="Q12" i="11"/>
  <c r="E13" i="11"/>
  <c r="H13" i="11"/>
  <c r="K13" i="11"/>
  <c r="N13" i="11"/>
  <c r="Q13" i="11"/>
  <c r="E15" i="11"/>
  <c r="H15" i="11"/>
  <c r="K15" i="11"/>
  <c r="N15" i="11"/>
  <c r="Q15" i="11"/>
  <c r="E16" i="11"/>
  <c r="H16" i="11"/>
  <c r="K16" i="11"/>
  <c r="N16" i="11"/>
  <c r="Q16" i="11"/>
  <c r="E17" i="11"/>
  <c r="H17" i="11"/>
  <c r="K17" i="11"/>
  <c r="N17" i="11"/>
  <c r="Q17" i="11"/>
  <c r="E19" i="11"/>
  <c r="H19" i="11"/>
  <c r="K19" i="11"/>
  <c r="N19" i="11"/>
  <c r="Q19" i="11"/>
  <c r="E20" i="11"/>
  <c r="H20" i="11"/>
  <c r="K20" i="11"/>
  <c r="N20" i="11"/>
  <c r="Q20" i="11"/>
  <c r="E22" i="11"/>
  <c r="H22" i="11"/>
  <c r="K22" i="11"/>
  <c r="N22" i="11"/>
  <c r="Q22" i="11"/>
  <c r="E23" i="11"/>
  <c r="H23" i="11"/>
  <c r="K23" i="11"/>
  <c r="N23" i="11"/>
  <c r="Q23" i="11"/>
  <c r="E24" i="11"/>
  <c r="H24" i="11"/>
  <c r="K24" i="11"/>
  <c r="N24" i="11"/>
  <c r="Q24" i="11"/>
  <c r="E25" i="11"/>
  <c r="H25" i="11"/>
  <c r="K25" i="11"/>
  <c r="N25" i="11"/>
  <c r="Q25" i="11"/>
  <c r="E26" i="11"/>
  <c r="H26" i="11"/>
  <c r="K26" i="11"/>
  <c r="N26" i="11"/>
  <c r="Q26" i="11"/>
  <c r="E27" i="11"/>
  <c r="H27" i="11"/>
  <c r="K27" i="11"/>
  <c r="N27" i="11"/>
  <c r="Q27" i="11"/>
  <c r="E29" i="11"/>
  <c r="H29" i="11"/>
  <c r="K29" i="11"/>
  <c r="N29" i="11"/>
  <c r="Q29" i="11"/>
  <c r="E30" i="11"/>
  <c r="H30" i="11"/>
  <c r="K30" i="11"/>
  <c r="N30" i="11"/>
  <c r="Q30" i="11"/>
  <c r="C31" i="11"/>
  <c r="D31" i="11"/>
  <c r="E31" i="11"/>
  <c r="F31" i="11"/>
  <c r="G31" i="11"/>
  <c r="H31" i="11"/>
  <c r="I31" i="11"/>
  <c r="J31" i="11"/>
  <c r="K31" i="11"/>
  <c r="D48" i="9" s="1"/>
  <c r="L31" i="11"/>
  <c r="M31" i="11"/>
  <c r="N31" i="11"/>
  <c r="O31" i="11"/>
  <c r="P31" i="11"/>
  <c r="Q31" i="11"/>
  <c r="E33" i="11"/>
  <c r="H33" i="11"/>
  <c r="K33" i="11"/>
  <c r="N33" i="11"/>
  <c r="Q33" i="11"/>
  <c r="E34" i="11"/>
  <c r="H34" i="11"/>
  <c r="K34" i="11"/>
  <c r="N34" i="11"/>
  <c r="Q34" i="11"/>
  <c r="E36" i="11"/>
  <c r="H36" i="11"/>
  <c r="K36" i="11"/>
  <c r="N36" i="11"/>
  <c r="Q36" i="11"/>
  <c r="E37" i="11"/>
  <c r="H37" i="11"/>
  <c r="K37" i="11"/>
  <c r="N37" i="11"/>
  <c r="Q37" i="11"/>
  <c r="E39" i="11"/>
  <c r="H39" i="11"/>
  <c r="K39" i="11"/>
  <c r="N39" i="11"/>
  <c r="Q39" i="11"/>
  <c r="E40" i="11"/>
  <c r="H40" i="11"/>
  <c r="K40" i="11"/>
  <c r="N40" i="11"/>
  <c r="Q40" i="11"/>
  <c r="E41" i="11"/>
  <c r="H41" i="11"/>
  <c r="K41" i="11"/>
  <c r="N41" i="11"/>
  <c r="Q41" i="11"/>
  <c r="E42" i="11"/>
  <c r="H42" i="11"/>
  <c r="K42" i="11"/>
  <c r="N42" i="11"/>
  <c r="Q42" i="11"/>
  <c r="E43" i="11"/>
  <c r="H43" i="11"/>
  <c r="K43" i="11"/>
  <c r="N43" i="11"/>
  <c r="Q43" i="11"/>
  <c r="C7" i="10"/>
  <c r="D7" i="10"/>
  <c r="E7" i="10"/>
  <c r="C26" i="9" s="1"/>
  <c r="F7" i="10"/>
  <c r="G7" i="10"/>
  <c r="H7" i="10"/>
  <c r="I7" i="10"/>
  <c r="J7" i="10"/>
  <c r="K7" i="10"/>
  <c r="L7" i="10"/>
  <c r="M7" i="10"/>
  <c r="N7" i="10"/>
  <c r="O7" i="10"/>
  <c r="P7" i="10"/>
  <c r="Q7" i="10"/>
  <c r="E8" i="10"/>
  <c r="H8" i="10"/>
  <c r="K8" i="10"/>
  <c r="N8" i="10"/>
  <c r="Q8" i="10"/>
  <c r="E9" i="10"/>
  <c r="H9" i="10"/>
  <c r="K9" i="10"/>
  <c r="N9" i="10"/>
  <c r="Q9" i="10"/>
  <c r="E10" i="10"/>
  <c r="H10" i="10"/>
  <c r="K10" i="10"/>
  <c r="N10" i="10"/>
  <c r="Q10" i="10"/>
  <c r="E11" i="10"/>
  <c r="H11" i="10"/>
  <c r="K11" i="10"/>
  <c r="N11" i="10"/>
  <c r="Q11" i="10"/>
  <c r="E12" i="10"/>
  <c r="H12" i="10"/>
  <c r="K12" i="10"/>
  <c r="N12" i="10"/>
  <c r="Q12" i="10"/>
  <c r="E13" i="10"/>
  <c r="H13" i="10"/>
  <c r="K13" i="10"/>
  <c r="N13" i="10"/>
  <c r="Q13" i="10"/>
  <c r="E15" i="10"/>
  <c r="H15" i="10"/>
  <c r="K15" i="10"/>
  <c r="N15" i="10"/>
  <c r="Q15" i="10"/>
  <c r="E16" i="10"/>
  <c r="H16" i="10"/>
  <c r="K16" i="10"/>
  <c r="N16" i="10"/>
  <c r="Q16" i="10"/>
  <c r="E17" i="10"/>
  <c r="H17" i="10"/>
  <c r="K17" i="10"/>
  <c r="N17" i="10"/>
  <c r="Q17" i="10"/>
  <c r="E19" i="10"/>
  <c r="H19" i="10"/>
  <c r="K19" i="10"/>
  <c r="N19" i="10"/>
  <c r="Q19" i="10"/>
  <c r="E20" i="10"/>
  <c r="H20" i="10"/>
  <c r="K20" i="10"/>
  <c r="N20" i="10"/>
  <c r="Q20" i="10"/>
  <c r="E22" i="10"/>
  <c r="H22" i="10"/>
  <c r="K22" i="10"/>
  <c r="N22" i="10"/>
  <c r="Q22" i="10"/>
  <c r="E23" i="10"/>
  <c r="H23" i="10"/>
  <c r="K23" i="10"/>
  <c r="N23" i="10"/>
  <c r="Q23" i="10"/>
  <c r="E24" i="10"/>
  <c r="H24" i="10"/>
  <c r="K24" i="10"/>
  <c r="N24" i="10"/>
  <c r="Q24" i="10"/>
  <c r="E25" i="10"/>
  <c r="H25" i="10"/>
  <c r="K25" i="10"/>
  <c r="N25" i="10"/>
  <c r="Q25" i="10"/>
  <c r="E26" i="10"/>
  <c r="H26" i="10"/>
  <c r="K26" i="10"/>
  <c r="N26" i="10"/>
  <c r="Q26" i="10"/>
  <c r="E27" i="10"/>
  <c r="H27" i="10"/>
  <c r="K27" i="10"/>
  <c r="N27" i="10"/>
  <c r="Q27" i="10"/>
  <c r="E29" i="10"/>
  <c r="H29" i="10"/>
  <c r="K29" i="10"/>
  <c r="N29" i="10"/>
  <c r="Q29" i="10"/>
  <c r="E30" i="10"/>
  <c r="H30" i="10"/>
  <c r="K30" i="10"/>
  <c r="N30" i="10"/>
  <c r="Q30" i="10"/>
  <c r="C31" i="10"/>
  <c r="D31" i="10"/>
  <c r="E31" i="10"/>
  <c r="C27" i="9" s="1"/>
  <c r="F31" i="10"/>
  <c r="G31" i="10"/>
  <c r="H31" i="10"/>
  <c r="I31" i="10"/>
  <c r="J31" i="10"/>
  <c r="K31" i="10"/>
  <c r="L31" i="10"/>
  <c r="M31" i="10"/>
  <c r="N31" i="10"/>
  <c r="O31" i="10"/>
  <c r="P31" i="10"/>
  <c r="Q31" i="10"/>
  <c r="E33" i="10"/>
  <c r="H33" i="10"/>
  <c r="K33" i="10"/>
  <c r="N33" i="10"/>
  <c r="Q33" i="10"/>
  <c r="E34" i="10"/>
  <c r="H34" i="10"/>
  <c r="K34" i="10"/>
  <c r="N34" i="10"/>
  <c r="Q34" i="10"/>
  <c r="E36" i="10"/>
  <c r="H36" i="10"/>
  <c r="K36" i="10"/>
  <c r="N36" i="10"/>
  <c r="Q36" i="10"/>
  <c r="E37" i="10"/>
  <c r="H37" i="10"/>
  <c r="K37" i="10"/>
  <c r="N37" i="10"/>
  <c r="Q37" i="10"/>
  <c r="E39" i="10"/>
  <c r="H39" i="10"/>
  <c r="K39" i="10"/>
  <c r="N39" i="10"/>
  <c r="Q39" i="10"/>
  <c r="E40" i="10"/>
  <c r="H40" i="10"/>
  <c r="K40" i="10"/>
  <c r="N40" i="10"/>
  <c r="Q40" i="10"/>
  <c r="E41" i="10"/>
  <c r="H41" i="10"/>
  <c r="K41" i="10"/>
  <c r="N41" i="10"/>
  <c r="Q41" i="10"/>
  <c r="E42" i="10"/>
  <c r="H42" i="10"/>
  <c r="K42" i="10"/>
  <c r="N42" i="10"/>
  <c r="Q42" i="10"/>
  <c r="E43" i="10"/>
  <c r="H43" i="10"/>
  <c r="K43" i="10"/>
  <c r="N43" i="10"/>
  <c r="Q43" i="10"/>
  <c r="C7" i="9"/>
  <c r="D7" i="9"/>
  <c r="C8" i="9"/>
  <c r="D8" i="9"/>
  <c r="C9" i="9"/>
  <c r="D9" i="9"/>
  <c r="C10" i="9"/>
  <c r="D10" i="9"/>
  <c r="D11" i="9"/>
  <c r="C12" i="9"/>
  <c r="C11" i="9" s="1"/>
  <c r="D12" i="9"/>
  <c r="C13" i="9"/>
  <c r="D13" i="9"/>
  <c r="C14" i="9"/>
  <c r="D14" i="9"/>
  <c r="C16" i="9"/>
  <c r="D16" i="9"/>
  <c r="C17" i="9"/>
  <c r="D17" i="9"/>
  <c r="C18" i="9"/>
  <c r="D18" i="9"/>
  <c r="D19" i="9"/>
  <c r="C20" i="9"/>
  <c r="D20" i="9"/>
  <c r="C21" i="9"/>
  <c r="C19" i="9" s="1"/>
  <c r="D21" i="9"/>
  <c r="C22" i="9"/>
  <c r="D22" i="9"/>
  <c r="B24" i="9"/>
  <c r="D26" i="9"/>
  <c r="D30" i="9" s="1"/>
  <c r="D36" i="9" s="1"/>
  <c r="D27" i="9"/>
  <c r="C28" i="9"/>
  <c r="D28" i="9"/>
  <c r="B31" i="9"/>
  <c r="C31" i="9"/>
  <c r="D31" i="9"/>
  <c r="B32" i="9"/>
  <c r="B33" i="9"/>
  <c r="B34" i="9"/>
  <c r="B35" i="9"/>
  <c r="D37" i="9"/>
  <c r="C38" i="9"/>
  <c r="C37" i="9" s="1"/>
  <c r="D38" i="9"/>
  <c r="C39" i="9"/>
  <c r="D39" i="9"/>
  <c r="D40" i="9"/>
  <c r="C42" i="9"/>
  <c r="C41" i="9" s="1"/>
  <c r="D42" i="9"/>
  <c r="D41" i="9" s="1"/>
  <c r="C43" i="9"/>
  <c r="D43" i="9"/>
  <c r="D44" i="9"/>
  <c r="B45" i="9"/>
  <c r="C47" i="9"/>
  <c r="D47" i="9"/>
  <c r="C48" i="9"/>
  <c r="B49" i="9"/>
  <c r="C51" i="9"/>
  <c r="D51" i="9"/>
  <c r="C52" i="9"/>
  <c r="D52" i="9"/>
  <c r="B53" i="9"/>
  <c r="B10" i="8"/>
  <c r="B16" i="8" s="1"/>
  <c r="B17" i="8"/>
  <c r="B14" i="7"/>
  <c r="B17" i="7" s="1"/>
  <c r="B21" i="7"/>
  <c r="B24" i="7" s="1"/>
  <c r="B28" i="7"/>
  <c r="B31" i="7" s="1"/>
  <c r="B33" i="7"/>
  <c r="B35" i="7" s="1"/>
  <c r="B36" i="7"/>
  <c r="B40" i="7"/>
  <c r="B11" i="6"/>
  <c r="B19" i="6" s="1"/>
  <c r="B27" i="6" s="1"/>
  <c r="B32" i="6" s="1"/>
  <c r="B35" i="6" s="1"/>
  <c r="B38" i="6" s="1"/>
  <c r="B20" i="6"/>
  <c r="B8" i="5"/>
  <c r="B15" i="5" s="1"/>
  <c r="B16" i="5"/>
  <c r="C7" i="4"/>
  <c r="D7" i="4"/>
  <c r="B7" i="4" s="1"/>
  <c r="B8" i="4"/>
  <c r="B9" i="4"/>
  <c r="B10" i="4"/>
  <c r="B12" i="4"/>
  <c r="B13" i="4"/>
  <c r="B14" i="4"/>
  <c r="C15" i="4"/>
  <c r="D15" i="4"/>
  <c r="B20" i="4"/>
  <c r="C21" i="4"/>
  <c r="D21" i="4"/>
  <c r="D26" i="4" s="1"/>
  <c r="B22" i="4"/>
  <c r="B23" i="4"/>
  <c r="C26" i="4"/>
  <c r="C27" i="4"/>
  <c r="D27" i="4"/>
  <c r="B28" i="4"/>
  <c r="B29" i="4"/>
  <c r="B30" i="4"/>
  <c r="B31" i="4"/>
  <c r="B32" i="4"/>
  <c r="B33" i="4"/>
  <c r="C34" i="4"/>
  <c r="B36" i="4"/>
  <c r="B38" i="4"/>
  <c r="B41" i="4"/>
  <c r="B44" i="4"/>
  <c r="B7" i="3"/>
  <c r="C8" i="3"/>
  <c r="B8" i="3" s="1"/>
  <c r="D8" i="3"/>
  <c r="F8" i="3"/>
  <c r="G8" i="3"/>
  <c r="C14" i="3"/>
  <c r="C16" i="3" s="1"/>
  <c r="D14" i="3"/>
  <c r="E14" i="3"/>
  <c r="E16" i="3" s="1"/>
  <c r="E24" i="3" s="1"/>
  <c r="E29" i="3" s="1"/>
  <c r="E34" i="3" s="1"/>
  <c r="E39" i="3" s="1"/>
  <c r="F14" i="3"/>
  <c r="G14" i="3"/>
  <c r="G16" i="3" s="1"/>
  <c r="G24" i="3" s="1"/>
  <c r="G29" i="3" s="1"/>
  <c r="G34" i="3" s="1"/>
  <c r="G39" i="3" s="1"/>
  <c r="C15" i="3"/>
  <c r="D16" i="3"/>
  <c r="F16" i="3"/>
  <c r="C17" i="3"/>
  <c r="D17" i="3"/>
  <c r="B17" i="3" s="1"/>
  <c r="E17" i="3"/>
  <c r="F17" i="3"/>
  <c r="G17" i="3"/>
  <c r="B18" i="3"/>
  <c r="B19" i="3"/>
  <c r="B20" i="3"/>
  <c r="B21" i="3"/>
  <c r="B22" i="3"/>
  <c r="B23" i="3"/>
  <c r="D24" i="3"/>
  <c r="D29" i="3" s="1"/>
  <c r="D34" i="3" s="1"/>
  <c r="D39" i="3" s="1"/>
  <c r="F24" i="3"/>
  <c r="F29" i="3" s="1"/>
  <c r="F34" i="3" s="1"/>
  <c r="F39" i="3" s="1"/>
  <c r="C26" i="3"/>
  <c r="D26" i="3"/>
  <c r="E26" i="3"/>
  <c r="F26" i="3"/>
  <c r="G26" i="3"/>
  <c r="C27" i="3"/>
  <c r="B28" i="3"/>
  <c r="C31" i="3"/>
  <c r="D31" i="3"/>
  <c r="E31" i="3"/>
  <c r="F31" i="3"/>
  <c r="G31" i="3"/>
  <c r="C32" i="3"/>
  <c r="B33" i="3"/>
  <c r="C36" i="3"/>
  <c r="D36" i="3"/>
  <c r="E36" i="3"/>
  <c r="F36" i="3"/>
  <c r="G36" i="3"/>
  <c r="C37" i="3"/>
  <c r="B38" i="3"/>
  <c r="B7" i="2"/>
  <c r="C11" i="2"/>
  <c r="C15" i="2"/>
  <c r="D15" i="2"/>
  <c r="B15" i="2" s="1"/>
  <c r="E15" i="2"/>
  <c r="F15" i="2"/>
  <c r="F20" i="2" s="1"/>
  <c r="F23" i="2" s="1"/>
  <c r="F26" i="2" s="1"/>
  <c r="F29" i="2" s="1"/>
  <c r="G15" i="2"/>
  <c r="C16" i="2"/>
  <c r="D16" i="2"/>
  <c r="B16" i="2" s="1"/>
  <c r="E16" i="2"/>
  <c r="F16" i="2"/>
  <c r="G16" i="2"/>
  <c r="B17" i="2"/>
  <c r="B18" i="2"/>
  <c r="B19" i="2"/>
  <c r="C20" i="2"/>
  <c r="E20" i="2"/>
  <c r="E23" i="2" s="1"/>
  <c r="E26" i="2" s="1"/>
  <c r="E29" i="2" s="1"/>
  <c r="G20" i="2"/>
  <c r="G23" i="2" s="1"/>
  <c r="G26" i="2" s="1"/>
  <c r="G29" i="2" s="1"/>
  <c r="B22" i="2"/>
  <c r="B25" i="2"/>
  <c r="B28" i="2"/>
  <c r="J8" i="19" l="1"/>
  <c r="F33" i="19"/>
  <c r="D8" i="19"/>
  <c r="G8" i="19" s="1"/>
  <c r="B9" i="18"/>
  <c r="C16" i="18"/>
  <c r="B10" i="18"/>
  <c r="B10" i="16"/>
  <c r="C14" i="16"/>
  <c r="B14" i="15"/>
  <c r="C21" i="15"/>
  <c r="B15" i="15"/>
  <c r="B19" i="13"/>
  <c r="C25" i="13"/>
  <c r="D46" i="9"/>
  <c r="D50" i="9" s="1"/>
  <c r="D54" i="9" s="1"/>
  <c r="C30" i="9"/>
  <c r="B23" i="8"/>
  <c r="B26" i="8" s="1"/>
  <c r="B29" i="8" s="1"/>
  <c r="B32" i="8" s="1"/>
  <c r="B38" i="7"/>
  <c r="B39" i="7" s="1"/>
  <c r="B47" i="7" s="1"/>
  <c r="B52" i="7" s="1"/>
  <c r="B55" i="7" s="1"/>
  <c r="B58" i="7" s="1"/>
  <c r="B23" i="5"/>
  <c r="B28" i="5" s="1"/>
  <c r="B31" i="5" s="1"/>
  <c r="B34" i="5" s="1"/>
  <c r="B27" i="4"/>
  <c r="D34" i="4"/>
  <c r="D39" i="4" s="1"/>
  <c r="D42" i="4" s="1"/>
  <c r="D45" i="4" s="1"/>
  <c r="B26" i="4"/>
  <c r="B21" i="4"/>
  <c r="C39" i="4"/>
  <c r="C24" i="3"/>
  <c r="B16" i="3"/>
  <c r="C23" i="2"/>
  <c r="D20" i="2"/>
  <c r="D23" i="2" s="1"/>
  <c r="D26" i="2" s="1"/>
  <c r="D29" i="2" s="1"/>
  <c r="F8" i="19" l="1"/>
  <c r="B16" i="18"/>
  <c r="C19" i="18"/>
  <c r="B14" i="16"/>
  <c r="C17" i="16"/>
  <c r="B21" i="15"/>
  <c r="C24" i="15"/>
  <c r="C29" i="13"/>
  <c r="B25" i="13"/>
  <c r="B30" i="9"/>
  <c r="C36" i="9"/>
  <c r="B34" i="4"/>
  <c r="C42" i="4"/>
  <c r="B39" i="4"/>
  <c r="B24" i="3"/>
  <c r="C29" i="3"/>
  <c r="B23" i="2"/>
  <c r="C26" i="2"/>
  <c r="B20" i="2"/>
  <c r="B19" i="18" l="1"/>
  <c r="C22" i="18"/>
  <c r="B17" i="16"/>
  <c r="C20" i="16"/>
  <c r="B24" i="15"/>
  <c r="C27" i="15"/>
  <c r="B29" i="13"/>
  <c r="C33" i="13"/>
  <c r="B36" i="9"/>
  <c r="C46" i="9"/>
  <c r="C45" i="4"/>
  <c r="B45" i="4" s="1"/>
  <c r="B42" i="4"/>
  <c r="B29" i="3"/>
  <c r="C34" i="3"/>
  <c r="B26" i="2"/>
  <c r="C29" i="2"/>
  <c r="B29" i="2" s="1"/>
  <c r="B22" i="18" l="1"/>
  <c r="C25" i="18"/>
  <c r="B25" i="18" s="1"/>
  <c r="B20" i="16"/>
  <c r="C23" i="16"/>
  <c r="B23" i="16" s="1"/>
  <c r="B27" i="15"/>
  <c r="C30" i="15"/>
  <c r="B30" i="15" s="1"/>
  <c r="B33" i="13"/>
  <c r="C37" i="13"/>
  <c r="B37" i="13" s="1"/>
  <c r="B46" i="9"/>
  <c r="C50" i="9"/>
  <c r="B34" i="3"/>
  <c r="C39" i="3"/>
  <c r="B39" i="3" s="1"/>
  <c r="B50" i="9" l="1"/>
  <c r="C54" i="9"/>
  <c r="B54" i="9" s="1"/>
  <c r="B22" i="1" l="1"/>
  <c r="B23" i="1"/>
  <c r="B29" i="1" l="1"/>
  <c r="B32" i="1" s="1"/>
  <c r="B35" i="1" s="1"/>
  <c r="B38" i="1" s="1"/>
</calcChain>
</file>

<file path=xl/sharedStrings.xml><?xml version="1.0" encoding="utf-8"?>
<sst xmlns="http://schemas.openxmlformats.org/spreadsheetml/2006/main" count="967" uniqueCount="338">
  <si>
    <t>тыс.руб.</t>
  </si>
  <si>
    <t>Показатель</t>
  </si>
  <si>
    <t>Налоговая база для исчисления налога на прибыль исходя из доли</t>
  </si>
  <si>
    <t>Сумма налога на прибыль</t>
  </si>
  <si>
    <t>Сумма недопоступления налога на прибыль, в т.ч. от участников СЭЗ</t>
  </si>
  <si>
    <t>Сумма налога на прибыль, поступившая в бюджет субъекта РФ в предыдущем году</t>
  </si>
  <si>
    <t>Индекс-дефлятор в текущем году</t>
  </si>
  <si>
    <t>Коэффициент собираемости</t>
  </si>
  <si>
    <t>Расчетные ожидаемые проступления текущего года</t>
  </si>
  <si>
    <t>Прочие факторы, влияющие на поступления по источнику</t>
  </si>
  <si>
    <t>Контрольно-проверочная работа</t>
  </si>
  <si>
    <t>Миграция плательщиков</t>
  </si>
  <si>
    <t>Изменения в базе налогообложения, связанные со спецификой экономической деятельности СПД</t>
  </si>
  <si>
    <t>Общая сумма налога на прибыль, ожидаемая к поступлению в текущем году</t>
  </si>
  <si>
    <t>Индекс-дефлятор</t>
  </si>
  <si>
    <t>Прочие факторы (миграция, изменения в базе НО)</t>
  </si>
  <si>
    <t>Прогноз на очередной финансовый год</t>
  </si>
  <si>
    <t>Прогноз на первый год планируемого периода</t>
  </si>
  <si>
    <t>Прогноз на второй год планируемого периода</t>
  </si>
  <si>
    <t>Приложение № 1
к Методике</t>
  </si>
  <si>
    <t>Недоимка на начало года, возможная ко взысканию</t>
  </si>
  <si>
    <t>Погашение начислений за счет имеющейся переплаты</t>
  </si>
  <si>
    <t xml:space="preserve">182 1 01 01012 02 0000 110 
182 1 01 01014 02 0000 110 </t>
  </si>
  <si>
    <t>Норматив зачисления налога на прибыль организаций в бюджет субъекта РФ согласно БК РФ</t>
  </si>
  <si>
    <t>х</t>
  </si>
  <si>
    <t>Данные по организациям, не имеющим обособленных подразделений, и по организациям без входящих в них обособленных подразделений</t>
  </si>
  <si>
    <t>Данные по обособленным подразделениям</t>
  </si>
  <si>
    <t>Данные по консолидированным группам налогоплательщиков</t>
  </si>
  <si>
    <t>Налог на прибыль организаций, зачисляемый в бюджеты субъектов Российской Федерации</t>
  </si>
  <si>
    <t>Общая сумма налога, ожидаемая к поступлению в текущем году</t>
  </si>
  <si>
    <t>Выпадающие доходы</t>
  </si>
  <si>
    <t>Легализация заработной платы</t>
  </si>
  <si>
    <t>Рост контингента налогоплательщиков, в т.ч. за счет миграции</t>
  </si>
  <si>
    <t>Расчетный прогноз поступлений в бюджет</t>
  </si>
  <si>
    <t>Стоимость патента, руб.</t>
  </si>
  <si>
    <t>Численность физических лиц – иностранных граждан, осуществляющих трудовую деятельность по найму у физических лиц на основании патента</t>
  </si>
  <si>
    <t>Средняя налоговая ставка в целом по региону</t>
  </si>
  <si>
    <t>Сумма налога исчисленная по всем налоговым ставкам</t>
  </si>
  <si>
    <t>Изменения налоговой базы</t>
  </si>
  <si>
    <t>Налоговая база, подлежащая налогообложению по всем налоговым ставкам</t>
  </si>
  <si>
    <t>Сумма налога, поступившая в бюджет субъекта РФ в предыдущем году</t>
  </si>
  <si>
    <t>182 1 01 02050 01 0000 110</t>
  </si>
  <si>
    <t>182 1 01 02040 01 0000 110</t>
  </si>
  <si>
    <t>182 1 01 02030 01 0000 110</t>
  </si>
  <si>
    <t>182 1 01 02020 01 0000 110</t>
  </si>
  <si>
    <t>182 1 01 02010 01 0000 110</t>
  </si>
  <si>
    <t>в т.ч.</t>
  </si>
  <si>
    <t>Сумма за период</t>
  </si>
  <si>
    <t>Показатели</t>
  </si>
  <si>
    <t>Налог на доходы физических лиц</t>
  </si>
  <si>
    <t>Приложение № 2
к Методике</t>
  </si>
  <si>
    <t>Ст2 - новая ставка</t>
  </si>
  <si>
    <t>N2 - количество месяцев действия новой ставки</t>
  </si>
  <si>
    <t>Ст1 - старая ставка</t>
  </si>
  <si>
    <t>N1 - количество месяцев действия старой ставки</t>
  </si>
  <si>
    <t>Ст = (N1 * Ст1 + N2 * Ст2) / 12, где</t>
  </si>
  <si>
    <t>* В случае изменения ставки в течение года, расчет среднегодовой ставки производится по формуле:</t>
  </si>
  <si>
    <t>руб. за 1 л</t>
  </si>
  <si>
    <t>Пиво с нормативным (стандартизированным) содержанием объемной доли этилового спирта свыше 0,5 процента и до 8,6 процента включительно, напитки, изготавливаемые на основе пива</t>
  </si>
  <si>
    <t>Игристые вина (шампанские) с защищенным географическим указанием, с защищенным наименованием места происхождения</t>
  </si>
  <si>
    <t>Игристые вина (шампанские), за исключением игристых вин (шампанских) с защищенным географическим указанием, с защищенным наименованием места происхождения</t>
  </si>
  <si>
    <t>Вина с защищенным географическим указанием, с защищенным наименованием места происхождения, за исключением игристых вин (шампанских)</t>
  </si>
  <si>
    <t>Вина, за исключением вин с защищенным географическим указанием, с защищенным наименованием места происхождения, а также игристых вин (шампанских), фруктовые вина,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</t>
  </si>
  <si>
    <t>руб. за 1 л безводного этилового спирта, содержащегося в подакцизном товаре</t>
  </si>
  <si>
    <t>Алкогольная продукция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</t>
  </si>
  <si>
    <t>Второй год поанируемого периода</t>
  </si>
  <si>
    <t>Первый год поанируемого периода</t>
  </si>
  <si>
    <t>Очередной финансовый год</t>
  </si>
  <si>
    <t>Текущий год</t>
  </si>
  <si>
    <t>Прошлый год</t>
  </si>
  <si>
    <t>ед.изм</t>
  </si>
  <si>
    <t>Среднегодовая налоговая ставка *</t>
  </si>
  <si>
    <t>Виды подакцизных товаров</t>
  </si>
  <si>
    <t>Справочно:</t>
  </si>
  <si>
    <t>Коэффициент изменения ставок, %</t>
  </si>
  <si>
    <t>Общая сумма акцизов, ожидаемая к поступлению в бюджет субъекта РФ в текущем году</t>
  </si>
  <si>
    <t>Расчетные ожидаемые проступления текущего года в бюджет субъекта РФ</t>
  </si>
  <si>
    <t>Коэффициент собираемости, %</t>
  </si>
  <si>
    <t>Сумма акциза, заявленная к вычету</t>
  </si>
  <si>
    <t>Сумма акциза, подлежащая начислению</t>
  </si>
  <si>
    <t>Налогооблагаемая база (за исключением экспорта), л</t>
  </si>
  <si>
    <t>в т.ч. бюджет субъекта РФ</t>
  </si>
  <si>
    <t>Фактичекие поступления за предыдущий год</t>
  </si>
  <si>
    <t>182 1 03 02350 01 0000 110</t>
  </si>
  <si>
    <t>182 1 03 02340 01 0000 110</t>
  </si>
  <si>
    <t>182 1 03 02110 01 0000 110</t>
  </si>
  <si>
    <t>182 1 03 02100 01 0000 110</t>
  </si>
  <si>
    <t>182 1 03 02090 01 0000 110</t>
  </si>
  <si>
    <t xml:space="preserve">в т.ч. </t>
  </si>
  <si>
    <t xml:space="preserve">Акцизы, производимые на территории Российской Федерации </t>
  </si>
  <si>
    <t>Приложение № 3
к Методике</t>
  </si>
  <si>
    <t>Коэффициент изменения количества плательщиков, %</t>
  </si>
  <si>
    <t>Изменение ставок налога согласно законодательству</t>
  </si>
  <si>
    <t>Изменения в базе налогообложения, связанные со спецификой деятельности СПД</t>
  </si>
  <si>
    <t>Минимальный налог</t>
  </si>
  <si>
    <t>Налог с доходов / Налог с доходов, уменьшенных на величину расходов</t>
  </si>
  <si>
    <t>Сумма налога, подлежащая уплате, в т.ч.</t>
  </si>
  <si>
    <t xml:space="preserve">Сумма исчисленного налога </t>
  </si>
  <si>
    <t>Налоговая база</t>
  </si>
  <si>
    <t>Сумма убытка, полученного в предыдущих налоговых периодах</t>
  </si>
  <si>
    <t>Сумма расходов, понесенных  налогоплательщиками</t>
  </si>
  <si>
    <t>Сумма полученных доходов</t>
  </si>
  <si>
    <t>Коэффициент изменения количества налогоплательщиков, %</t>
  </si>
  <si>
    <t xml:space="preserve">Прогнозируемое количество налогоплательщиков, которые в текущем году предоставят результативные декларации (ед./чел.) </t>
  </si>
  <si>
    <t>Количество налогоплательщиков, применяющих налоговую ставку в размере 0 процентов (ед./чел.)</t>
  </si>
  <si>
    <t>Количество налогоплательщиков, представивших нулевую отчетность  (ед./чел.)</t>
  </si>
  <si>
    <t>в том числе:</t>
  </si>
  <si>
    <t>Количество налогоплательщиков, представивших налоговые декларации (ед./чел.)</t>
  </si>
  <si>
    <t>182 1 05 01020 01 0000 110
182 1 05 01050 01 0000 110</t>
  </si>
  <si>
    <t>182 1 05 01010 01 0000 110</t>
  </si>
  <si>
    <t>Налог, взимаемый в связи с применением упрощенной системы налогообложения</t>
  </si>
  <si>
    <t>Приложение № 4
к Методике</t>
  </si>
  <si>
    <t>Сумма единого налога, подлежащая уплате в бюджет</t>
  </si>
  <si>
    <t>Сумма исчисленного единого налога на вмененный доход</t>
  </si>
  <si>
    <t xml:space="preserve">Прогнозируемое количество налогоплательщиков в текущем году (ед./чел.) </t>
  </si>
  <si>
    <t xml:space="preserve">Количество налогоплательщиков,  представивших налоговые декларации по ЕНВД за прошлый год (ед./чел.) </t>
  </si>
  <si>
    <t>182 1 05 02000 01 0000 110</t>
  </si>
  <si>
    <t>Единый налог на вмененный доход для отдельных видов деятельности</t>
  </si>
  <si>
    <t>Приложение № 5
к Методике</t>
  </si>
  <si>
    <t>Сумма исчисленного налога</t>
  </si>
  <si>
    <t>Сумма расходов</t>
  </si>
  <si>
    <t>Сумма доходов</t>
  </si>
  <si>
    <t>Количество налогоплательщиков, представивших налоговые декларации по единому сельскохозяйственному налогу (ед./чел.)</t>
  </si>
  <si>
    <t>182 1 05 03000 01 0000 110</t>
  </si>
  <si>
    <t>Единый сельскохозяйственный налог</t>
  </si>
  <si>
    <t>Приложение № 6
к Методике</t>
  </si>
  <si>
    <t>Коэффициент изменения количества патентов, %</t>
  </si>
  <si>
    <t>Общая расчетная сумма ожидаемых поступлений текущего года</t>
  </si>
  <si>
    <t>Индекс-дефлятор (индекс потребительских цен)</t>
  </si>
  <si>
    <t>Сумма фактических поступлений за предыдущий год</t>
  </si>
  <si>
    <t>Прогнозируемое количество выданых патентов в текущем году, ед.</t>
  </si>
  <si>
    <t>Количество патентов, выданых в предыдущем году, ед</t>
  </si>
  <si>
    <t>Прочие виды деятельности</t>
  </si>
  <si>
    <t>Парикмахерские и косметические услуги</t>
  </si>
  <si>
    <t>Сдача в аренду (наем) жилых и нежилых помещений</t>
  </si>
  <si>
    <t>Индекс-дефлятор (темп роста оборота розничной торговли )</t>
  </si>
  <si>
    <t>Розничная торговля, осуществляемая через объекты стационарной торговой сети</t>
  </si>
  <si>
    <t>в том числе основные виды предпринимательской деятельнсти:</t>
  </si>
  <si>
    <t>Всего выдано патентов (единиц):</t>
  </si>
  <si>
    <t>Прогнозное количество индивидуальных предпринимателей, избравших  патентную систему налогообложения в текущем году (чел.)</t>
  </si>
  <si>
    <t>Количество индивидуальных предпринимателей, применявших патентную систему налогообложения в прошлом году (чел.)</t>
  </si>
  <si>
    <t>182 1 05 04000 02 0000 110</t>
  </si>
  <si>
    <t>Наименование показателей</t>
  </si>
  <si>
    <t xml:space="preserve">Налог, взимаемый в связи с применением 
патентной системы налогообложения </t>
  </si>
  <si>
    <t>Приложение № 7
к Методике</t>
  </si>
  <si>
    <t>Коэффициент изменения среднегодовой налогооблагаемой стоимости имущества</t>
  </si>
  <si>
    <t>Изменения в базе налогообложения, связанные с изменением законодательства и спецификой экономической деятельности СПД</t>
  </si>
  <si>
    <t>Сумма налога, не поступившая в бюджет в связи с предоставлением налогоплательщикам налоговых льгот</t>
  </si>
  <si>
    <t xml:space="preserve">Сумма налога, исчисленная к уплате в бюджет </t>
  </si>
  <si>
    <t xml:space="preserve">Налоговая база </t>
  </si>
  <si>
    <t>прогнозируемая среднегодовая стоимость необлагаемого налогом имущества за налоговый период</t>
  </si>
  <si>
    <t>Прогнозируемая среднегодовая стоимость имущества за налоговый период, в том числе</t>
  </si>
  <si>
    <t>среднегодовая стоимость необлагаемого налогом имущества за налоговый период</t>
  </si>
  <si>
    <t>Среднегодовая стоимость имущества за налоговый период, в том числе</t>
  </si>
  <si>
    <t>182 1 06 02000 02 0000 110</t>
  </si>
  <si>
    <t>Налог на имущество организаций</t>
  </si>
  <si>
    <t>Приложение № 8
к Методике</t>
  </si>
  <si>
    <t>* в случае появления (в том числе прогнозируемого) воздушных транспортных средств у организаций региона, необходимо внести изменения в расчет</t>
  </si>
  <si>
    <t>Усреденный коэффициент роста средней суммы налога на 1 транспортное средство *</t>
  </si>
  <si>
    <t>Усреденный коэффициент прироста количества транспортных средств *</t>
  </si>
  <si>
    <t>воздушных транспортных средств *</t>
  </si>
  <si>
    <t>водных транспортных средств</t>
  </si>
  <si>
    <t>наземных транспортных средств</t>
  </si>
  <si>
    <t>Усреденный коэффициент роста средней суммы налога на 1 транспортное средство</t>
  </si>
  <si>
    <t xml:space="preserve">Усреденный коэффициент прироста количества транспортных средств </t>
  </si>
  <si>
    <t>Переплата на начало года</t>
  </si>
  <si>
    <t>Недоимка на начало года</t>
  </si>
  <si>
    <t>воздушных транспортных средств</t>
  </si>
  <si>
    <t>Коэффициент роста средней суммы налога на 1 ТС</t>
  </si>
  <si>
    <t>Сумма налога, не поступившая в бюджет в связи с предоставлением налогоплательщикам налоговых льгот (освобождением от уплаты налога)</t>
  </si>
  <si>
    <t>воздушные транспортные средства</t>
  </si>
  <si>
    <t>водные транспортные средства</t>
  </si>
  <si>
    <t>наземные транспортные средства</t>
  </si>
  <si>
    <t>Сумма налога, подлежащая уплате в бюджет</t>
  </si>
  <si>
    <t xml:space="preserve">Коэффициент прироста количества транспортных средств </t>
  </si>
  <si>
    <t>Прогнозгное количество транспортных средств, в отношении которых  налогоплательщиком исчислен налог к уплате, ед.</t>
  </si>
  <si>
    <t>Количество транспортных средств, в отношении которых  налогоплательщиком исчислен налог к уплате, ед.</t>
  </si>
  <si>
    <t>182 1 06 04012 02 0000 110</t>
  </si>
  <si>
    <t>182 1 06 04011 02 0000 110</t>
  </si>
  <si>
    <t>Транспортный налог</t>
  </si>
  <si>
    <t>Приложение № 9
к Методике</t>
  </si>
  <si>
    <t>* Обращаю внимание на то, что прогнозное количество транспортных средств ни при каких условиях не может содержать в себе дробь</t>
  </si>
  <si>
    <t>Воздушные транспортные средства</t>
  </si>
  <si>
    <t>Иные водные транспортные средства</t>
  </si>
  <si>
    <t>Несамоходные (буксируемые) суда, для которых определяется валовая вместимость</t>
  </si>
  <si>
    <t>свыше 100 л.с. (свыше 73,55 кВт)</t>
  </si>
  <si>
    <t>до 100 л.с. (до 73,55 кВт) включительно</t>
  </si>
  <si>
    <t>Гидроциклы с мощностью двигателя:</t>
  </si>
  <si>
    <t>Яхты и другие парусно-моторные суда с мощностью двигателя:</t>
  </si>
  <si>
    <t>Катера, моторные лодки и другие водные транспортные средства с мощностью двигателя:</t>
  </si>
  <si>
    <t>Водные транспортные средства</t>
  </si>
  <si>
    <t>свыше 50 л.с. (свыше 36,77 кВт)</t>
  </si>
  <si>
    <t>до 50 л.с. (до 36,77 кВт) включительно</t>
  </si>
  <si>
    <t>Снегоходы, мотосани с мощностью двигателя:</t>
  </si>
  <si>
    <t>Другие самоходные транспортные средства, машины и механизмы на пневматическом и гусеничном ходу</t>
  </si>
  <si>
    <t>свыше 250 л.с. (свыше 183,9 кВт)</t>
  </si>
  <si>
    <t>свыше 200 л.с. до 250 л.с. (свыше 147,1 кВт до 183,9 кВт) включительно</t>
  </si>
  <si>
    <t>свыше 150 л.с. до 200 л.с. (свыше 110,33 кВт до 147,1 кВт) включительно</t>
  </si>
  <si>
    <t>свыше 100 л.с. до 150 л.с. (свыше 73,55 кВт до 110,33 кВт) включительно</t>
  </si>
  <si>
    <t>Автомобили грузовые с мощностью двигателя:</t>
  </si>
  <si>
    <t>свыше 200 л.с. (свыше 147,1 кВт)</t>
  </si>
  <si>
    <t>до 200 л.с. (до 147,1 кВт) включительно</t>
  </si>
  <si>
    <t>Автобусы с мощностью двигателя:</t>
  </si>
  <si>
    <t>свыше 35 л.с. (свыше 25,74 кВт)</t>
  </si>
  <si>
    <t>свыше 20 л.с. до 35 л.с. (свыше 14,7 кВт до 25,74 кВт) включительно</t>
  </si>
  <si>
    <t>до 20 л.с. (до 14,7 кВт) включительно</t>
  </si>
  <si>
    <t>Мотоциклы и мотороллеры с мощностью двигателя:</t>
  </si>
  <si>
    <t>Автомобили легковые с мощностью двигателя:</t>
  </si>
  <si>
    <t>Наземные транспортные средства</t>
  </si>
  <si>
    <t>Средняя сумма налога на одно ТС, тыс.руб</t>
  </si>
  <si>
    <t>Сумма налога, тыс.руб</t>
  </si>
  <si>
    <t>Кол-во ТС, ед *</t>
  </si>
  <si>
    <t>Кол-во ТС, ед</t>
  </si>
  <si>
    <t>Прогноз второго года планируемого периода</t>
  </si>
  <si>
    <t>Прогноз первого года планируемого периода</t>
  </si>
  <si>
    <t>Прогноз очередного финансового года</t>
  </si>
  <si>
    <t>Прогноз текущего года</t>
  </si>
  <si>
    <t>Согласно отчету 5-ТН за прошлый год</t>
  </si>
  <si>
    <t>Ставки налога, руб.</t>
  </si>
  <si>
    <t>Налоговая база и структура начислений по транспортному налогу по организациям</t>
  </si>
  <si>
    <t>Налоговая база и структура начислений по транспортному налогу по физическим лицам</t>
  </si>
  <si>
    <t>Коэффициент изменения количества плательщиков</t>
  </si>
  <si>
    <t>Ставка налога в очередном финансовом году</t>
  </si>
  <si>
    <t>Количество объектов, подлежащих налогообложению в очередном финансовом году, ед.</t>
  </si>
  <si>
    <t>Ожидаемые проступления текущего года</t>
  </si>
  <si>
    <t>Ставка налога в текущем году</t>
  </si>
  <si>
    <t>Количество объектов, подлежащих налогообложению в текущем году, ед.</t>
  </si>
  <si>
    <t>Количество объектов, подлежавших налогообложению в предыдущем году, ед.</t>
  </si>
  <si>
    <t>182 1 06 05000 02 0000 110</t>
  </si>
  <si>
    <t xml:space="preserve">Налог на игорный бизнес </t>
  </si>
  <si>
    <t>Приложение № 10
к Методике</t>
  </si>
  <si>
    <t>Коэффициент изменения кадастровой стоимости</t>
  </si>
  <si>
    <t>Коэффициент прироста количества земельных участков</t>
  </si>
  <si>
    <t>Сумма налога, не поступившая в бюджет в связи с предоставлением налогоплательщикам льгот по налогу</t>
  </si>
  <si>
    <t>Прогнозируемая кадастровая стоимость в текущем году</t>
  </si>
  <si>
    <t>Кадастровая стоимость в предыдущем году</t>
  </si>
  <si>
    <t>Коэффициент  прироста количества земельных участков, в отношении которых исчисляется земельный налог</t>
  </si>
  <si>
    <t>Количество земельных участков, в отношении которых налогоплательщиками планируется исчислить земельный налог к уплате в текущем периоде, ед.</t>
  </si>
  <si>
    <t>Количество земельных участков, в отношении которых налогоплательщиками исчислен земельный налог к уплате в прошлом периоде, ед.</t>
  </si>
  <si>
    <t>Количество земельных участков, учтенных в базе данных налоговых органов, ед.</t>
  </si>
  <si>
    <t>182 1 06 06040 00 0000 110</t>
  </si>
  <si>
    <t>182 1 06 06030 00 0000 110</t>
  </si>
  <si>
    <t>Земельный налог</t>
  </si>
  <si>
    <t>Приложение № 11
к Методике</t>
  </si>
  <si>
    <t>Коэффициент изменения объема добытых общераспространенных полезных ископаемых</t>
  </si>
  <si>
    <t xml:space="preserve">Коэффициент изменения ставок налога </t>
  </si>
  <si>
    <t xml:space="preserve">Сумма налога, подлежащая уплате в бюджет за налоговые периоды отчетного года </t>
  </si>
  <si>
    <t>Прогнозная стоимость добытого полезного ископаемого (общераспространенные полезные ископаемые) в текущем году</t>
  </si>
  <si>
    <t>Стоимость добытого полезного ископаемого (общераспространенные полезные ископаемые) в предыдущем году</t>
  </si>
  <si>
    <t>182 1 07 01020 01 0000 110</t>
  </si>
  <si>
    <t>Налог на добычу полезных ископаемых</t>
  </si>
  <si>
    <t>Приложение № 12
к Методике</t>
  </si>
  <si>
    <t>Коэффициент изменения количества полученных разрешений</t>
  </si>
  <si>
    <t>Выпадающие доходы (сумма сбора, не поступившая в бюджет в связи с предоставлением льгот по сбору)</t>
  </si>
  <si>
    <t>Сумма сбора, подлежащая уплате в бюджет</t>
  </si>
  <si>
    <t>Количество полученных разрешений в текущем году году, ед.</t>
  </si>
  <si>
    <t>Количество полученных разрешений в предыдущем году, ед.</t>
  </si>
  <si>
    <t>Количество плательщиков сбора в предыдущем году, ед.</t>
  </si>
  <si>
    <t>182 1 07 04030 01 0000 110</t>
  </si>
  <si>
    <t>182 1 07 04020 01 0000 110</t>
  </si>
  <si>
    <t>182 1 07 04010 01 0000 110</t>
  </si>
  <si>
    <t>Сборы за пользование объектами животного мира и за пользование объектами водных биологических ресурсов</t>
  </si>
  <si>
    <t>Приложение № 13
к Методике</t>
  </si>
  <si>
    <t>Прочие факторы</t>
  </si>
  <si>
    <t>Изменение объемов поступления за счет изменения количества дел, рассмотренных в судах</t>
  </si>
  <si>
    <t>Изменения в законодательстве</t>
  </si>
  <si>
    <t>Поступило гос.пошлины в прошлом году</t>
  </si>
  <si>
    <t>182 1 08 07010 01 0000 110</t>
  </si>
  <si>
    <t>182 1 08 03010 01 0000 110</t>
  </si>
  <si>
    <t xml:space="preserve">Государственная пошлина </t>
  </si>
  <si>
    <t>Приложение № 14
к Методике</t>
  </si>
  <si>
    <t>Общая сумма платежей, ожидаемая к поступлению в текущем году</t>
  </si>
  <si>
    <t>Изменение объемов поступлений за счет изменения количества запросов</t>
  </si>
  <si>
    <t>Платежи, не оплаченые на начало года, которые будут оплачены в текущем году</t>
  </si>
  <si>
    <t>Поступило по источнику в прошлом году</t>
  </si>
  <si>
    <t>182 1 13 01020 01 0000 130</t>
  </si>
  <si>
    <t>Плата за предоставление сведений и документов, содержащихся в Едином государственном реестре юридических лиц и в Едином государственном реестре индивидуальных предпринимателей</t>
  </si>
  <si>
    <t>Приложение № 15
к Методике</t>
  </si>
  <si>
    <t>Изменение объемов поступлений за счет изменения количества проверок</t>
  </si>
  <si>
    <t>Планируемое погашение начисленых штрафов за счет имеющейся переплаты</t>
  </si>
  <si>
    <t>Штрафы, не оплаченые на начало года, которые будут взысканы в текущем году</t>
  </si>
  <si>
    <t>Поступило по штрафам в прошлом году</t>
  </si>
  <si>
    <t>182 1 16 90000 00 0000 140</t>
  </si>
  <si>
    <t>182 1 16 06000 01 0000 140</t>
  </si>
  <si>
    <t>182 1 16 03030 01 0000 140</t>
  </si>
  <si>
    <t>182 1 16 03020 02 0000 140</t>
  </si>
  <si>
    <t>182 1 16 03010 01 0000 140</t>
  </si>
  <si>
    <t xml:space="preserve">Штрафы, санкции, возмещение ущерба </t>
  </si>
  <si>
    <t>Приложение № 16
к Методике</t>
  </si>
  <si>
    <t>** с учетом кассового плана по муниципальным округам</t>
  </si>
  <si>
    <t>* в приложения заносятся показатели, прогноз по которым не равен нулю хотя бы в одном периоде</t>
  </si>
  <si>
    <t>182 1 16 03010 01 0000 140
182 1 16 03020 02 0000 140
182 1 16 03030 01 0000 140
182 1 16 06000 01 0000 140
182 1 16 90000 00 0000 140</t>
  </si>
  <si>
    <t>Плата за предоставление сведений и документов, содержащихся в ЕГРЮЛ и в ЕГРИП</t>
  </si>
  <si>
    <t>182 1 08 03010 01 0000 110
182 1 08 07010 01 0000 110</t>
  </si>
  <si>
    <t>Государственная пошлина</t>
  </si>
  <si>
    <t>По внутренним водным объектам</t>
  </si>
  <si>
    <t>Исключая внутренние водные объекты</t>
  </si>
  <si>
    <t>Сбор за пользование объектами водных биологических ресурсов</t>
  </si>
  <si>
    <t>Сбор за пользование объектами животного мира</t>
  </si>
  <si>
    <t>Физические лица</t>
  </si>
  <si>
    <t>Организации</t>
  </si>
  <si>
    <t>Налог на игорный бизнес, зачисляемый в бюджеты субъектов Российской Федерации</t>
  </si>
  <si>
    <t>182 1 06 01000 02 0000 110</t>
  </si>
  <si>
    <t>Налог на имущество физических лиц</t>
  </si>
  <si>
    <t>Налог, взымаемый в связи с применением патентной системы налогообложения</t>
  </si>
  <si>
    <t>182 1 05 01020 01 0000 110</t>
  </si>
  <si>
    <t>В качестве объекта налогообложения доходы, уменьшенные на величину расходов</t>
  </si>
  <si>
    <t>В качестве объекта налогообложения доходы</t>
  </si>
  <si>
    <t>Акцизы на игристые вина с защищенным географическим указанием</t>
  </si>
  <si>
    <t>Акцизы на вина с защищенным географическим указанием</t>
  </si>
  <si>
    <t>Акцизы на алкогольную продукцию</t>
  </si>
  <si>
    <t>Акцизы на пиво</t>
  </si>
  <si>
    <t>Акцизы на вина</t>
  </si>
  <si>
    <t>Акцизы</t>
  </si>
  <si>
    <t>НДФЛ в виде фиксированных авансовых платежей с доходов, полученных иностранными гражданами</t>
  </si>
  <si>
    <t>НДФЛ с доходов, полученых в соответствии со ст. 228 НК РФ</t>
  </si>
  <si>
    <t xml:space="preserve">НДФЛ с доходов, полученных от осуществления деятельности ИП </t>
  </si>
  <si>
    <t>НДФЛ с доходов, источником которых является налоговый агент</t>
  </si>
  <si>
    <t xml:space="preserve">182 1 01 01012 02 0000 110 </t>
  </si>
  <si>
    <t>Налог на прибыль организаций</t>
  </si>
  <si>
    <t>Бюджет субъекта РФ</t>
  </si>
  <si>
    <t>%</t>
  </si>
  <si>
    <t>+,-</t>
  </si>
  <si>
    <t>Темп роста, %</t>
  </si>
  <si>
    <t>Прогноз 
на на второй год планируемого периода</t>
  </si>
  <si>
    <t>Прогноз 
на на первый год планируемого периода</t>
  </si>
  <si>
    <t>Прогноз 
на очередной финансовый год</t>
  </si>
  <si>
    <t>Темп роста к прошлому году, %</t>
  </si>
  <si>
    <t>Прогноз исп-я КП</t>
  </si>
  <si>
    <t>Прогноз 
на текущий год</t>
  </si>
  <si>
    <t>Кассовый план на текущий год**</t>
  </si>
  <si>
    <t>Факт
прошлого года</t>
  </si>
  <si>
    <t>КБК</t>
  </si>
  <si>
    <t>Наименование источника доходов</t>
  </si>
  <si>
    <t>_____________________________________ (наименование налогового органа)</t>
  </si>
  <si>
    <t>поступлений в Консолидированный бюджет города Севастополя</t>
  </si>
  <si>
    <t>Прогноз*</t>
  </si>
  <si>
    <t>Приложение № 17
к Методике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</si>
</sst>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164" formatCode="0.0"/>
    <numFmt numFmtId="165" formatCode="0.0%"/>
    <numFmt numFmtId="166" formatCode="#,##0.0"/>
    <numFmt numFmtId="167" formatCode="00\ 00\ 00"/>
    <numFmt numFmtId="168" formatCode="#,##0.00\ [$USD]"/>
    <numFmt numFmtId="169" formatCode="@\ *."/>
    <numFmt numFmtId="170" formatCode="_(* #,##0_);_(* \(#,##0\);_(* &quot;-&quot;??_);_(@_)"/>
    <numFmt numFmtId="171" formatCode="000000"/>
    <numFmt numFmtId="172" formatCode="###\ ##\ ##"/>
    <numFmt numFmtId="173" formatCode="0_);\(0\)"/>
    <numFmt numFmtId="174" formatCode="0.0000"/>
    <numFmt numFmtId="175" formatCode="&quot;$&quot;#,##0_);\(&quot;$&quot;#,##0\)"/>
    <numFmt numFmtId="176" formatCode="_(* #,##0_);_(* \(#,##0\);_(* &quot;-&quot;_);_(@_)"/>
    <numFmt numFmtId="177" formatCode="0000"/>
    <numFmt numFmtId="178" formatCode="0.000_)"/>
    <numFmt numFmtId="179" formatCode="&quot;$&quot;#,##0\ ;\(&quot;$&quot;#,##0\)"/>
    <numFmt numFmtId="180" formatCode="dd\.mm\.yyyy&quot;a.&quot;"/>
    <numFmt numFmtId="181" formatCode="_-* #,##0_-;\-* #,##0_-;_-* &quot;-&quot;_-;_-@_-"/>
    <numFmt numFmtId="182" formatCode="_-* #,##0.00_-;\-* #,##0.00_-;_-* &quot;-&quot;??_-;_-@_-"/>
    <numFmt numFmtId="183" formatCode="_-* #,##0.00[$€-1]_-;\-* #,##0.00[$€-1]_-;_-* &quot;-&quot;??[$€-1]_-"/>
    <numFmt numFmtId="184" formatCode="#,##0.00000;[Red]\(#,##0.00000\)"/>
    <numFmt numFmtId="185" formatCode="#,##0.0000;[Red]\(#,##0.0000\)"/>
    <numFmt numFmtId="186" formatCode="#,##0.00;\(#,##0.00\)"/>
    <numFmt numFmtId="187" formatCode="_(* #,##0.00_);_(* \(#,##0.00\);_(* &quot;-&quot;??_);_(@_)"/>
    <numFmt numFmtId="188" formatCode="_-* #,##0.00\ &quot;DM&quot;_-;\-* #,##0.00\ &quot;DM&quot;_-;_-* &quot;-&quot;??\ &quot;DM&quot;_-;_-@_-"/>
    <numFmt numFmtId="189" formatCode="&quot;$&quot;#,##0_);[Red]\(&quot;$&quot;#,##0\)"/>
    <numFmt numFmtId="190" formatCode="&quot;$&quot;#,##0.00_);[Red]\(&quot;$&quot;#,##0.00\)"/>
    <numFmt numFmtId="191" formatCode="_(* #,##0.00000000000_);_(* \(#,##0.00000000000\);_(* &quot;-&quot;??_);_(@_)"/>
    <numFmt numFmtId="192" formatCode="#,##0.0000000;[Red]\(#,##0.0000000\)"/>
    <numFmt numFmtId="193" formatCode="_-* #,##0_?_._-;\-* #,##0_?_._-;_-* &quot;-&quot;_?_._-;_-@_-"/>
    <numFmt numFmtId="194" formatCode="#,##0______;;&quot;------------      &quot;"/>
    <numFmt numFmtId="195" formatCode="_(* #,##0.000_);_(* \(#,##0.000\);_(* &quot;-&quot;???_);_(@_)"/>
    <numFmt numFmtId="196" formatCode="#,##0.00000_);[Red]\(#,##0.00000\)"/>
    <numFmt numFmtId="197" formatCode="_(* #,##0.000000000000_);_(* \(#,##0.000000000000\);_(* &quot;-&quot;??_);_(@_)"/>
    <numFmt numFmtId="198" formatCode="[$$-409]#,##0.00_ ;\-[$$-409]#,##0.00\ "/>
    <numFmt numFmtId="199" formatCode="_-&quot;L.&quot;\ * #,##0_-;\-&quot;L.&quot;\ * #,##0_-;_-&quot;L.&quot;\ * &quot;-&quot;_-;_-@_-"/>
    <numFmt numFmtId="200" formatCode="_-&quot;L.&quot;\ * #,##0.00_-;\-&quot;L.&quot;\ * #,##0.00_-;_-&quot;L.&quot;\ * &quot;-&quot;??_-;_-@_-"/>
    <numFmt numFmtId="201" formatCode="_-&quot;öS&quot;\ * #,##0_-;\-&quot;öS&quot;\ * #,##0_-;_-&quot;öS&quot;\ * &quot;-&quot;_-;_-@_-"/>
    <numFmt numFmtId="202" formatCode="_-&quot;öS&quot;\ * #,##0.00_-;\-&quot;öS&quot;\ * #,##0.00_-;_-&quot;öS&quot;\ * &quot;-&quot;??_-;_-@_-"/>
    <numFmt numFmtId="203" formatCode="_-&quot;Ј&quot;* #,##0_-;\-&quot;Ј&quot;* #,##0_-;_-&quot;Ј&quot;* &quot;-&quot;_-;_-@_-"/>
    <numFmt numFmtId="204" formatCode="_-&quot;Ј&quot;* #,##0.00_-;\-&quot;Ј&quot;* #,##0.00_-;_-&quot;Ј&quot;* &quot;-&quot;??_-;_-@_-"/>
    <numFmt numFmtId="205" formatCode="yyyy"/>
    <numFmt numFmtId="206" formatCode="yyyy\ &quot;aia&quot;"/>
    <numFmt numFmtId="207" formatCode="_-* #,##0.00&quot;р.&quot;_-;\-* #,##0.00&quot;р.&quot;_-;_-* &quot;-&quot;??&quot;р.&quot;_-;_-@_-"/>
    <numFmt numFmtId="208" formatCode="#,##0_ ;[Red]\-#,##0\ "/>
    <numFmt numFmtId="209" formatCode="&quot;$&quot;#,##0;\-&quot;$&quot;#,##0"/>
    <numFmt numFmtId="210" formatCode="&quot;$&quot;#,##0;[Red]\-&quot;$&quot;#,##0"/>
    <numFmt numFmtId="211" formatCode="_-* #,##0.00_р_._-;\-* #,##0.00_р_._-;_-* &quot;-&quot;??_р_._-;_-@_-"/>
  </numFmts>
  <fonts count="10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1"/>
      <color indexed="81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b/>
      <i/>
      <u/>
      <sz val="10"/>
      <color indexed="8"/>
      <name val="Arial"/>
      <family val="2"/>
    </font>
    <font>
      <b/>
      <sz val="10"/>
      <name val="Arial"/>
      <family val="2"/>
    </font>
    <font>
      <sz val="18"/>
      <name val="Geneva"/>
      <family val="2"/>
    </font>
    <font>
      <b/>
      <sz val="10"/>
      <name val="Arial"/>
      <family val="2"/>
      <charset val="204"/>
    </font>
    <font>
      <b/>
      <sz val="12"/>
      <name val="Times New Roman"/>
      <family val="1"/>
      <charset val="177"/>
    </font>
    <font>
      <b/>
      <sz val="10"/>
      <name val="MS Sans Serif"/>
      <family val="2"/>
      <charset val="204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Tms Rmn"/>
    </font>
    <font>
      <sz val="10"/>
      <color indexed="24"/>
      <name val="System"/>
      <family val="2"/>
      <charset val="204"/>
    </font>
    <font>
      <sz val="10"/>
      <color indexed="8"/>
      <name val="Arial"/>
      <family val="2"/>
    </font>
    <font>
      <b/>
      <sz val="9"/>
      <name val="Arial"/>
      <family val="2"/>
    </font>
    <font>
      <sz val="12"/>
      <name val="Tms Rmn"/>
      <charset val="204"/>
    </font>
    <font>
      <sz val="10"/>
      <color indexed="12"/>
      <name val="Times New Roman Cyr"/>
      <family val="1"/>
      <charset val="204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System"/>
      <family val="2"/>
      <charset val="204"/>
    </font>
    <font>
      <b/>
      <sz val="12"/>
      <color indexed="24"/>
      <name val="System"/>
      <family val="2"/>
      <charset val="204"/>
    </font>
    <font>
      <u/>
      <sz val="10"/>
      <color indexed="12"/>
      <name val="Arial Cyr"/>
      <charset val="204"/>
    </font>
    <font>
      <sz val="12"/>
      <name val="Optima"/>
      <family val="2"/>
    </font>
    <font>
      <sz val="9"/>
      <color indexed="12"/>
      <name val="Helv"/>
    </font>
    <font>
      <sz val="10"/>
      <color indexed="18"/>
      <name val="Palatino"/>
      <family val="1"/>
    </font>
    <font>
      <i/>
      <sz val="8"/>
      <color indexed="16"/>
      <name val="Arial"/>
      <family val="2"/>
      <charset val="177"/>
    </font>
    <font>
      <b/>
      <i/>
      <sz val="10"/>
      <color indexed="8"/>
      <name val="Arial"/>
      <family val="2"/>
      <charset val="204"/>
    </font>
    <font>
      <sz val="8"/>
      <color indexed="9"/>
      <name val="MS Sans Serif"/>
      <family val="2"/>
      <charset val="204"/>
    </font>
    <font>
      <sz val="10"/>
      <name val="Geneva"/>
      <family val="2"/>
    </font>
    <font>
      <sz val="10"/>
      <name val="Times New Roman Cyr"/>
      <charset val="204"/>
    </font>
    <font>
      <sz val="8"/>
      <color indexed="24"/>
      <name val="Pragmatica"/>
    </font>
    <font>
      <sz val="10"/>
      <name val="Palatino"/>
      <family val="1"/>
    </font>
    <font>
      <b/>
      <sz val="14"/>
      <name val="Arial"/>
      <family val="2"/>
    </font>
    <font>
      <i/>
      <sz val="12"/>
      <name val="Tms Rmn"/>
      <charset val="204"/>
    </font>
    <font>
      <b/>
      <i/>
      <sz val="10"/>
      <name val="Arial"/>
      <family val="2"/>
      <charset val="204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8"/>
      <name val="Arial"/>
      <family val="2"/>
      <charset val="177"/>
    </font>
    <font>
      <b/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Arial Narrow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name val="Arial Cyr"/>
      <charset val="204"/>
    </font>
    <font>
      <sz val="11"/>
      <color indexed="17"/>
      <name val="Calibri"/>
      <family val="2"/>
      <charset val="204"/>
    </font>
    <font>
      <b/>
      <i/>
      <sz val="11"/>
      <name val="Times New Roman"/>
      <family val="1"/>
      <charset val="204"/>
    </font>
    <font>
      <sz val="11"/>
      <color theme="0" tint="-0.249977111117893"/>
      <name val="Arial"/>
      <family val="2"/>
      <charset val="204"/>
    </font>
    <font>
      <u/>
      <sz val="11"/>
      <name val="Times New Roman"/>
      <family val="1"/>
      <charset val="204"/>
    </font>
    <font>
      <i/>
      <sz val="11"/>
      <color theme="0" tint="-0.249977111117893"/>
      <name val="Times New Roman"/>
      <family val="1"/>
      <charset val="204"/>
    </font>
    <font>
      <i/>
      <sz val="11"/>
      <name val="Arial"/>
      <family val="2"/>
      <charset val="204"/>
    </font>
    <font>
      <i/>
      <sz val="11"/>
      <color theme="0" tint="-0.249977111117893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i/>
      <sz val="11"/>
      <color theme="5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8"/>
      </patternFill>
    </fill>
    <fill>
      <patternFill patternType="darkGray">
        <fgColor indexed="9"/>
        <bgColor indexed="9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darkGray">
        <fgColor indexed="9"/>
        <bgColor indexed="34"/>
      </patternFill>
    </fill>
    <fill>
      <patternFill patternType="darkGray">
        <fgColor indexed="9"/>
        <b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darkTrellis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5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  <bgColor indexed="57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87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22" fillId="2" borderId="7" applyNumberFormat="0" applyFont="0" applyFill="0" applyBorder="0" applyAlignment="0" applyProtection="0">
      <alignment horizontal="center"/>
    </xf>
    <xf numFmtId="0" fontId="23" fillId="0" borderId="0"/>
    <xf numFmtId="168" fontId="2" fillId="0" borderId="0"/>
    <xf numFmtId="0" fontId="23" fillId="0" borderId="0"/>
    <xf numFmtId="0" fontId="24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5" fillId="0" borderId="0">
      <alignment vertical="center"/>
    </xf>
    <xf numFmtId="0" fontId="26" fillId="0" borderId="0"/>
    <xf numFmtId="0" fontId="26" fillId="0" borderId="0"/>
    <xf numFmtId="0" fontId="28" fillId="0" borderId="0">
      <alignment vertical="top"/>
    </xf>
    <xf numFmtId="0" fontId="26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3" fillId="0" borderId="0"/>
    <xf numFmtId="0" fontId="27" fillId="0" borderId="0"/>
    <xf numFmtId="0" fontId="24" fillId="0" borderId="0"/>
    <xf numFmtId="0" fontId="24" fillId="0" borderId="0"/>
    <xf numFmtId="0" fontId="23" fillId="0" borderId="0" applyNumberFormat="0" applyFill="0" applyBorder="0" applyAlignment="0" applyProtection="0"/>
    <xf numFmtId="0" fontId="27" fillId="0" borderId="0"/>
    <xf numFmtId="0" fontId="27" fillId="0" borderId="0"/>
    <xf numFmtId="0" fontId="23" fillId="0" borderId="0"/>
    <xf numFmtId="0" fontId="23" fillId="0" borderId="0"/>
    <xf numFmtId="0" fontId="26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6" fillId="0" borderId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>
      <alignment horizontal="left"/>
    </xf>
    <xf numFmtId="0" fontId="23" fillId="0" borderId="0" applyNumberFormat="0" applyFill="0" applyBorder="0" applyAlignment="0" applyProtection="0"/>
    <xf numFmtId="0" fontId="27" fillId="0" borderId="0"/>
    <xf numFmtId="0" fontId="24" fillId="0" borderId="0"/>
    <xf numFmtId="0" fontId="23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4" fillId="0" borderId="0">
      <alignment horizontal="center"/>
    </xf>
    <xf numFmtId="0" fontId="30" fillId="3" borderId="8">
      <alignment horizontal="center"/>
    </xf>
    <xf numFmtId="170" fontId="24" fillId="4" borderId="1">
      <alignment horizontal="center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171" fontId="32" fillId="0" borderId="0" applyFont="0" applyFill="0" applyBorder="0">
      <alignment horizontal="center"/>
    </xf>
    <xf numFmtId="0" fontId="33" fillId="0" borderId="0">
      <alignment horizontal="right"/>
    </xf>
    <xf numFmtId="172" fontId="34" fillId="19" borderId="0">
      <alignment horizontal="center" vertical="center"/>
    </xf>
    <xf numFmtId="173" fontId="35" fillId="0" borderId="9" applyFont="0" applyFill="0">
      <alignment horizontal="right" vertical="center"/>
      <protection locked="0"/>
    </xf>
    <xf numFmtId="174" fontId="4" fillId="0" borderId="0"/>
    <xf numFmtId="173" fontId="35" fillId="0" borderId="0" applyFont="0" applyBorder="0" applyProtection="0">
      <alignment vertical="center"/>
    </xf>
    <xf numFmtId="3" fontId="4" fillId="0" borderId="0"/>
    <xf numFmtId="172" fontId="23" fillId="0" borderId="0" applyNumberFormat="0" applyFont="0" applyAlignment="0">
      <alignment horizontal="center" vertical="center"/>
    </xf>
    <xf numFmtId="0" fontId="36" fillId="20" borderId="0" applyNumberFormat="0" applyFill="0" applyBorder="0" applyAlignment="0"/>
    <xf numFmtId="39" fontId="37" fillId="2" borderId="0" applyNumberFormat="0" applyBorder="0">
      <alignment vertical="center"/>
    </xf>
    <xf numFmtId="0" fontId="38" fillId="0" borderId="0"/>
    <xf numFmtId="0" fontId="24" fillId="0" borderId="0">
      <alignment horizontal="left"/>
    </xf>
    <xf numFmtId="170" fontId="39" fillId="21" borderId="1">
      <alignment vertical="center"/>
    </xf>
    <xf numFmtId="0" fontId="40" fillId="0" borderId="10" applyNumberFormat="0" applyFill="0" applyAlignment="0" applyProtection="0"/>
    <xf numFmtId="175" fontId="41" fillId="0" borderId="11" applyAlignment="0" applyProtection="0"/>
    <xf numFmtId="0" fontId="11" fillId="0" borderId="0" applyFont="0" applyFill="0" applyBorder="0" applyAlignment="0" applyProtection="0"/>
    <xf numFmtId="170" fontId="39" fillId="22" borderId="1">
      <alignment vertical="center"/>
    </xf>
    <xf numFmtId="3" fontId="42" fillId="23" borderId="12" applyNumberFormat="0" applyFill="0" applyBorder="0" applyAlignment="0">
      <protection locked="0"/>
    </xf>
    <xf numFmtId="176" fontId="24" fillId="24" borderId="8">
      <alignment vertical="center"/>
    </xf>
    <xf numFmtId="177" fontId="43" fillId="0" borderId="13" applyFill="0" applyBorder="0" applyProtection="0">
      <alignment horizontal="center"/>
      <protection locked="0"/>
    </xf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6" fontId="2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4" fillId="0" borderId="0"/>
    <xf numFmtId="37" fontId="46" fillId="0" borderId="14" applyFill="0" applyBorder="0"/>
    <xf numFmtId="37" fontId="42" fillId="0" borderId="14" applyFill="0" applyBorder="0">
      <protection locked="0"/>
    </xf>
    <xf numFmtId="37" fontId="43" fillId="2" borderId="1" applyFill="0" applyBorder="0"/>
    <xf numFmtId="37" fontId="42" fillId="0" borderId="14" applyFill="0" applyBorder="0">
      <protection locked="0"/>
    </xf>
    <xf numFmtId="179" fontId="45" fillId="0" borderId="0" applyFont="0" applyFill="0" applyBorder="0" applyAlignment="0" applyProtection="0"/>
    <xf numFmtId="3" fontId="46" fillId="25" borderId="0" applyBorder="0" applyAlignment="0"/>
    <xf numFmtId="0" fontId="11" fillId="0" borderId="0" applyFont="0" applyFill="0" applyBorder="0" applyAlignment="0" applyProtection="0"/>
    <xf numFmtId="0" fontId="45" fillId="0" borderId="0" applyFont="0" applyFill="0" applyBorder="0" applyAlignment="0" applyProtection="0"/>
    <xf numFmtId="15" fontId="22" fillId="0" borderId="15" applyFill="0" applyBorder="0" applyAlignment="0">
      <alignment horizontal="centerContinuous"/>
    </xf>
    <xf numFmtId="180" fontId="22" fillId="0" borderId="15" applyFill="0" applyBorder="0" applyAlignment="0">
      <alignment horizontal="centerContinuous"/>
    </xf>
    <xf numFmtId="15" fontId="47" fillId="0" borderId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3" fontId="2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" fontId="49" fillId="0" borderId="0">
      <protection locked="0"/>
    </xf>
    <xf numFmtId="2" fontId="45" fillId="0" borderId="0" applyFont="0" applyFill="0" applyBorder="0" applyAlignment="0" applyProtection="0"/>
    <xf numFmtId="0" fontId="23" fillId="0" borderId="0" applyNumberFormat="0" applyFont="0">
      <alignment wrapText="1"/>
    </xf>
    <xf numFmtId="176" fontId="24" fillId="4" borderId="1" applyBorder="0">
      <alignment horizontal="center" vertical="center"/>
    </xf>
    <xf numFmtId="38" fontId="50" fillId="2" borderId="0" applyNumberFormat="0" applyBorder="0" applyAlignment="0" applyProtection="0"/>
    <xf numFmtId="0" fontId="51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6" fillId="26" borderId="0" applyNumberFormat="0" applyFont="0" applyFill="0" applyBorder="0" applyAlignment="0">
      <alignment horizontal="left"/>
      <protection hidden="1"/>
    </xf>
    <xf numFmtId="0" fontId="54" fillId="0" borderId="0" applyNumberFormat="0" applyFill="0" applyBorder="0" applyAlignment="0" applyProtection="0">
      <alignment vertical="top"/>
      <protection locked="0"/>
    </xf>
    <xf numFmtId="2" fontId="55" fillId="0" borderId="0"/>
    <xf numFmtId="1" fontId="56" fillId="0" borderId="0" applyNumberFormat="0" applyFill="0" applyBorder="0" applyAlignment="0" applyProtection="0"/>
    <xf numFmtId="184" fontId="4" fillId="0" borderId="0"/>
    <xf numFmtId="185" fontId="4" fillId="0" borderId="0"/>
    <xf numFmtId="185" fontId="4" fillId="0" borderId="0"/>
    <xf numFmtId="186" fontId="57" fillId="0" borderId="0"/>
    <xf numFmtId="10" fontId="50" fillId="27" borderId="1" applyNumberFormat="0" applyBorder="0" applyAlignment="0" applyProtection="0"/>
    <xf numFmtId="1" fontId="58" fillId="0" borderId="0">
      <alignment horizontal="center"/>
    </xf>
    <xf numFmtId="0" fontId="59" fillId="23" borderId="16" applyBorder="0"/>
    <xf numFmtId="170" fontId="23" fillId="28" borderId="1">
      <alignment vertical="center"/>
    </xf>
    <xf numFmtId="172" fontId="60" fillId="29" borderId="17" applyBorder="0" applyAlignment="0">
      <alignment horizontal="left" indent="1"/>
    </xf>
    <xf numFmtId="17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38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188" fontId="4" fillId="0" borderId="0"/>
    <xf numFmtId="189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7" fontId="49" fillId="0" borderId="0">
      <protection locked="0"/>
    </xf>
    <xf numFmtId="191" fontId="62" fillId="0" borderId="0"/>
    <xf numFmtId="4" fontId="63" fillId="30" borderId="0">
      <alignment horizontal="right"/>
    </xf>
    <xf numFmtId="0" fontId="22" fillId="2" borderId="1" applyFont="0" applyBorder="0" applyAlignment="0">
      <alignment horizontal="center" vertical="center"/>
    </xf>
    <xf numFmtId="0" fontId="23" fillId="0" borderId="0"/>
    <xf numFmtId="184" fontId="4" fillId="0" borderId="0"/>
    <xf numFmtId="185" fontId="4" fillId="0" borderId="0"/>
    <xf numFmtId="185" fontId="4" fillId="0" borderId="0"/>
    <xf numFmtId="186" fontId="64" fillId="0" borderId="0"/>
    <xf numFmtId="192" fontId="4" fillId="0" borderId="0">
      <alignment horizontal="right"/>
    </xf>
    <xf numFmtId="0" fontId="23" fillId="0" borderId="0"/>
    <xf numFmtId="0" fontId="2" fillId="0" borderId="0"/>
    <xf numFmtId="0" fontId="4" fillId="0" borderId="0"/>
    <xf numFmtId="0" fontId="26" fillId="0" borderId="0"/>
    <xf numFmtId="193" fontId="2" fillId="0" borderId="0" applyFont="0" applyFill="0" applyBorder="0" applyAlignment="0" applyProtection="0"/>
    <xf numFmtId="0" fontId="65" fillId="2" borderId="0">
      <alignment vertical="center"/>
    </xf>
    <xf numFmtId="10" fontId="23" fillId="0" borderId="0" applyFont="0" applyFill="0" applyBorder="0" applyAlignment="0" applyProtection="0"/>
    <xf numFmtId="194" fontId="66" fillId="0" borderId="18" applyBorder="0">
      <alignment horizontal="right"/>
      <protection locked="0"/>
    </xf>
    <xf numFmtId="0" fontId="46" fillId="26" borderId="0" applyNumberFormat="0" applyFill="0" applyBorder="0" applyAlignment="0"/>
    <xf numFmtId="0" fontId="4" fillId="0" borderId="0" applyFont="0" applyFill="0" applyBorder="0" applyAlignment="0" applyProtection="0"/>
    <xf numFmtId="170" fontId="67" fillId="28" borderId="1">
      <alignment horizontal="center" vertical="center" wrapText="1"/>
      <protection locked="0"/>
    </xf>
    <xf numFmtId="0" fontId="23" fillId="0" borderId="0">
      <alignment vertical="center"/>
    </xf>
    <xf numFmtId="4" fontId="50" fillId="31" borderId="19" applyNumberFormat="0" applyProtection="0">
      <alignment vertical="center"/>
    </xf>
    <xf numFmtId="4" fontId="50" fillId="32" borderId="19" applyNumberFormat="0" applyProtection="0">
      <alignment horizontal="left" vertical="center" indent="1"/>
    </xf>
    <xf numFmtId="0" fontId="50" fillId="33" borderId="19" applyNumberFormat="0" applyProtection="0">
      <alignment horizontal="left" vertical="center" indent="1"/>
    </xf>
    <xf numFmtId="0" fontId="50" fillId="34" borderId="19" applyNumberFormat="0" applyProtection="0">
      <alignment horizontal="left" vertical="center" indent="1"/>
    </xf>
    <xf numFmtId="4" fontId="46" fillId="0" borderId="20" applyNumberFormat="0" applyProtection="0">
      <alignment horizontal="right" vertical="center"/>
    </xf>
    <xf numFmtId="195" fontId="23" fillId="19" borderId="1">
      <alignment vertical="center"/>
    </xf>
    <xf numFmtId="0" fontId="33" fillId="0" borderId="0" applyNumberFormat="0" applyFill="0" applyBorder="0" applyAlignment="0" applyProtection="0">
      <alignment horizontal="center"/>
    </xf>
    <xf numFmtId="0" fontId="11" fillId="0" borderId="0"/>
    <xf numFmtId="2" fontId="68" fillId="35" borderId="21" applyProtection="0"/>
    <xf numFmtId="2" fontId="68" fillId="35" borderId="21" applyProtection="0"/>
    <xf numFmtId="2" fontId="69" fillId="0" borderId="0" applyFill="0" applyBorder="0" applyProtection="0"/>
    <xf numFmtId="2" fontId="70" fillId="0" borderId="0" applyFill="0" applyBorder="0" applyProtection="0"/>
    <xf numFmtId="2" fontId="70" fillId="36" borderId="21" applyProtection="0"/>
    <xf numFmtId="2" fontId="70" fillId="37" borderId="21" applyProtection="0"/>
    <xf numFmtId="2" fontId="70" fillId="38" borderId="21" applyProtection="0"/>
    <xf numFmtId="2" fontId="70" fillId="38" borderId="21" applyProtection="0">
      <alignment horizontal="center"/>
    </xf>
    <xf numFmtId="2" fontId="70" fillId="37" borderId="21" applyProtection="0">
      <alignment horizontal="center"/>
    </xf>
    <xf numFmtId="170" fontId="23" fillId="39" borderId="22" applyNumberFormat="0" applyFont="0" applyAlignment="0">
      <alignment horizontal="left"/>
    </xf>
    <xf numFmtId="49" fontId="71" fillId="2" borderId="1" applyNumberFormat="0" applyBorder="0">
      <alignment horizontal="center" vertical="center" wrapText="1"/>
    </xf>
    <xf numFmtId="0" fontId="45" fillId="0" borderId="23" applyNumberFormat="0" applyFont="0" applyFill="0" applyAlignment="0" applyProtection="0"/>
    <xf numFmtId="0" fontId="72" fillId="0" borderId="23"/>
    <xf numFmtId="0" fontId="46" fillId="39" borderId="11" applyNumberFormat="0" applyFill="0" applyBorder="0" applyAlignment="0">
      <alignment horizontal="left"/>
      <protection locked="0"/>
    </xf>
    <xf numFmtId="196" fontId="62" fillId="0" borderId="0">
      <alignment horizontal="center"/>
    </xf>
    <xf numFmtId="197" fontId="62" fillId="0" borderId="0"/>
    <xf numFmtId="198" fontId="23" fillId="0" borderId="0">
      <alignment horizontal="center"/>
    </xf>
    <xf numFmtId="0" fontId="73" fillId="3" borderId="8">
      <alignment horizontal="center" vertical="center"/>
    </xf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" fontId="74" fillId="0" borderId="16" applyNumberFormat="0" applyFont="0" applyFill="0" applyAlignment="0" applyProtection="0">
      <alignment horizontal="right"/>
    </xf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75" fillId="40" borderId="0" applyNumberFormat="0" applyFill="0" applyBorder="0" applyAlignment="0"/>
    <xf numFmtId="0" fontId="43" fillId="41" borderId="24">
      <alignment vertical="center"/>
      <protection locked="0"/>
    </xf>
    <xf numFmtId="203" fontId="23" fillId="0" borderId="0" applyFont="0" applyFill="0" applyBorder="0" applyAlignment="0" applyProtection="0"/>
    <xf numFmtId="204" fontId="23" fillId="0" borderId="0" applyFont="0" applyFill="0" applyBorder="0" applyAlignment="0" applyProtection="0"/>
    <xf numFmtId="205" fontId="22" fillId="0" borderId="15" applyFill="0" applyBorder="0" applyAlignment="0">
      <alignment horizontal="centerContinuous"/>
    </xf>
    <xf numFmtId="206" fontId="22" fillId="0" borderId="15" applyFont="0" applyFill="0" applyBorder="0" applyAlignment="0">
      <alignment horizontal="centerContinuous"/>
    </xf>
    <xf numFmtId="170" fontId="23" fillId="42" borderId="1" applyNumberFormat="0" applyFill="0" applyBorder="0" applyProtection="0">
      <alignment vertical="center"/>
      <protection locked="0"/>
    </xf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46" borderId="0" applyNumberFormat="0" applyBorder="0" applyAlignment="0" applyProtection="0"/>
    <xf numFmtId="0" fontId="76" fillId="10" borderId="25" applyNumberFormat="0" applyAlignment="0" applyProtection="0"/>
    <xf numFmtId="0" fontId="77" fillId="33" borderId="20" applyNumberFormat="0" applyAlignment="0" applyProtection="0"/>
    <xf numFmtId="0" fontId="78" fillId="33" borderId="25" applyNumberFormat="0" applyAlignment="0" applyProtection="0"/>
    <xf numFmtId="207" fontId="2" fillId="0" borderId="0" applyFont="0" applyFill="0" applyBorder="0" applyAlignment="0" applyProtection="0"/>
    <xf numFmtId="172" fontId="37" fillId="2" borderId="0" applyNumberFormat="0" applyFont="0" applyFill="0" applyBorder="0" applyAlignment="0" applyProtection="0">
      <alignment vertical="center"/>
    </xf>
    <xf numFmtId="0" fontId="79" fillId="0" borderId="26" applyNumberFormat="0" applyFill="0" applyAlignment="0" applyProtection="0"/>
    <xf numFmtId="0" fontId="80" fillId="0" borderId="27" applyNumberFormat="0" applyFill="0" applyAlignment="0" applyProtection="0"/>
    <xf numFmtId="0" fontId="81" fillId="0" borderId="28" applyNumberFormat="0" applyFill="0" applyAlignment="0" applyProtection="0"/>
    <xf numFmtId="0" fontId="81" fillId="0" borderId="0" applyNumberFormat="0" applyFill="0" applyBorder="0" applyAlignment="0" applyProtection="0"/>
    <xf numFmtId="0" fontId="47" fillId="0" borderId="0">
      <alignment horizontal="left"/>
    </xf>
    <xf numFmtId="0" fontId="82" fillId="2" borderId="0"/>
    <xf numFmtId="0" fontId="83" fillId="0" borderId="29" applyNumberFormat="0" applyFill="0" applyAlignment="0" applyProtection="0"/>
    <xf numFmtId="0" fontId="84" fillId="47" borderId="30" applyNumberFormat="0" applyAlignment="0" applyProtection="0"/>
    <xf numFmtId="0" fontId="85" fillId="0" borderId="0" applyNumberFormat="0" applyFill="0" applyBorder="0" applyAlignment="0" applyProtection="0"/>
    <xf numFmtId="0" fontId="86" fillId="31" borderId="0" applyNumberFormat="0" applyBorder="0" applyAlignment="0" applyProtection="0"/>
    <xf numFmtId="0" fontId="12" fillId="0" borderId="0"/>
    <xf numFmtId="168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16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Border="0" applyAlignment="0">
      <alignment vertical="center"/>
    </xf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88" fillId="6" borderId="0" applyNumberFormat="0" applyBorder="0" applyAlignment="0" applyProtection="0"/>
    <xf numFmtId="0" fontId="89" fillId="0" borderId="0" applyNumberFormat="0" applyFill="0" applyBorder="0" applyAlignment="0" applyProtection="0"/>
    <xf numFmtId="0" fontId="12" fillId="48" borderId="31" applyNumberFormat="0" applyFont="0" applyAlignment="0" applyProtection="0"/>
    <xf numFmtId="0" fontId="12" fillId="48" borderId="31" applyNumberFormat="0" applyFont="0" applyAlignment="0" applyProtection="0"/>
    <xf numFmtId="0" fontId="12" fillId="48" borderId="31" applyNumberFormat="0" applyFont="0" applyAlignment="0" applyProtection="0"/>
    <xf numFmtId="0" fontId="90" fillId="0" borderId="32" applyNumberFormat="0" applyFill="0" applyAlignment="0" applyProtection="0"/>
    <xf numFmtId="0" fontId="71" fillId="0" borderId="0" applyNumberFormat="0" applyFont="0" applyBorder="0" applyAlignment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08" fontId="92" fillId="0" borderId="6" applyFont="0" applyFill="0" applyBorder="0" applyAlignment="0" applyProtection="0">
      <alignment horizontal="center"/>
    </xf>
    <xf numFmtId="209" fontId="23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87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93" fillId="7" borderId="0" applyNumberFormat="0" applyBorder="0" applyAlignment="0" applyProtection="0"/>
    <xf numFmtId="176" fontId="24" fillId="49" borderId="1">
      <alignment horizontal="center" vertical="center"/>
      <protection locked="0"/>
    </xf>
    <xf numFmtId="0" fontId="2" fillId="0" borderId="0"/>
  </cellStyleXfs>
  <cellXfs count="227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Alignment="1">
      <alignment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165" fontId="3" fillId="0" borderId="1" xfId="4" applyNumberFormat="1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3" fontId="8" fillId="0" borderId="0" xfId="3" applyNumberFormat="1" applyFont="1" applyAlignment="1">
      <alignment vertical="center" wrapText="1"/>
    </xf>
    <xf numFmtId="0" fontId="9" fillId="0" borderId="0" xfId="3" applyFont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165" fontId="10" fillId="0" borderId="1" xfId="4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65" fontId="8" fillId="0" borderId="0" xfId="4" applyNumberFormat="1" applyFont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11" fillId="0" borderId="0" xfId="3" applyFont="1" applyFill="1" applyAlignment="1">
      <alignment vertical="center" wrapText="1"/>
    </xf>
    <xf numFmtId="0" fontId="5" fillId="0" borderId="0" xfId="3" applyFont="1" applyFill="1" applyAlignment="1">
      <alignment horizontal="center" vertical="center" wrapText="1"/>
    </xf>
    <xf numFmtId="0" fontId="10" fillId="0" borderId="0" xfId="3" applyNumberFormat="1" applyFont="1" applyFill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0" fontId="13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vertical="center" wrapText="1"/>
    </xf>
    <xf numFmtId="0" fontId="7" fillId="0" borderId="0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 wrapText="1"/>
    </xf>
    <xf numFmtId="0" fontId="14" fillId="0" borderId="1" xfId="5" applyFont="1" applyFill="1" applyBorder="1" applyAlignment="1">
      <alignment vertical="center" wrapText="1"/>
    </xf>
    <xf numFmtId="0" fontId="14" fillId="0" borderId="1" xfId="5" applyFont="1" applyBorder="1" applyAlignment="1">
      <alignment horizontal="center" vertical="center" wrapText="1"/>
    </xf>
    <xf numFmtId="0" fontId="14" fillId="0" borderId="1" xfId="5" applyFont="1" applyBorder="1" applyAlignment="1">
      <alignment vertical="center" wrapText="1"/>
    </xf>
    <xf numFmtId="0" fontId="14" fillId="0" borderId="1" xfId="5" applyFont="1" applyBorder="1" applyAlignment="1">
      <alignment horizontal="center" vertical="center" textRotation="90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6" xfId="5" applyFont="1" applyBorder="1" applyAlignment="1">
      <alignment horizontal="center" vertical="center" wrapText="1"/>
    </xf>
    <xf numFmtId="3" fontId="15" fillId="0" borderId="0" xfId="5" applyNumberFormat="1" applyFont="1" applyFill="1" applyBorder="1" applyAlignment="1">
      <alignment horizontal="center" vertical="center"/>
    </xf>
    <xf numFmtId="3" fontId="3" fillId="0" borderId="0" xfId="5" applyNumberFormat="1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vertical="center" wrapText="1"/>
    </xf>
    <xf numFmtId="0" fontId="3" fillId="0" borderId="0" xfId="5" applyFont="1" applyFill="1" applyBorder="1" applyAlignment="1">
      <alignment vertical="center" wrapText="1"/>
    </xf>
    <xf numFmtId="0" fontId="11" fillId="0" borderId="0" xfId="5" applyFont="1" applyFill="1" applyBorder="1" applyAlignment="1">
      <alignment horizontal="center" vertical="center" wrapText="1"/>
    </xf>
    <xf numFmtId="3" fontId="17" fillId="0" borderId="1" xfId="5" applyNumberFormat="1" applyFont="1" applyFill="1" applyBorder="1" applyAlignment="1">
      <alignment horizontal="center" vertical="center"/>
    </xf>
    <xf numFmtId="3" fontId="6" fillId="0" borderId="1" xfId="5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vertical="center" wrapText="1"/>
    </xf>
    <xf numFmtId="3" fontId="15" fillId="0" borderId="1" xfId="5" applyNumberFormat="1" applyFont="1" applyFill="1" applyBorder="1" applyAlignment="1">
      <alignment horizontal="center" vertical="center"/>
    </xf>
    <xf numFmtId="3" fontId="3" fillId="0" borderId="1" xfId="5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 wrapText="1"/>
    </xf>
    <xf numFmtId="165" fontId="18" fillId="0" borderId="1" xfId="5" applyNumberFormat="1" applyFont="1" applyFill="1" applyBorder="1" applyAlignment="1">
      <alignment horizontal="center" vertical="center"/>
    </xf>
    <xf numFmtId="166" fontId="7" fillId="0" borderId="1" xfId="5" applyNumberFormat="1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center" wrapText="1"/>
    </xf>
    <xf numFmtId="0" fontId="7" fillId="0" borderId="3" xfId="5" applyFont="1" applyFill="1" applyBorder="1" applyAlignment="1">
      <alignment horizontal="left" vertical="center" wrapText="1"/>
    </xf>
    <xf numFmtId="165" fontId="15" fillId="0" borderId="1" xfId="5" applyNumberFormat="1" applyFont="1" applyFill="1" applyBorder="1" applyAlignment="1">
      <alignment horizontal="center" vertical="center"/>
    </xf>
    <xf numFmtId="166" fontId="3" fillId="0" borderId="1" xfId="5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vertical="center" wrapText="1"/>
    </xf>
    <xf numFmtId="0" fontId="15" fillId="0" borderId="1" xfId="5" applyFont="1" applyFill="1" applyBorder="1" applyAlignment="1">
      <alignment horizontal="left" vertical="center" wrapText="1" indent="1"/>
    </xf>
    <xf numFmtId="0" fontId="3" fillId="0" borderId="1" xfId="5" applyFont="1" applyFill="1" applyBorder="1" applyAlignment="1">
      <alignment horizontal="left" vertical="center" wrapText="1" indent="1"/>
    </xf>
    <xf numFmtId="0" fontId="15" fillId="0" borderId="1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vertical="center"/>
    </xf>
    <xf numFmtId="165" fontId="7" fillId="0" borderId="1" xfId="6" applyNumberFormat="1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left" vertical="center" wrapText="1" inden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vertical="center"/>
    </xf>
    <xf numFmtId="0" fontId="20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right" vertical="center" wrapText="1"/>
    </xf>
    <xf numFmtId="0" fontId="21" fillId="0" borderId="0" xfId="5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35" fillId="0" borderId="0" xfId="249" applyFont="1"/>
    <xf numFmtId="0" fontId="95" fillId="0" borderId="0" xfId="249" applyFont="1"/>
    <xf numFmtId="3" fontId="6" fillId="0" borderId="1" xfId="4" applyNumberFormat="1" applyFont="1" applyFill="1" applyBorder="1" applyAlignment="1">
      <alignment horizontal="center" vertical="center" wrapText="1"/>
    </xf>
    <xf numFmtId="0" fontId="6" fillId="0" borderId="1" xfId="249" applyFont="1" applyFill="1" applyBorder="1" applyAlignment="1">
      <alignment vertical="center" wrapText="1"/>
    </xf>
    <xf numFmtId="3" fontId="35" fillId="0" borderId="0" xfId="249" applyNumberFormat="1" applyFont="1"/>
    <xf numFmtId="3" fontId="3" fillId="0" borderId="1" xfId="249" applyNumberFormat="1" applyFont="1" applyFill="1" applyBorder="1" applyAlignment="1">
      <alignment horizontal="center" vertical="center" wrapText="1"/>
    </xf>
    <xf numFmtId="0" fontId="3" fillId="0" borderId="1" xfId="249" applyFont="1" applyFill="1" applyBorder="1" applyAlignment="1">
      <alignment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0" fontId="7" fillId="0" borderId="1" xfId="249" applyFont="1" applyFill="1" applyBorder="1" applyAlignment="1">
      <alignment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3" fontId="3" fillId="0" borderId="1" xfId="249" applyNumberFormat="1" applyFont="1" applyBorder="1" applyAlignment="1">
      <alignment horizontal="center" vertical="center" wrapText="1"/>
    </xf>
    <xf numFmtId="164" fontId="3" fillId="0" borderId="1" xfId="4" applyNumberFormat="1" applyFont="1" applyFill="1" applyBorder="1" applyAlignment="1">
      <alignment horizontal="center" vertical="center" wrapText="1"/>
    </xf>
    <xf numFmtId="0" fontId="3" fillId="0" borderId="1" xfId="249" applyFont="1" applyFill="1" applyBorder="1" applyAlignment="1">
      <alignment horizontal="left" vertical="center" wrapText="1" indent="1"/>
    </xf>
    <xf numFmtId="3" fontId="6" fillId="0" borderId="1" xfId="249" applyNumberFormat="1" applyFont="1" applyBorder="1" applyAlignment="1">
      <alignment horizontal="center" vertical="center" wrapText="1"/>
    </xf>
    <xf numFmtId="0" fontId="3" fillId="0" borderId="1" xfId="249" applyFont="1" applyBorder="1" applyAlignment="1">
      <alignment horizontal="left" vertical="center" wrapText="1"/>
    </xf>
    <xf numFmtId="0" fontId="3" fillId="0" borderId="1" xfId="249" applyFont="1" applyBorder="1" applyAlignment="1">
      <alignment horizontal="left" vertical="center" wrapText="1" indent="1"/>
    </xf>
    <xf numFmtId="0" fontId="7" fillId="0" borderId="1" xfId="249" applyFont="1" applyBorder="1" applyAlignment="1">
      <alignment horizontal="left" vertical="center" wrapText="1" indent="1"/>
    </xf>
    <xf numFmtId="165" fontId="7" fillId="0" borderId="1" xfId="249" applyNumberFormat="1" applyFont="1" applyBorder="1" applyAlignment="1">
      <alignment horizontal="center" vertical="center" wrapText="1"/>
    </xf>
    <xf numFmtId="0" fontId="96" fillId="0" borderId="1" xfId="249" applyFont="1" applyFill="1" applyBorder="1" applyAlignment="1">
      <alignment horizontal="left" vertical="center" wrapText="1"/>
    </xf>
    <xf numFmtId="0" fontId="97" fillId="0" borderId="0" xfId="249" applyFont="1" applyFill="1" applyAlignment="1">
      <alignment vertical="center" wrapText="1"/>
    </xf>
    <xf numFmtId="0" fontId="35" fillId="0" borderId="0" xfId="249" applyFont="1" applyBorder="1"/>
    <xf numFmtId="0" fontId="98" fillId="0" borderId="0" xfId="249" applyFont="1"/>
    <xf numFmtId="0" fontId="99" fillId="0" borderId="0" xfId="249" applyFont="1"/>
    <xf numFmtId="3" fontId="35" fillId="0" borderId="2" xfId="249" applyNumberFormat="1" applyFont="1" applyBorder="1" applyAlignment="1">
      <alignment horizontal="center" vertical="center" wrapText="1"/>
    </xf>
    <xf numFmtId="0" fontId="7" fillId="0" borderId="2" xfId="249" applyFont="1" applyBorder="1" applyAlignment="1">
      <alignment horizontal="left" vertical="center" wrapText="1"/>
    </xf>
    <xf numFmtId="0" fontId="3" fillId="0" borderId="2" xfId="249" applyFont="1" applyBorder="1" applyAlignment="1">
      <alignment horizontal="left" vertical="center" wrapText="1"/>
    </xf>
    <xf numFmtId="0" fontId="6" fillId="0" borderId="2" xfId="249" applyFont="1" applyBorder="1" applyAlignment="1">
      <alignment horizontal="left" vertical="center" wrapText="1"/>
    </xf>
    <xf numFmtId="0" fontId="97" fillId="0" borderId="0" xfId="249" applyFont="1" applyFill="1" applyAlignment="1">
      <alignment vertical="center"/>
    </xf>
    <xf numFmtId="0" fontId="6" fillId="0" borderId="1" xfId="249" applyFont="1" applyBorder="1" applyAlignment="1">
      <alignment horizontal="center" vertical="center" wrapText="1"/>
    </xf>
    <xf numFmtId="0" fontId="4" fillId="0" borderId="0" xfId="249" applyFont="1" applyBorder="1" applyAlignment="1">
      <alignment horizontal="right" vertical="center" wrapText="1"/>
    </xf>
    <xf numFmtId="0" fontId="35" fillId="0" borderId="0" xfId="249" applyFont="1" applyBorder="1" applyAlignment="1">
      <alignment horizontal="center" vertical="center" wrapText="1"/>
    </xf>
    <xf numFmtId="0" fontId="5" fillId="0" borderId="0" xfId="249" applyFont="1" applyAlignment="1">
      <alignment horizontal="center" vertical="center" wrapText="1"/>
    </xf>
    <xf numFmtId="0" fontId="4" fillId="0" borderId="0" xfId="249" applyNumberFormat="1" applyFont="1" applyFill="1" applyAlignment="1">
      <alignment horizontal="right" vertical="center" wrapText="1"/>
    </xf>
    <xf numFmtId="0" fontId="3" fillId="0" borderId="0" xfId="249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6" fontId="6" fillId="0" borderId="3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left" vertical="center" wrapText="1"/>
      <protection locked="0"/>
    </xf>
    <xf numFmtId="166" fontId="3" fillId="0" borderId="36" xfId="0" applyNumberFormat="1" applyFont="1" applyBorder="1" applyAlignment="1">
      <alignment horizontal="right" vertical="center"/>
    </xf>
    <xf numFmtId="3" fontId="3" fillId="0" borderId="37" xfId="0" applyNumberFormat="1" applyFont="1" applyBorder="1" applyAlignment="1">
      <alignment horizontal="right" vertical="center"/>
    </xf>
    <xf numFmtId="3" fontId="3" fillId="0" borderId="38" xfId="0" applyNumberFormat="1" applyFont="1" applyBorder="1" applyAlignment="1">
      <alignment horizontal="right" vertical="center"/>
    </xf>
    <xf numFmtId="3" fontId="3" fillId="0" borderId="39" xfId="0" applyNumberFormat="1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left" vertical="center" wrapText="1"/>
      <protection locked="0"/>
    </xf>
    <xf numFmtId="166" fontId="3" fillId="0" borderId="40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4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 indent="1"/>
      <protection locked="0"/>
    </xf>
    <xf numFmtId="166" fontId="6" fillId="0" borderId="42" xfId="0" applyNumberFormat="1" applyFont="1" applyBorder="1" applyAlignment="1">
      <alignment horizontal="right" vertical="center"/>
    </xf>
    <xf numFmtId="3" fontId="6" fillId="0" borderId="43" xfId="0" applyNumberFormat="1" applyFont="1" applyBorder="1" applyAlignment="1">
      <alignment horizontal="right" vertical="center"/>
    </xf>
    <xf numFmtId="3" fontId="6" fillId="0" borderId="44" xfId="0" applyNumberFormat="1" applyFont="1" applyBorder="1" applyAlignment="1">
      <alignment horizontal="right" vertical="center"/>
    </xf>
    <xf numFmtId="3" fontId="6" fillId="0" borderId="45" xfId="0" applyNumberFormat="1" applyFont="1" applyBorder="1" applyAlignment="1">
      <alignment horizontal="center" vertical="center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0" fontId="101" fillId="0" borderId="0" xfId="0" applyFont="1" applyFill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94" fillId="0" borderId="4" xfId="0" applyFont="1" applyFill="1" applyBorder="1" applyAlignment="1">
      <alignment horizontal="center" vertical="center" wrapText="1"/>
    </xf>
    <xf numFmtId="0" fontId="94" fillId="0" borderId="6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4" fillId="0" borderId="5" xfId="0" applyFont="1" applyFill="1" applyBorder="1" applyAlignment="1">
      <alignment horizontal="center" vertical="center" wrapText="1"/>
    </xf>
    <xf numFmtId="3" fontId="11" fillId="0" borderId="0" xfId="3" applyNumberFormat="1" applyFont="1" applyFill="1" applyAlignment="1">
      <alignment vertical="center" wrapText="1"/>
    </xf>
    <xf numFmtId="3" fontId="11" fillId="0" borderId="0" xfId="3" applyNumberFormat="1" applyFont="1" applyFill="1" applyAlignment="1">
      <alignment vertical="center"/>
    </xf>
    <xf numFmtId="0" fontId="102" fillId="0" borderId="0" xfId="3" applyFont="1" applyFill="1" applyAlignment="1">
      <alignment vertical="center"/>
    </xf>
    <xf numFmtId="165" fontId="11" fillId="0" borderId="1" xfId="3" applyNumberFormat="1" applyFont="1" applyFill="1" applyBorder="1" applyAlignment="1">
      <alignment vertical="center" wrapText="1"/>
    </xf>
    <xf numFmtId="3" fontId="11" fillId="0" borderId="1" xfId="3" applyNumberFormat="1" applyFont="1" applyFill="1" applyBorder="1" applyAlignment="1">
      <alignment horizontal="right" vertical="center" wrapText="1"/>
    </xf>
    <xf numFmtId="165" fontId="11" fillId="0" borderId="2" xfId="3" applyNumberFormat="1" applyFont="1" applyFill="1" applyBorder="1" applyAlignment="1">
      <alignment vertical="center" wrapText="1"/>
    </xf>
    <xf numFmtId="3" fontId="11" fillId="0" borderId="2" xfId="3" applyNumberFormat="1" applyFont="1" applyFill="1" applyBorder="1" applyAlignment="1">
      <alignment horizontal="right" vertical="center" wrapText="1"/>
    </xf>
    <xf numFmtId="0" fontId="11" fillId="0" borderId="46" xfId="3" applyFont="1" applyFill="1" applyBorder="1" applyAlignment="1">
      <alignment vertical="center" wrapText="1"/>
    </xf>
    <xf numFmtId="0" fontId="11" fillId="0" borderId="46" xfId="3" applyFont="1" applyFill="1" applyBorder="1" applyAlignment="1">
      <alignment horizontal="left" vertical="center" wrapText="1"/>
    </xf>
    <xf numFmtId="0" fontId="103" fillId="0" borderId="0" xfId="3" applyFont="1" applyFill="1" applyAlignment="1">
      <alignment vertical="center" wrapText="1"/>
    </xf>
    <xf numFmtId="165" fontId="103" fillId="0" borderId="1" xfId="3" applyNumberFormat="1" applyFont="1" applyFill="1" applyBorder="1" applyAlignment="1">
      <alignment vertical="center" wrapText="1"/>
    </xf>
    <xf numFmtId="3" fontId="103" fillId="0" borderId="1" xfId="3" applyNumberFormat="1" applyFont="1" applyFill="1" applyBorder="1" applyAlignment="1">
      <alignment horizontal="right" vertical="center" wrapText="1"/>
    </xf>
    <xf numFmtId="165" fontId="103" fillId="0" borderId="2" xfId="3" applyNumberFormat="1" applyFont="1" applyFill="1" applyBorder="1" applyAlignment="1">
      <alignment vertical="center" wrapText="1"/>
    </xf>
    <xf numFmtId="3" fontId="103" fillId="0" borderId="2" xfId="3" applyNumberFormat="1" applyFont="1" applyFill="1" applyBorder="1" applyAlignment="1">
      <alignment horizontal="right" vertical="center" wrapText="1"/>
    </xf>
    <xf numFmtId="0" fontId="103" fillId="0" borderId="46" xfId="3" applyFont="1" applyFill="1" applyBorder="1" applyAlignment="1">
      <alignment vertical="center" wrapText="1"/>
    </xf>
    <xf numFmtId="0" fontId="103" fillId="0" borderId="46" xfId="3" applyFont="1" applyFill="1" applyBorder="1" applyAlignment="1">
      <alignment horizontal="left" vertical="center" wrapText="1" indent="1"/>
    </xf>
    <xf numFmtId="0" fontId="11" fillId="0" borderId="47" xfId="3" applyFont="1" applyFill="1" applyBorder="1" applyAlignment="1">
      <alignment vertical="center" wrapText="1"/>
    </xf>
    <xf numFmtId="0" fontId="11" fillId="0" borderId="47" xfId="3" applyFont="1" applyFill="1" applyBorder="1" applyAlignment="1">
      <alignment horizontal="left" vertical="center" wrapText="1"/>
    </xf>
    <xf numFmtId="0" fontId="20" fillId="0" borderId="0" xfId="3" applyFont="1" applyFill="1" applyAlignment="1">
      <alignment vertical="center" wrapText="1"/>
    </xf>
    <xf numFmtId="165" fontId="20" fillId="0" borderId="1" xfId="3" applyNumberFormat="1" applyFont="1" applyFill="1" applyBorder="1" applyAlignment="1">
      <alignment vertical="center" wrapText="1"/>
    </xf>
    <xf numFmtId="3" fontId="20" fillId="0" borderId="1" xfId="3" applyNumberFormat="1" applyFont="1" applyFill="1" applyBorder="1" applyAlignment="1">
      <alignment horizontal="right" vertical="center" wrapText="1"/>
    </xf>
    <xf numFmtId="165" fontId="20" fillId="0" borderId="2" xfId="3" applyNumberFormat="1" applyFont="1" applyFill="1" applyBorder="1" applyAlignment="1">
      <alignment vertical="center" wrapText="1"/>
    </xf>
    <xf numFmtId="3" fontId="20" fillId="0" borderId="2" xfId="3" applyNumberFormat="1" applyFont="1" applyFill="1" applyBorder="1" applyAlignment="1">
      <alignment horizontal="right" vertical="center" wrapText="1"/>
    </xf>
    <xf numFmtId="0" fontId="20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3" fontId="20" fillId="0" borderId="2" xfId="3" applyNumberFormat="1" applyFont="1" applyFill="1" applyBorder="1" applyAlignment="1">
      <alignment horizontal="center" vertical="center" wrapText="1"/>
    </xf>
    <xf numFmtId="3" fontId="20" fillId="0" borderId="2" xfId="3" applyNumberFormat="1" applyFont="1" applyFill="1" applyBorder="1" applyAlignment="1">
      <alignment horizontal="center" vertical="center" wrapText="1"/>
    </xf>
    <xf numFmtId="3" fontId="20" fillId="0" borderId="2" xfId="3" quotePrefix="1" applyNumberFormat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center" vertical="center" wrapText="1"/>
    </xf>
    <xf numFmtId="3" fontId="20" fillId="0" borderId="3" xfId="3" applyNumberFormat="1" applyFont="1" applyFill="1" applyBorder="1" applyAlignment="1">
      <alignment horizontal="center" vertical="center" wrapText="1"/>
    </xf>
    <xf numFmtId="3" fontId="20" fillId="0" borderId="4" xfId="3" applyNumberFormat="1" applyFont="1" applyFill="1" applyBorder="1" applyAlignment="1">
      <alignment horizontal="center" vertical="center" wrapText="1"/>
    </xf>
    <xf numFmtId="3" fontId="20" fillId="0" borderId="6" xfId="3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left" vertical="center" wrapText="1"/>
    </xf>
    <xf numFmtId="3" fontId="11" fillId="0" borderId="0" xfId="3" applyNumberFormat="1" applyFont="1" applyFill="1" applyAlignment="1">
      <alignment horizontal="right" vertical="center" wrapText="1"/>
    </xf>
    <xf numFmtId="3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Alignment="1">
      <alignment vertical="center"/>
    </xf>
    <xf numFmtId="0" fontId="104" fillId="0" borderId="0" xfId="3" applyFont="1" applyFill="1" applyAlignment="1">
      <alignment horizontal="centerContinuous" vertical="center" wrapText="1"/>
    </xf>
    <xf numFmtId="0" fontId="105" fillId="0" borderId="0" xfId="3" applyFont="1" applyFill="1" applyAlignment="1">
      <alignment horizontal="centerContinuous" vertical="center" wrapText="1"/>
    </xf>
    <xf numFmtId="0" fontId="11" fillId="0" borderId="0" xfId="3" applyFont="1" applyAlignment="1">
      <alignment horizontal="right" vertical="center" wrapText="1"/>
    </xf>
    <xf numFmtId="0" fontId="11" fillId="0" borderId="0" xfId="3" applyFont="1" applyAlignment="1">
      <alignment vertical="center" wrapText="1"/>
    </xf>
    <xf numFmtId="0" fontId="11" fillId="0" borderId="0" xfId="3" applyFont="1" applyFill="1" applyAlignment="1">
      <alignment horizontal="center" vertical="center" wrapText="1"/>
    </xf>
  </cellXfs>
  <cellStyles count="387">
    <cellStyle name="'" xfId="7"/>
    <cellStyle name="%" xfId="8"/>
    <cellStyle name="% 2" xfId="9"/>
    <cellStyle name="]_x000d__x000a_Zoomed=1_x000d__x000a_Row=0_x000d__x000a_Column=0_x000d__x000a_Height=0_x000d__x000a_Width=0_x000d__x000a_FontName=FoxFont_x000d__x000a_FontStyle=0_x000d__x000a_FontSize=9_x000d__x000a_PrtFontName=FoxPrin" xfId="10"/>
    <cellStyle name="_ 13.09.2012 для МФ в ред. 09.10.2012" xfId="11"/>
    <cellStyle name="_15_7" xfId="12"/>
    <cellStyle name="_15_8 Табл по контент из SAP" xfId="13"/>
    <cellStyle name="_2 1_Денежные средства и экв" xfId="14"/>
    <cellStyle name="_3 сцен-2020-значен " xfId="15"/>
    <cellStyle name="_3Q_K6_CIP aging_2006" xfId="16"/>
    <cellStyle name="_4_13 затраты на VAS 1 кв" xfId="17"/>
    <cellStyle name="_BS PL 1Q_2007" xfId="18"/>
    <cellStyle name="_C.Cash_2Q2006" xfId="19"/>
    <cellStyle name="_CPI foodimp" xfId="20"/>
    <cellStyle name="_K1_FA_IA_HQ_311206" xfId="21"/>
    <cellStyle name="_K50_CIP aging_300906" xfId="22"/>
    <cellStyle name="_KPI from Chuprigina" xfId="23"/>
    <cellStyle name="_macro 2012 var 1" xfId="24"/>
    <cellStyle name="_macro(2 авг)" xfId="25"/>
    <cellStyle name="_N5_subscriber deposits_3q 2006" xfId="26"/>
    <cellStyle name="_pbc request1" xfId="27"/>
    <cellStyle name="_PBC unified Q2'2007_F_HQ" xfId="28"/>
    <cellStyle name="_PBC_Request_forDepTest" xfId="29"/>
    <cellStyle name="_PBC_request_URAL_3Q2005_v.1" xfId="30"/>
    <cellStyle name="_Reporting_Package_FY2005_v2" xfId="31"/>
    <cellStyle name="_RP-2000" xfId="32"/>
    <cellStyle name="_SZNP - Eqiuty Roll" xfId="33"/>
    <cellStyle name="_SZNP - rasshifrovki-002000-333" xfId="34"/>
    <cellStyle name="_SZNP - TRS-092000" xfId="35"/>
    <cellStyle name="_U4.1.2_Dealers comission table 2006" xfId="36"/>
    <cellStyle name="_v-2013-2030- 2b17.01.11Нах-cpiнов. курс inn 1-2-Е1xls" xfId="37"/>
    <cellStyle name="_Адресный план 2 кв 2007-УТВЕРЖДЕН" xfId="38"/>
    <cellStyle name="_Бюджетная система" xfId="39"/>
    <cellStyle name="_ДБС 09 04 2007_для БФР НЕ ТРОГАТЬ!!!" xfId="40"/>
    <cellStyle name="_Запрос по изменениям балансов счетов за 2кв.2006" xfId="41"/>
    <cellStyle name="_Книга1 (2)" xfId="42"/>
    <cellStyle name="_КП на 28.01.2012" xfId="43"/>
    <cellStyle name="_КП на 28.12.2011" xfId="44"/>
    <cellStyle name="_Лист1" xfId="45"/>
    <cellStyle name="_Модель - 2(23)" xfId="46"/>
    <cellStyle name="_Пенсионный фонд" xfId="47"/>
    <cellStyle name="_Приложение 1" xfId="48"/>
    <cellStyle name="_Приложения_OPEX, deposits" xfId="49"/>
    <cellStyle name="_Проверка переоценки счетов ДС на 300906" xfId="50"/>
    <cellStyle name="_проет бюджета ПФР Минздрав" xfId="51"/>
    <cellStyle name="_расходы по вариантам" xfId="52"/>
    <cellStyle name="_Расходы ФБ до 2020-Inn" xfId="53"/>
    <cellStyle name="_Расчет ПФР" xfId="54"/>
    <cellStyle name="_РИХ с разбивкой" xfId="55"/>
    <cellStyle name="_Сб-macro 2020" xfId="56"/>
    <cellStyle name="_свод" xfId="57"/>
    <cellStyle name="_Сводная 2011-2014 ОСНОВНАЯ      20.09" xfId="58"/>
    <cellStyle name="_Сводная 2011-2014 ОСНОВНАЯ 02.09" xfId="59"/>
    <cellStyle name="_список контрагентов по S&amp;M" xfId="60"/>
    <cellStyle name="_справка по России" xfId="61"/>
    <cellStyle name="_Справочные таблицы СФБ" xfId="62"/>
    <cellStyle name="_сх маш" xfId="63"/>
    <cellStyle name="_Таблички" xfId="64"/>
    <cellStyle name="£ BP" xfId="65"/>
    <cellStyle name="¥ JY" xfId="66"/>
    <cellStyle name="0,00;0;" xfId="67"/>
    <cellStyle name="01_Validation" xfId="68"/>
    <cellStyle name="02_Amount_from_OSV" xfId="69"/>
    <cellStyle name="20% - Акцент1 2" xfId="70"/>
    <cellStyle name="20% - Акцент2 2" xfId="71"/>
    <cellStyle name="20% - Акцент3 2" xfId="72"/>
    <cellStyle name="20% - Акцент4 2" xfId="73"/>
    <cellStyle name="20% - Акцент5 2" xfId="74"/>
    <cellStyle name="20% - Акцент6 2" xfId="75"/>
    <cellStyle name="40% - Акцент1 2" xfId="76"/>
    <cellStyle name="40% - Акцент2 2" xfId="77"/>
    <cellStyle name="40% - Акцент3 2" xfId="78"/>
    <cellStyle name="40% - Акцент4 2" xfId="79"/>
    <cellStyle name="40% - Акцент5 2" xfId="80"/>
    <cellStyle name="40% - Акцент6 2" xfId="81"/>
    <cellStyle name="60% - Акцент1 2" xfId="82"/>
    <cellStyle name="60% - Акцент2 2" xfId="83"/>
    <cellStyle name="60% - Акцент3 2" xfId="84"/>
    <cellStyle name="60% - Акцент4 2" xfId="85"/>
    <cellStyle name="60% - Акцент5 2" xfId="86"/>
    <cellStyle name="60% - Акцент6 2" xfId="87"/>
    <cellStyle name="6Code" xfId="88"/>
    <cellStyle name="8pt" xfId="89"/>
    <cellStyle name="account" xfId="90"/>
    <cellStyle name="Accounting" xfId="91"/>
    <cellStyle name="aExchangeRate" xfId="92"/>
    <cellStyle name="Anna" xfId="93"/>
    <cellStyle name="aNumber" xfId="94"/>
    <cellStyle name="AP_AR_UPS" xfId="95"/>
    <cellStyle name="AssumptionHeader" xfId="96"/>
    <cellStyle name="BackGround_General" xfId="97"/>
    <cellStyle name="Big" xfId="98"/>
    <cellStyle name="blank" xfId="99"/>
    <cellStyle name="Blue_Calculation" xfId="100"/>
    <cellStyle name="Bold/Border" xfId="101"/>
    <cellStyle name="Border" xfId="102"/>
    <cellStyle name="Bullet" xfId="103"/>
    <cellStyle name="Calculation" xfId="104"/>
    <cellStyle name="Changeable" xfId="105"/>
    <cellStyle name="Check" xfId="106"/>
    <cellStyle name="Code" xfId="107"/>
    <cellStyle name="Comma  - Style1" xfId="108"/>
    <cellStyle name="Comma  - Style2" xfId="109"/>
    <cellStyle name="Comma  - Style3" xfId="110"/>
    <cellStyle name="Comma  - Style4" xfId="111"/>
    <cellStyle name="Comma  - Style5" xfId="112"/>
    <cellStyle name="Comma  - Style6" xfId="113"/>
    <cellStyle name="Comma  - Style7" xfId="114"/>
    <cellStyle name="Comma  - Style8" xfId="115"/>
    <cellStyle name="Comma_Detailed _PL_draft_TE" xfId="116"/>
    <cellStyle name="Comma0" xfId="117"/>
    <cellStyle name="Curren - Style2" xfId="118"/>
    <cellStyle name="Currency EN" xfId="119"/>
    <cellStyle name="Currency RU" xfId="120"/>
    <cellStyle name="Currency RU calc" xfId="121"/>
    <cellStyle name="Currency RU_CP-G,H,I,J,K" xfId="122"/>
    <cellStyle name="Currency0" xfId="123"/>
    <cellStyle name="Currency-protected" xfId="124"/>
    <cellStyle name="Dash" xfId="125"/>
    <cellStyle name="Date" xfId="126"/>
    <cellStyle name="Date EN" xfId="127"/>
    <cellStyle name="Date RU" xfId="128"/>
    <cellStyle name="day of week" xfId="129"/>
    <cellStyle name="Dezimal [0]_aUSLAGERUNG" xfId="130"/>
    <cellStyle name="Dezimal_aUSLAGERUNG" xfId="131"/>
    <cellStyle name="E&amp;Y House" xfId="132"/>
    <cellStyle name="Euro" xfId="133"/>
    <cellStyle name="Euro 2" xfId="134"/>
    <cellStyle name="Euro_Дефляторы" xfId="135"/>
    <cellStyle name="Exchange rate" xfId="136"/>
    <cellStyle name="Fixed" xfId="137"/>
    <cellStyle name="Footnotes" xfId="138"/>
    <cellStyle name="General_Ledger" xfId="139"/>
    <cellStyle name="Grey" xfId="140"/>
    <cellStyle name="Header style" xfId="141"/>
    <cellStyle name="Heading 1" xfId="142"/>
    <cellStyle name="Heading 2" xfId="143"/>
    <cellStyle name="Hidden" xfId="144"/>
    <cellStyle name="Hyperlink_Q230_DFC_MGF_HQ_31.12.05" xfId="145"/>
    <cellStyle name="Index" xfId="146"/>
    <cellStyle name="Input" xfId="147"/>
    <cellStyle name="Input (%)" xfId="148"/>
    <cellStyle name="Input (?m)" xfId="149"/>
    <cellStyle name="Input (£m)" xfId="150"/>
    <cellStyle name="Input (No)" xfId="151"/>
    <cellStyle name="Input [yellow]" xfId="152"/>
    <cellStyle name="Input_~2653442" xfId="153"/>
    <cellStyle name="Item" xfId="154"/>
    <cellStyle name="Just_Table" xfId="155"/>
    <cellStyle name="LeftTitle" xfId="156"/>
    <cellStyle name="Migliaia (0)_bs" xfId="157"/>
    <cellStyle name="Migliaia_bs" xfId="158"/>
    <cellStyle name="Milliers [0]_laroux" xfId="159"/>
    <cellStyle name="Milliers_laroux" xfId="160"/>
    <cellStyle name="millions" xfId="161"/>
    <cellStyle name="Mon?taire [0]_laroux" xfId="162"/>
    <cellStyle name="Mon?taire_laroux" xfId="163"/>
    <cellStyle name="Monétaire [0]_laroux" xfId="164"/>
    <cellStyle name="Monétaire_laroux" xfId="165"/>
    <cellStyle name="Month-Year" xfId="166"/>
    <cellStyle name="MTW" xfId="167"/>
    <cellStyle name="My_own" xfId="168"/>
    <cellStyle name="No_Input" xfId="169"/>
    <cellStyle name="Normal - Style1" xfId="170"/>
    <cellStyle name="Normal (%)" xfId="171"/>
    <cellStyle name="Normal (?m)" xfId="172"/>
    <cellStyle name="Normal (£m)" xfId="173"/>
    <cellStyle name="Normal (No)" xfId="174"/>
    <cellStyle name="Normal (x)" xfId="175"/>
    <cellStyle name="Normal 5" xfId="176"/>
    <cellStyle name="Normal_~1454597" xfId="177"/>
    <cellStyle name="Normale_ cellular Costs" xfId="178"/>
    <cellStyle name="normбlnм_laroux" xfId="179"/>
    <cellStyle name="Ouny?e [0]_Oi?a IAIE" xfId="180"/>
    <cellStyle name="PageHeading" xfId="181"/>
    <cellStyle name="Percent [2]" xfId="182"/>
    <cellStyle name="prochrek" xfId="183"/>
    <cellStyle name="Protected" xfId="184"/>
    <cellStyle name="Prozent_Bew. Fertigerzeunisse 05-98" xfId="185"/>
    <cellStyle name="QTitle" xfId="186"/>
    <cellStyle name="range" xfId="187"/>
    <cellStyle name="SAPBEXaggData" xfId="188"/>
    <cellStyle name="SAPBEXaggItem" xfId="189"/>
    <cellStyle name="SAPBEXHLevel0" xfId="190"/>
    <cellStyle name="SAPBEXHLevel1" xfId="191"/>
    <cellStyle name="SAPBEXstdData" xfId="192"/>
    <cellStyle name="Show_Sell" xfId="193"/>
    <cellStyle name="small" xfId="194"/>
    <cellStyle name="Standard_16HEADCT.XLS" xfId="195"/>
    <cellStyle name="styleColumnTitles" xfId="196"/>
    <cellStyle name="styleDateRange" xfId="197"/>
    <cellStyle name="styleHidden" xfId="198"/>
    <cellStyle name="styleNormal" xfId="199"/>
    <cellStyle name="styleSeriesAttributes" xfId="200"/>
    <cellStyle name="styleSeriesData" xfId="201"/>
    <cellStyle name="styleSeriesDataForecast" xfId="202"/>
    <cellStyle name="styleSeriesDataForecastNA" xfId="203"/>
    <cellStyle name="styleSeriesDataNA" xfId="204"/>
    <cellStyle name="Table" xfId="205"/>
    <cellStyle name="Title_1" xfId="206"/>
    <cellStyle name="Total" xfId="207"/>
    <cellStyle name="Total of totals" xfId="208"/>
    <cellStyle name="Unlocked" xfId="209"/>
    <cellStyle name="USD" xfId="210"/>
    <cellStyle name="USD Paren" xfId="211"/>
    <cellStyle name="USD_AllTables" xfId="212"/>
    <cellStyle name="Validation" xfId="213"/>
    <cellStyle name="Valuta (0)_ cellular Costs" xfId="214"/>
    <cellStyle name="Valuta_ cellular Costs" xfId="215"/>
    <cellStyle name="vanster" xfId="216"/>
    <cellStyle name="Währung [0]_aUSLAGERUNG" xfId="217"/>
    <cellStyle name="Währung_aUSLAGERUNG" xfId="218"/>
    <cellStyle name="Warning" xfId="219"/>
    <cellStyle name="white" xfId="220"/>
    <cellStyle name="Wдhrung [0]_Compiling Utility Macros" xfId="221"/>
    <cellStyle name="Wдhrung_Compiling Utility Macros" xfId="222"/>
    <cellStyle name="Year EN" xfId="223"/>
    <cellStyle name="Year RU" xfId="224"/>
    <cellStyle name="YelNumbersCurr" xfId="225"/>
    <cellStyle name="Акцент1 2" xfId="226"/>
    <cellStyle name="Акцент2 2" xfId="227"/>
    <cellStyle name="Акцент3 2" xfId="228"/>
    <cellStyle name="Акцент4 2" xfId="229"/>
    <cellStyle name="Акцент5 2" xfId="230"/>
    <cellStyle name="Акцент6 2" xfId="231"/>
    <cellStyle name="Ввод  2" xfId="232"/>
    <cellStyle name="Вывод 2" xfId="233"/>
    <cellStyle name="Вычисление 2" xfId="234"/>
    <cellStyle name="Денежный 2" xfId="235"/>
    <cellStyle name="ефиду" xfId="236"/>
    <cellStyle name="Заголовок 1 2" xfId="237"/>
    <cellStyle name="Заголовок 2 2" xfId="238"/>
    <cellStyle name="Заголовок 3 2" xfId="239"/>
    <cellStyle name="Заголовок 4 2" xfId="240"/>
    <cellStyle name="зфпуруфвштп" xfId="241"/>
    <cellStyle name="йешеду" xfId="242"/>
    <cellStyle name="Итог 2" xfId="243"/>
    <cellStyle name="Контрольная ячейка 2" xfId="244"/>
    <cellStyle name="Название 2" xfId="245"/>
    <cellStyle name="Нейтральный 2" xfId="246"/>
    <cellStyle name="Обычный" xfId="0" builtinId="0"/>
    <cellStyle name="Обычный 10" xfId="247"/>
    <cellStyle name="Обычный 10 2" xfId="248"/>
    <cellStyle name="Обычный 10 2 2" xfId="249"/>
    <cellStyle name="Обычный 11" xfId="250"/>
    <cellStyle name="Обычный 11 2" xfId="251"/>
    <cellStyle name="Обычный 12" xfId="252"/>
    <cellStyle name="Обычный 12 2" xfId="253"/>
    <cellStyle name="Обычный 13" xfId="254"/>
    <cellStyle name="Обычный 13 2" xfId="255"/>
    <cellStyle name="Обычный 14" xfId="256"/>
    <cellStyle name="Обычный 14 2" xfId="257"/>
    <cellStyle name="Обычный 15" xfId="258"/>
    <cellStyle name="Обычный 15 2" xfId="259"/>
    <cellStyle name="Обычный 16" xfId="260"/>
    <cellStyle name="Обычный 16 2" xfId="261"/>
    <cellStyle name="Обычный 17" xfId="262"/>
    <cellStyle name="Обычный 17 2" xfId="263"/>
    <cellStyle name="Обычный 18" xfId="264"/>
    <cellStyle name="Обычный 19" xfId="265"/>
    <cellStyle name="Обычный 2" xfId="3"/>
    <cellStyle name="Обычный 2 2" xfId="266"/>
    <cellStyle name="Обычный 2 2 2" xfId="267"/>
    <cellStyle name="Обычный 2 2_5-НДПИ 2013" xfId="268"/>
    <cellStyle name="Обычный 2 3" xfId="269"/>
    <cellStyle name="Обычный 2 3 2" xfId="270"/>
    <cellStyle name="Обычный 2_5-НДПИ 2013" xfId="271"/>
    <cellStyle name="Обычный 20" xfId="272"/>
    <cellStyle name="Обычный 21" xfId="273"/>
    <cellStyle name="Обычный 22" xfId="274"/>
    <cellStyle name="Обычный 23" xfId="275"/>
    <cellStyle name="Обычный 24" xfId="276"/>
    <cellStyle name="Обычный 25" xfId="277"/>
    <cellStyle name="Обычный 26" xfId="278"/>
    <cellStyle name="Обычный 27" xfId="279"/>
    <cellStyle name="Обычный 28" xfId="280"/>
    <cellStyle name="Обычный 29" xfId="281"/>
    <cellStyle name="Обычный 3" xfId="5"/>
    <cellStyle name="Обычный 3 138" xfId="282"/>
    <cellStyle name="Обычный 3 2" xfId="283"/>
    <cellStyle name="Обычный 3 3" xfId="386"/>
    <cellStyle name="Обычный 3_Дефляторы" xfId="284"/>
    <cellStyle name="Обычный 30" xfId="285"/>
    <cellStyle name="Обычный 31" xfId="286"/>
    <cellStyle name="Обычный 32" xfId="287"/>
    <cellStyle name="Обычный 33" xfId="288"/>
    <cellStyle name="Обычный 34" xfId="289"/>
    <cellStyle name="Обычный 35" xfId="290"/>
    <cellStyle name="Обычный 36" xfId="291"/>
    <cellStyle name="Обычный 37" xfId="292"/>
    <cellStyle name="Обычный 38" xfId="293"/>
    <cellStyle name="Обычный 39" xfId="294"/>
    <cellStyle name="Обычный 4" xfId="295"/>
    <cellStyle name="Обычный 40" xfId="296"/>
    <cellStyle name="Обычный 41" xfId="297"/>
    <cellStyle name="Обычный 42" xfId="298"/>
    <cellStyle name="Обычный 43" xfId="299"/>
    <cellStyle name="Обычный 45" xfId="300"/>
    <cellStyle name="Обычный 46" xfId="301"/>
    <cellStyle name="Обычный 47" xfId="302"/>
    <cellStyle name="Обычный 5" xfId="303"/>
    <cellStyle name="Обычный 5 2" xfId="304"/>
    <cellStyle name="Обычный 51" xfId="305"/>
    <cellStyle name="Обычный 55" xfId="306"/>
    <cellStyle name="Обычный 57" xfId="307"/>
    <cellStyle name="Обычный 6" xfId="308"/>
    <cellStyle name="Обычный 6 2" xfId="309"/>
    <cellStyle name="Обычный 7" xfId="310"/>
    <cellStyle name="Обычный 7 2" xfId="311"/>
    <cellStyle name="Обычный 8" xfId="312"/>
    <cellStyle name="Обычный 8 2" xfId="313"/>
    <cellStyle name="Обычный 82" xfId="314"/>
    <cellStyle name="Обычный 83" xfId="315"/>
    <cellStyle name="Обычный 9" xfId="316"/>
    <cellStyle name="Обычный 9 2" xfId="317"/>
    <cellStyle name="Плохой 2" xfId="318"/>
    <cellStyle name="Пояснение 2" xfId="319"/>
    <cellStyle name="Примечание 2" xfId="320"/>
    <cellStyle name="Примечание 3" xfId="321"/>
    <cellStyle name="Примечание 4" xfId="322"/>
    <cellStyle name="Процентный" xfId="1" builtinId="5"/>
    <cellStyle name="Процентный 2" xfId="2"/>
    <cellStyle name="Процентный 3" xfId="4"/>
    <cellStyle name="Процентный 4" xfId="6"/>
    <cellStyle name="Связанная ячейка 2" xfId="323"/>
    <cellStyle name="Стиль 1" xfId="324"/>
    <cellStyle name="Стиль 10" xfId="325"/>
    <cellStyle name="Стиль 11" xfId="326"/>
    <cellStyle name="Стиль 12" xfId="327"/>
    <cellStyle name="Стиль 13" xfId="328"/>
    <cellStyle name="Стиль 14" xfId="329"/>
    <cellStyle name="Стиль 15" xfId="330"/>
    <cellStyle name="Стиль 16" xfId="331"/>
    <cellStyle name="Стиль 17" xfId="332"/>
    <cellStyle name="Стиль 18" xfId="333"/>
    <cellStyle name="Стиль 19" xfId="334"/>
    <cellStyle name="Стиль 2" xfId="335"/>
    <cellStyle name="Стиль 20" xfId="336"/>
    <cellStyle name="Стиль 21" xfId="337"/>
    <cellStyle name="Стиль 22" xfId="338"/>
    <cellStyle name="Стиль 23" xfId="339"/>
    <cellStyle name="Стиль 24" xfId="340"/>
    <cellStyle name="Стиль 25" xfId="341"/>
    <cellStyle name="Стиль 26" xfId="342"/>
    <cellStyle name="Стиль 27" xfId="343"/>
    <cellStyle name="Стиль 28" xfId="344"/>
    <cellStyle name="Стиль 29" xfId="345"/>
    <cellStyle name="Стиль 3" xfId="346"/>
    <cellStyle name="Стиль 30" xfId="347"/>
    <cellStyle name="Стиль 31" xfId="348"/>
    <cellStyle name="Стиль 32" xfId="349"/>
    <cellStyle name="Стиль 33" xfId="350"/>
    <cellStyle name="Стиль 34" xfId="351"/>
    <cellStyle name="Стиль 35" xfId="352"/>
    <cellStyle name="Стиль 36" xfId="353"/>
    <cellStyle name="Стиль 37" xfId="354"/>
    <cellStyle name="Стиль 38" xfId="355"/>
    <cellStyle name="Стиль 39" xfId="356"/>
    <cellStyle name="Стиль 4" xfId="357"/>
    <cellStyle name="Стиль 40" xfId="358"/>
    <cellStyle name="Стиль 41" xfId="359"/>
    <cellStyle name="Стиль 42" xfId="360"/>
    <cellStyle name="Стиль 43" xfId="361"/>
    <cellStyle name="Стиль 44" xfId="362"/>
    <cellStyle name="Стиль 45" xfId="363"/>
    <cellStyle name="Стиль 46" xfId="364"/>
    <cellStyle name="Стиль 47" xfId="365"/>
    <cellStyle name="Стиль 48" xfId="366"/>
    <cellStyle name="Стиль 49" xfId="367"/>
    <cellStyle name="Стиль 5" xfId="368"/>
    <cellStyle name="Стиль 50" xfId="369"/>
    <cellStyle name="Стиль 51" xfId="370"/>
    <cellStyle name="Стиль 52" xfId="371"/>
    <cellStyle name="Стиль 53" xfId="372"/>
    <cellStyle name="Стиль 6" xfId="373"/>
    <cellStyle name="Стиль 7" xfId="374"/>
    <cellStyle name="Стиль 8" xfId="375"/>
    <cellStyle name="Стиль 9" xfId="376"/>
    <cellStyle name="Текст предупреждения 2" xfId="377"/>
    <cellStyle name="Тысячи (0)" xfId="378"/>
    <cellStyle name="Тысячи [0]_Barum" xfId="379"/>
    <cellStyle name="Тысячи_Barum" xfId="380"/>
    <cellStyle name="Финансовый 2" xfId="381"/>
    <cellStyle name="Финансовый 3" xfId="382"/>
    <cellStyle name="Финансовый 4" xfId="383"/>
    <cellStyle name="Хороший 2" xfId="384"/>
    <cellStyle name="э" xfId="3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externalLink" Target="externalLinks/externalLink3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openxmlformats.org/officeDocument/2006/relationships/externalLink" Target="externalLinks/externalLink35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38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33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3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5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182%201%2003%20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ltilat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7.02.01/&#1061;&#1072;&#1085;&#1086;&#1074;&#1072;/&#1043;&#1088;(27.07.00)5&#106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SC_W/&#1055;&#1088;&#1086;&#1075;&#1085;&#1086;&#1079;/&#1055;&#1088;&#1086;&#1075;05_00(27.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7.02.01/SC_W/&#1055;&#1088;&#1086;&#1075;&#1085;&#1086;&#1079;/&#1055;&#1088;&#1086;&#1075;05_00(27.06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06-04-27\&#1088;&#1072;&#1073;&#1086;&#1090;&#1072;\Var2.0.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SC_W\&#1055;&#1088;&#1086;&#1075;&#1085;&#1086;&#1079;\&#1055;&#1088;&#1086;&#1075;05_00(27.06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1;&#1072;&#1085;&#1086;&#1074;&#1072;/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2013-def\&#1072;&#1074;&#1075;&#1091;&#1089;&#1090;\v-2012-2016-2030-%20in-en3,09%2013-VAR1-0-0&#1090;&#1077;&#1087;&#1083;&#1086;%2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61;&#1072;&#1085;&#1086;&#1074;&#1072;\&#1043;&#1088;(27.07.00)5&#1061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V&#1045;&#1052;_2001.5.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SC_W/&#1055;&#1088;&#1086;&#1075;&#1085;&#1086;&#1079;/&#1055;&#1088;&#1086;&#1075;05_00(27.06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&#1061;&#1072;&#1085;&#1086;&#1074;&#1072;\&#1043;&#1088;(27.07.00)5&#1061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&#1061;&#1072;&#1085;&#1086;&#1074;&#1072;/&#1043;&#1088;(27.07.00)5&#1061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04_182%201%2005%200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05_182%201%2005%200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182%201%2005%20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SC_W\&#1055;&#1088;&#1086;&#1075;&#1085;&#1086;&#1079;\&#1055;&#1088;&#1086;&#1075;05_00(27.06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07_182%201%2005%200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08_182%201%2006%200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09_182%201%2006%200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10_182%201%2006%200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11_182%201%2006%2006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12_182%201%2007%200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13_182%201%2007%200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14_182%201%2008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15_182%201%2013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16_182%201%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brp\&#1043;&#1059;&#1060;&#1050;\GUF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SC_W\&#1055;&#1088;&#1086;&#1075;&#1085;&#1086;&#1079;\&#1055;&#1088;&#1086;&#1075;05_00(27.0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&#1052;&#1054;&#1041;\06-03-06\Var2.7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lats"/>
      <sheetName val="Текущие цены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Огл. Графиков"/>
      <sheetName val="рабочий"/>
      <sheetName val="Текущие цены"/>
      <sheetName val="окраска"/>
      <sheetName val="ПРОГНОЗ_1"/>
      <sheetName val="Управление"/>
      <sheetName val="Огл__Графиков"/>
      <sheetName val="Текущие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Темпы_промышл"/>
      <sheetName val="Matrix_(2)"/>
      <sheetName val="2005_-_2008_текущие_цены"/>
      <sheetName val="Печ_2оп"/>
      <sheetName val="Исходные_данные"/>
      <sheetName val="Текущие_цены"/>
      <sheetName val="Печать_Выпусков"/>
      <sheetName val="Печать_ИОК"/>
      <sheetName val="Печать_фондов"/>
      <sheetName val="Огл__Графиков"/>
      <sheetName val="Баланс_О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</sheetNames>
    <sheetDataSet>
      <sheetData sheetId="0" refreshError="1">
        <row r="17">
          <cell r="AE17">
            <v>8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Огл. Графиков"/>
      <sheetName val="рабочий"/>
      <sheetName val="Текущие цены"/>
      <sheetName val="окраска"/>
      <sheetName val="multilats"/>
      <sheetName val="Управление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-1-0"/>
      <sheetName val="food"/>
      <sheetName val="ИПЦ"/>
      <sheetName val="df08-12"/>
      <sheetName val="df13-16"/>
      <sheetName val="vec"/>
      <sheetName val="пч-2030"/>
      <sheetName val="электро"/>
      <sheetName val="уголь-мазут"/>
      <sheetName val="Мир _цен"/>
      <sheetName val="ИЦПМЭР"/>
      <sheetName val="2030-ИПЦ"/>
      <sheetName val="df13-30 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  <sheetName val="ПРОГНОЗ_1"/>
      <sheetName val="Огл. Графиков"/>
      <sheetName val="рабочий"/>
      <sheetName val="Текущие цены"/>
      <sheetName val="окраска"/>
      <sheetName val="multilats"/>
      <sheetName val="Огл__Графиков"/>
      <sheetName val="Текущие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ФедД"/>
      <sheetName val="ПРОГНОЗ_1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Normal="100" zoomScaleSheetLayoutView="100" workbookViewId="0">
      <selection activeCell="A3" sqref="A3:B3"/>
    </sheetView>
  </sheetViews>
  <sheetFormatPr defaultRowHeight="15"/>
  <cols>
    <col min="1" max="1" width="68.7109375" style="1" customWidth="1"/>
    <col min="2" max="2" width="16.140625" style="1" customWidth="1"/>
    <col min="3" max="3" width="9.42578125" style="1" bestFit="1" customWidth="1"/>
    <col min="4" max="16384" width="9.140625" style="1"/>
  </cols>
  <sheetData>
    <row r="1" spans="1:6">
      <c r="A1" s="18">
        <v>78</v>
      </c>
      <c r="B1" s="18"/>
    </row>
    <row r="2" spans="1:6" ht="33.75" customHeight="1">
      <c r="B2" s="15" t="s">
        <v>19</v>
      </c>
    </row>
    <row r="3" spans="1:6" ht="78.75" customHeight="1">
      <c r="A3" s="19" t="s">
        <v>28</v>
      </c>
      <c r="B3" s="19"/>
      <c r="F3" s="15"/>
    </row>
    <row r="4" spans="1:6">
      <c r="B4" s="2" t="s">
        <v>0</v>
      </c>
    </row>
    <row r="5" spans="1:6" ht="63.75" customHeight="1">
      <c r="A5" s="3" t="s">
        <v>1</v>
      </c>
      <c r="B5" s="3" t="s">
        <v>22</v>
      </c>
      <c r="C5" s="4"/>
    </row>
    <row r="6" spans="1:6" ht="30">
      <c r="A6" s="5" t="s">
        <v>23</v>
      </c>
      <c r="B6" s="14">
        <v>0.17</v>
      </c>
    </row>
    <row r="7" spans="1:6" ht="28.5">
      <c r="A7" s="7" t="s">
        <v>5</v>
      </c>
      <c r="B7" s="8"/>
    </row>
    <row r="8" spans="1:6">
      <c r="A8" s="5" t="s">
        <v>2</v>
      </c>
      <c r="B8" s="6" t="s">
        <v>24</v>
      </c>
    </row>
    <row r="9" spans="1:6" ht="30">
      <c r="A9" s="16" t="s">
        <v>25</v>
      </c>
      <c r="B9" s="6"/>
    </row>
    <row r="10" spans="1:6">
      <c r="A10" s="16" t="s">
        <v>26</v>
      </c>
      <c r="B10" s="6"/>
    </row>
    <row r="11" spans="1:6">
      <c r="A11" s="16" t="s">
        <v>27</v>
      </c>
      <c r="B11" s="6"/>
    </row>
    <row r="12" spans="1:6">
      <c r="A12" s="5" t="s">
        <v>3</v>
      </c>
      <c r="B12" s="6" t="s">
        <v>24</v>
      </c>
    </row>
    <row r="13" spans="1:6" ht="30">
      <c r="A13" s="16" t="s">
        <v>25</v>
      </c>
      <c r="B13" s="6"/>
    </row>
    <row r="14" spans="1:6">
      <c r="A14" s="16" t="s">
        <v>26</v>
      </c>
      <c r="B14" s="6"/>
    </row>
    <row r="15" spans="1:6">
      <c r="A15" s="16" t="s">
        <v>27</v>
      </c>
      <c r="B15" s="6"/>
    </row>
    <row r="16" spans="1:6">
      <c r="A16" s="5" t="s">
        <v>4</v>
      </c>
      <c r="B16" s="6" t="s">
        <v>24</v>
      </c>
    </row>
    <row r="17" spans="1:3" ht="30">
      <c r="A17" s="16" t="s">
        <v>25</v>
      </c>
      <c r="B17" s="6"/>
    </row>
    <row r="18" spans="1:3">
      <c r="A18" s="16" t="s">
        <v>26</v>
      </c>
      <c r="B18" s="6"/>
    </row>
    <row r="19" spans="1:3">
      <c r="A19" s="16" t="s">
        <v>27</v>
      </c>
      <c r="B19" s="6"/>
    </row>
    <row r="20" spans="1:3">
      <c r="A20" s="9" t="s">
        <v>6</v>
      </c>
      <c r="B20" s="10"/>
    </row>
    <row r="21" spans="1:3">
      <c r="A21" s="9" t="s">
        <v>7</v>
      </c>
      <c r="B21" s="10"/>
    </row>
    <row r="22" spans="1:3">
      <c r="A22" s="5" t="s">
        <v>8</v>
      </c>
      <c r="B22" s="6">
        <f>((B9*B6-B17)+(B10*B6-B18)+(B11*B6-B19))*B20*B21</f>
        <v>0</v>
      </c>
    </row>
    <row r="23" spans="1:3">
      <c r="A23" s="7" t="s">
        <v>9</v>
      </c>
      <c r="B23" s="8">
        <f>B27+B28+B24+B25+B26</f>
        <v>0</v>
      </c>
    </row>
    <row r="24" spans="1:3">
      <c r="A24" s="11" t="s">
        <v>20</v>
      </c>
      <c r="B24" s="6"/>
    </row>
    <row r="25" spans="1:3">
      <c r="A25" s="11" t="s">
        <v>21</v>
      </c>
      <c r="B25" s="6"/>
    </row>
    <row r="26" spans="1:3">
      <c r="A26" s="11" t="s">
        <v>10</v>
      </c>
      <c r="B26" s="6"/>
    </row>
    <row r="27" spans="1:3">
      <c r="A27" s="11" t="s">
        <v>11</v>
      </c>
      <c r="B27" s="6"/>
    </row>
    <row r="28" spans="1:3" ht="30">
      <c r="A28" s="11" t="s">
        <v>12</v>
      </c>
      <c r="B28" s="6"/>
    </row>
    <row r="29" spans="1:3" ht="28.5">
      <c r="A29" s="7" t="s">
        <v>13</v>
      </c>
      <c r="B29" s="8">
        <f>B22+B23</f>
        <v>0</v>
      </c>
      <c r="C29" s="12"/>
    </row>
    <row r="30" spans="1:3">
      <c r="A30" s="9" t="s">
        <v>14</v>
      </c>
      <c r="B30" s="10"/>
    </row>
    <row r="31" spans="1:3">
      <c r="A31" s="5" t="s">
        <v>15</v>
      </c>
      <c r="B31" s="6"/>
    </row>
    <row r="32" spans="1:3">
      <c r="A32" s="7" t="s">
        <v>16</v>
      </c>
      <c r="B32" s="8">
        <f>(B29+B31)*B30</f>
        <v>0</v>
      </c>
    </row>
    <row r="33" spans="1:2">
      <c r="A33" s="9" t="s">
        <v>14</v>
      </c>
      <c r="B33" s="13"/>
    </row>
    <row r="34" spans="1:2">
      <c r="A34" s="5" t="s">
        <v>15</v>
      </c>
      <c r="B34" s="6"/>
    </row>
    <row r="35" spans="1:2">
      <c r="A35" s="7" t="s">
        <v>17</v>
      </c>
      <c r="B35" s="8">
        <f>(B32+B34)*B33</f>
        <v>0</v>
      </c>
    </row>
    <row r="36" spans="1:2">
      <c r="A36" s="9" t="s">
        <v>14</v>
      </c>
      <c r="B36" s="13"/>
    </row>
    <row r="37" spans="1:2">
      <c r="A37" s="5" t="s">
        <v>15</v>
      </c>
      <c r="B37" s="6"/>
    </row>
    <row r="38" spans="1:2">
      <c r="A38" s="7" t="s">
        <v>18</v>
      </c>
      <c r="B38" s="8">
        <f>(B35+B37)*B36</f>
        <v>0</v>
      </c>
    </row>
  </sheetData>
  <mergeCells count="2">
    <mergeCell ref="A1:B1"/>
    <mergeCell ref="A3:B3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view="pageBreakPreview" topLeftCell="A37" zoomScaleNormal="100" zoomScaleSheetLayoutView="100" workbookViewId="0">
      <selection activeCell="B34" sqref="B34"/>
    </sheetView>
  </sheetViews>
  <sheetFormatPr defaultRowHeight="15"/>
  <cols>
    <col min="1" max="1" width="45.42578125" style="141" customWidth="1"/>
    <col min="2" max="2" width="8.28515625" style="142" customWidth="1"/>
    <col min="3" max="3" width="8.42578125" style="141" customWidth="1"/>
    <col min="4" max="4" width="10.140625" style="141" customWidth="1"/>
    <col min="5" max="5" width="11.140625" style="141" customWidth="1"/>
    <col min="6" max="6" width="9.28515625" style="141" customWidth="1"/>
    <col min="7" max="7" width="10.140625" style="141" customWidth="1"/>
    <col min="8" max="8" width="11.140625" style="141" customWidth="1"/>
    <col min="9" max="9" width="9.140625" style="141" customWidth="1"/>
    <col min="10" max="10" width="10.140625" style="141" customWidth="1"/>
    <col min="11" max="11" width="11.140625" style="141" customWidth="1"/>
    <col min="12" max="12" width="9.28515625" style="141" customWidth="1"/>
    <col min="13" max="13" width="10.140625" style="141" customWidth="1"/>
    <col min="14" max="14" width="11.140625" style="141" customWidth="1"/>
    <col min="15" max="15" width="9.28515625" style="141" customWidth="1"/>
    <col min="16" max="16" width="10.140625" style="141" customWidth="1"/>
    <col min="17" max="17" width="11.140625" style="141" customWidth="1"/>
    <col min="18" max="16384" width="9.140625" style="141"/>
  </cols>
  <sheetData>
    <row r="1" spans="1:17">
      <c r="A1" s="18">
        <v>91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>
      <c r="A2" s="1"/>
      <c r="B2" s="1"/>
      <c r="G2" s="171"/>
      <c r="H2" s="171"/>
    </row>
    <row r="3" spans="1:17" ht="18.75">
      <c r="A3" s="19" t="s">
        <v>219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15.75" thickBot="1">
      <c r="A4" s="1"/>
      <c r="B4" s="1"/>
    </row>
    <row r="5" spans="1:17" ht="55.5" customHeight="1" thickBot="1">
      <c r="A5" s="169"/>
      <c r="B5" s="168" t="s">
        <v>218</v>
      </c>
      <c r="C5" s="170" t="s">
        <v>217</v>
      </c>
      <c r="D5" s="170"/>
      <c r="E5" s="170"/>
      <c r="F5" s="170" t="s">
        <v>216</v>
      </c>
      <c r="G5" s="170"/>
      <c r="H5" s="170"/>
      <c r="I5" s="170" t="s">
        <v>215</v>
      </c>
      <c r="J5" s="170"/>
      <c r="K5" s="170"/>
      <c r="L5" s="170" t="s">
        <v>214</v>
      </c>
      <c r="M5" s="170"/>
      <c r="N5" s="170"/>
      <c r="O5" s="170" t="s">
        <v>213</v>
      </c>
      <c r="P5" s="170"/>
      <c r="Q5" s="170"/>
    </row>
    <row r="6" spans="1:17" ht="77.25" customHeight="1" thickBot="1">
      <c r="A6" s="169"/>
      <c r="B6" s="168"/>
      <c r="C6" s="167" t="s">
        <v>212</v>
      </c>
      <c r="D6" s="167" t="s">
        <v>210</v>
      </c>
      <c r="E6" s="167" t="s">
        <v>209</v>
      </c>
      <c r="F6" s="167" t="s">
        <v>211</v>
      </c>
      <c r="G6" s="167" t="s">
        <v>210</v>
      </c>
      <c r="H6" s="167" t="s">
        <v>209</v>
      </c>
      <c r="I6" s="167" t="s">
        <v>211</v>
      </c>
      <c r="J6" s="167" t="s">
        <v>210</v>
      </c>
      <c r="K6" s="167" t="s">
        <v>209</v>
      </c>
      <c r="L6" s="167" t="s">
        <v>211</v>
      </c>
      <c r="M6" s="167" t="s">
        <v>210</v>
      </c>
      <c r="N6" s="167" t="s">
        <v>209</v>
      </c>
      <c r="O6" s="167" t="s">
        <v>211</v>
      </c>
      <c r="P6" s="167" t="s">
        <v>210</v>
      </c>
      <c r="Q6" s="167" t="s">
        <v>209</v>
      </c>
    </row>
    <row r="7" spans="1:17" s="144" customFormat="1" ht="14.25">
      <c r="A7" s="165" t="s">
        <v>208</v>
      </c>
      <c r="B7" s="164"/>
      <c r="C7" s="163">
        <f>C8+C14+C18+C21+C27+C28</f>
        <v>0</v>
      </c>
      <c r="D7" s="162">
        <f>D8+D14+D18+D21+D27+D28</f>
        <v>0</v>
      </c>
      <c r="E7" s="161">
        <f>AVERAGE(E9:E13,E15:E17,E19:E20,E22:E26,E27,E29:E30)</f>
        <v>0</v>
      </c>
      <c r="F7" s="163">
        <f>F8+F14+F18+F21+F27+F28</f>
        <v>0</v>
      </c>
      <c r="G7" s="162">
        <f>G8+G14+G18+G21+G27+G28</f>
        <v>0</v>
      </c>
      <c r="H7" s="161">
        <f>AVERAGE(H9:H13,H15:H17,H19:H20,H22:H26,H27,H29:H30)</f>
        <v>0</v>
      </c>
      <c r="I7" s="163">
        <f>I8+I14+I18+I21+I27+I28</f>
        <v>0</v>
      </c>
      <c r="J7" s="162">
        <f>J8+J14+J18+J21+J27+J28</f>
        <v>0</v>
      </c>
      <c r="K7" s="161">
        <f>AVERAGE(K9:K13,K15:K17,K19:K20,K22:K26,K27,K29:K30)</f>
        <v>0</v>
      </c>
      <c r="L7" s="163">
        <f>L8+L14+L18+L21+L27+L28</f>
        <v>0</v>
      </c>
      <c r="M7" s="162">
        <f>M8+M14+M18+M21+M27+M28</f>
        <v>0</v>
      </c>
      <c r="N7" s="161">
        <f>AVERAGE(N9:N13,N15:N17,N19:N20,N22:N26,N27,N29:N30)</f>
        <v>0</v>
      </c>
      <c r="O7" s="163">
        <f>O8+O14+O18+O21+O27+O28</f>
        <v>0</v>
      </c>
      <c r="P7" s="162">
        <f>P8+P14+P18+P21+P27+P28</f>
        <v>0</v>
      </c>
      <c r="Q7" s="161">
        <f>AVERAGE(Q9:Q13,Q15:Q17,Q19:Q20,Q22:Q26,Q27,Q29:Q30)</f>
        <v>0</v>
      </c>
    </row>
    <row r="8" spans="1:17">
      <c r="A8" s="159" t="s">
        <v>207</v>
      </c>
      <c r="B8" s="158"/>
      <c r="C8" s="157"/>
      <c r="D8" s="156"/>
      <c r="E8" s="155">
        <f>IF(C8=0,0,D8/C8)</f>
        <v>0</v>
      </c>
      <c r="F8" s="157"/>
      <c r="G8" s="156"/>
      <c r="H8" s="155">
        <f>IF(F8=0,0,G8/F8)</f>
        <v>0</v>
      </c>
      <c r="I8" s="157"/>
      <c r="J8" s="156"/>
      <c r="K8" s="155">
        <f>IF(I8=0,0,J8/I8)</f>
        <v>0</v>
      </c>
      <c r="L8" s="157"/>
      <c r="M8" s="156"/>
      <c r="N8" s="155">
        <f>IF(L8=0,0,M8/L8)</f>
        <v>0</v>
      </c>
      <c r="O8" s="157"/>
      <c r="P8" s="156"/>
      <c r="Q8" s="155">
        <f>IF(O8=0,0,P8/O8)</f>
        <v>0</v>
      </c>
    </row>
    <row r="9" spans="1:17">
      <c r="A9" s="160" t="s">
        <v>186</v>
      </c>
      <c r="B9" s="158">
        <v>5</v>
      </c>
      <c r="C9" s="157"/>
      <c r="D9" s="156"/>
      <c r="E9" s="155">
        <f>IF(C9=0,0,D9/C9)</f>
        <v>0</v>
      </c>
      <c r="F9" s="157"/>
      <c r="G9" s="156"/>
      <c r="H9" s="155">
        <f>IF(F9=0,0,G9/F9)</f>
        <v>0</v>
      </c>
      <c r="I9" s="157"/>
      <c r="J9" s="156"/>
      <c r="K9" s="155">
        <f>IF(I9=0,0,J9/I9)</f>
        <v>0</v>
      </c>
      <c r="L9" s="157"/>
      <c r="M9" s="156"/>
      <c r="N9" s="155">
        <f>IF(L9=0,0,M9/L9)</f>
        <v>0</v>
      </c>
      <c r="O9" s="157"/>
      <c r="P9" s="156"/>
      <c r="Q9" s="155">
        <f>IF(O9=0,0,P9/O9)</f>
        <v>0</v>
      </c>
    </row>
    <row r="10" spans="1:17" ht="30">
      <c r="A10" s="160" t="s">
        <v>198</v>
      </c>
      <c r="B10" s="158">
        <v>7</v>
      </c>
      <c r="C10" s="157"/>
      <c r="D10" s="156"/>
      <c r="E10" s="155">
        <f>IF(C10=0,0,D10/C10)</f>
        <v>0</v>
      </c>
      <c r="F10" s="157"/>
      <c r="G10" s="156"/>
      <c r="H10" s="155">
        <f>IF(F10=0,0,G10/F10)</f>
        <v>0</v>
      </c>
      <c r="I10" s="157"/>
      <c r="J10" s="156"/>
      <c r="K10" s="155">
        <f>IF(I10=0,0,J10/I10)</f>
        <v>0</v>
      </c>
      <c r="L10" s="157"/>
      <c r="M10" s="156"/>
      <c r="N10" s="155">
        <f>IF(L10=0,0,M10/L10)</f>
        <v>0</v>
      </c>
      <c r="O10" s="157"/>
      <c r="P10" s="156"/>
      <c r="Q10" s="155">
        <f>IF(O10=0,0,P10/O10)</f>
        <v>0</v>
      </c>
    </row>
    <row r="11" spans="1:17" ht="30">
      <c r="A11" s="160" t="s">
        <v>197</v>
      </c>
      <c r="B11" s="158">
        <v>25</v>
      </c>
      <c r="C11" s="157"/>
      <c r="D11" s="156"/>
      <c r="E11" s="155">
        <f>IF(C11=0,0,D11/C11)</f>
        <v>0</v>
      </c>
      <c r="F11" s="157"/>
      <c r="G11" s="156"/>
      <c r="H11" s="155">
        <f>IF(F11=0,0,G11/F11)</f>
        <v>0</v>
      </c>
      <c r="I11" s="157"/>
      <c r="J11" s="156"/>
      <c r="K11" s="155">
        <f>IF(I11=0,0,J11/I11)</f>
        <v>0</v>
      </c>
      <c r="L11" s="157"/>
      <c r="M11" s="156"/>
      <c r="N11" s="155">
        <f>IF(L11=0,0,M11/L11)</f>
        <v>0</v>
      </c>
      <c r="O11" s="157"/>
      <c r="P11" s="156"/>
      <c r="Q11" s="155">
        <f>IF(O11=0,0,P11/O11)</f>
        <v>0</v>
      </c>
    </row>
    <row r="12" spans="1:17" ht="30">
      <c r="A12" s="160" t="s">
        <v>196</v>
      </c>
      <c r="B12" s="158">
        <v>75</v>
      </c>
      <c r="C12" s="157"/>
      <c r="D12" s="156"/>
      <c r="E12" s="155">
        <f>IF(C12=0,0,D12/C12)</f>
        <v>0</v>
      </c>
      <c r="F12" s="157"/>
      <c r="G12" s="156"/>
      <c r="H12" s="155">
        <f>IF(F12=0,0,G12/F12)</f>
        <v>0</v>
      </c>
      <c r="I12" s="157"/>
      <c r="J12" s="156"/>
      <c r="K12" s="155">
        <f>IF(I12=0,0,J12/I12)</f>
        <v>0</v>
      </c>
      <c r="L12" s="157"/>
      <c r="M12" s="156"/>
      <c r="N12" s="155">
        <f>IF(L12=0,0,M12/L12)</f>
        <v>0</v>
      </c>
      <c r="O12" s="157"/>
      <c r="P12" s="156"/>
      <c r="Q12" s="155">
        <f>IF(O12=0,0,P12/O12)</f>
        <v>0</v>
      </c>
    </row>
    <row r="13" spans="1:17">
      <c r="A13" s="160" t="s">
        <v>195</v>
      </c>
      <c r="B13" s="158">
        <v>100</v>
      </c>
      <c r="C13" s="157"/>
      <c r="D13" s="156"/>
      <c r="E13" s="155">
        <f>IF(C13=0,0,D13/C13)</f>
        <v>0</v>
      </c>
      <c r="F13" s="157"/>
      <c r="G13" s="156"/>
      <c r="H13" s="155">
        <f>IF(F13=0,0,G13/F13)</f>
        <v>0</v>
      </c>
      <c r="I13" s="157"/>
      <c r="J13" s="156"/>
      <c r="K13" s="155">
        <f>IF(I13=0,0,J13/I13)</f>
        <v>0</v>
      </c>
      <c r="L13" s="157"/>
      <c r="M13" s="156"/>
      <c r="N13" s="155">
        <f>IF(L13=0,0,M13/L13)</f>
        <v>0</v>
      </c>
      <c r="O13" s="157"/>
      <c r="P13" s="156"/>
      <c r="Q13" s="155">
        <f>IF(O13=0,0,P13/O13)</f>
        <v>0</v>
      </c>
    </row>
    <row r="14" spans="1:17" ht="30">
      <c r="A14" s="159" t="s">
        <v>206</v>
      </c>
      <c r="B14" s="158"/>
      <c r="C14" s="157"/>
      <c r="D14" s="156"/>
      <c r="E14" s="155"/>
      <c r="F14" s="157"/>
      <c r="G14" s="156"/>
      <c r="H14" s="155"/>
      <c r="I14" s="157"/>
      <c r="J14" s="156"/>
      <c r="K14" s="155"/>
      <c r="L14" s="157"/>
      <c r="M14" s="156"/>
      <c r="N14" s="155"/>
      <c r="O14" s="157"/>
      <c r="P14" s="156"/>
      <c r="Q14" s="155"/>
    </row>
    <row r="15" spans="1:17">
      <c r="A15" s="160" t="s">
        <v>205</v>
      </c>
      <c r="B15" s="158">
        <v>2</v>
      </c>
      <c r="C15" s="157"/>
      <c r="D15" s="156"/>
      <c r="E15" s="155">
        <f>IF(C15=0,0,D15/C15)</f>
        <v>0</v>
      </c>
      <c r="F15" s="157"/>
      <c r="G15" s="156"/>
      <c r="H15" s="155">
        <f>IF(F15=0,0,G15/F15)</f>
        <v>0</v>
      </c>
      <c r="I15" s="157"/>
      <c r="J15" s="156"/>
      <c r="K15" s="155">
        <f>IF(I15=0,0,J15/I15)</f>
        <v>0</v>
      </c>
      <c r="L15" s="157"/>
      <c r="M15" s="156"/>
      <c r="N15" s="155">
        <f>IF(L15=0,0,M15/L15)</f>
        <v>0</v>
      </c>
      <c r="O15" s="157"/>
      <c r="P15" s="156"/>
      <c r="Q15" s="155">
        <f>IF(O15=0,0,P15/O15)</f>
        <v>0</v>
      </c>
    </row>
    <row r="16" spans="1:17" ht="30">
      <c r="A16" s="160" t="s">
        <v>204</v>
      </c>
      <c r="B16" s="158">
        <v>4</v>
      </c>
      <c r="C16" s="157"/>
      <c r="D16" s="156"/>
      <c r="E16" s="155">
        <f>IF(C16=0,0,D16/C16)</f>
        <v>0</v>
      </c>
      <c r="F16" s="157"/>
      <c r="G16" s="156"/>
      <c r="H16" s="155">
        <f>IF(F16=0,0,G16/F16)</f>
        <v>0</v>
      </c>
      <c r="I16" s="157"/>
      <c r="J16" s="156"/>
      <c r="K16" s="155">
        <f>IF(I16=0,0,J16/I16)</f>
        <v>0</v>
      </c>
      <c r="L16" s="157"/>
      <c r="M16" s="156"/>
      <c r="N16" s="155">
        <f>IF(L16=0,0,M16/L16)</f>
        <v>0</v>
      </c>
      <c r="O16" s="157"/>
      <c r="P16" s="156"/>
      <c r="Q16" s="155">
        <f>IF(O16=0,0,P16/O16)</f>
        <v>0</v>
      </c>
    </row>
    <row r="17" spans="1:17">
      <c r="A17" s="160" t="s">
        <v>203</v>
      </c>
      <c r="B17" s="158">
        <v>10</v>
      </c>
      <c r="C17" s="157"/>
      <c r="D17" s="156"/>
      <c r="E17" s="155">
        <f>IF(C17=0,0,D17/C17)</f>
        <v>0</v>
      </c>
      <c r="F17" s="157"/>
      <c r="G17" s="156"/>
      <c r="H17" s="155">
        <f>IF(F17=0,0,G17/F17)</f>
        <v>0</v>
      </c>
      <c r="I17" s="157"/>
      <c r="J17" s="156"/>
      <c r="K17" s="155">
        <f>IF(I17=0,0,J17/I17)</f>
        <v>0</v>
      </c>
      <c r="L17" s="157"/>
      <c r="M17" s="156"/>
      <c r="N17" s="155">
        <f>IF(L17=0,0,M17/L17)</f>
        <v>0</v>
      </c>
      <c r="O17" s="157"/>
      <c r="P17" s="156"/>
      <c r="Q17" s="155">
        <f>IF(O17=0,0,P17/O17)</f>
        <v>0</v>
      </c>
    </row>
    <row r="18" spans="1:17">
      <c r="A18" s="159" t="s">
        <v>202</v>
      </c>
      <c r="B18" s="158"/>
      <c r="C18" s="157"/>
      <c r="D18" s="156"/>
      <c r="E18" s="155"/>
      <c r="F18" s="157"/>
      <c r="G18" s="156"/>
      <c r="H18" s="155"/>
      <c r="I18" s="157"/>
      <c r="J18" s="156"/>
      <c r="K18" s="155"/>
      <c r="L18" s="157"/>
      <c r="M18" s="156"/>
      <c r="N18" s="155"/>
      <c r="O18" s="157"/>
      <c r="P18" s="156"/>
      <c r="Q18" s="155"/>
    </row>
    <row r="19" spans="1:17">
      <c r="A19" s="160" t="s">
        <v>201</v>
      </c>
      <c r="B19" s="158">
        <v>9</v>
      </c>
      <c r="C19" s="157"/>
      <c r="D19" s="156"/>
      <c r="E19" s="155">
        <f>IF(C19=0,0,D19/C19)</f>
        <v>0</v>
      </c>
      <c r="F19" s="157"/>
      <c r="G19" s="156"/>
      <c r="H19" s="155">
        <f>IF(F19=0,0,G19/F19)</f>
        <v>0</v>
      </c>
      <c r="I19" s="157"/>
      <c r="J19" s="156"/>
      <c r="K19" s="155">
        <f>IF(I19=0,0,J19/I19)</f>
        <v>0</v>
      </c>
      <c r="L19" s="157"/>
      <c r="M19" s="156"/>
      <c r="N19" s="155">
        <f>IF(L19=0,0,M19/L19)</f>
        <v>0</v>
      </c>
      <c r="O19" s="157"/>
      <c r="P19" s="156"/>
      <c r="Q19" s="155">
        <f>IF(O19=0,0,P19/O19)</f>
        <v>0</v>
      </c>
    </row>
    <row r="20" spans="1:17">
      <c r="A20" s="160" t="s">
        <v>200</v>
      </c>
      <c r="B20" s="158">
        <v>18</v>
      </c>
      <c r="C20" s="157"/>
      <c r="D20" s="156"/>
      <c r="E20" s="155">
        <f>IF(C20=0,0,D20/C20)</f>
        <v>0</v>
      </c>
      <c r="F20" s="157"/>
      <c r="G20" s="156"/>
      <c r="H20" s="155">
        <f>IF(F20=0,0,G20/F20)</f>
        <v>0</v>
      </c>
      <c r="I20" s="157"/>
      <c r="J20" s="156"/>
      <c r="K20" s="155">
        <f>IF(I20=0,0,J20/I20)</f>
        <v>0</v>
      </c>
      <c r="L20" s="157"/>
      <c r="M20" s="156"/>
      <c r="N20" s="155">
        <f>IF(L20=0,0,M20/L20)</f>
        <v>0</v>
      </c>
      <c r="O20" s="157"/>
      <c r="P20" s="156"/>
      <c r="Q20" s="155">
        <f>IF(O20=0,0,P20/O20)</f>
        <v>0</v>
      </c>
    </row>
    <row r="21" spans="1:17">
      <c r="A21" s="159" t="s">
        <v>199</v>
      </c>
      <c r="B21" s="158"/>
      <c r="C21" s="157"/>
      <c r="D21" s="156"/>
      <c r="E21" s="155"/>
      <c r="F21" s="157"/>
      <c r="G21" s="156"/>
      <c r="H21" s="155"/>
      <c r="I21" s="157"/>
      <c r="J21" s="156"/>
      <c r="K21" s="155"/>
      <c r="L21" s="157"/>
      <c r="M21" s="156"/>
      <c r="N21" s="155"/>
      <c r="O21" s="157"/>
      <c r="P21" s="156"/>
      <c r="Q21" s="155"/>
    </row>
    <row r="22" spans="1:17">
      <c r="A22" s="160" t="s">
        <v>186</v>
      </c>
      <c r="B22" s="158">
        <v>12</v>
      </c>
      <c r="C22" s="157"/>
      <c r="D22" s="156"/>
      <c r="E22" s="155">
        <f>IF(C22=0,0,D22/C22)</f>
        <v>0</v>
      </c>
      <c r="F22" s="157"/>
      <c r="G22" s="156"/>
      <c r="H22" s="155">
        <f>IF(F22=0,0,G22/F22)</f>
        <v>0</v>
      </c>
      <c r="I22" s="157"/>
      <c r="J22" s="156"/>
      <c r="K22" s="155">
        <f>IF(I22=0,0,J22/I22)</f>
        <v>0</v>
      </c>
      <c r="L22" s="157"/>
      <c r="M22" s="156"/>
      <c r="N22" s="155">
        <f>IF(L22=0,0,M22/L22)</f>
        <v>0</v>
      </c>
      <c r="O22" s="157"/>
      <c r="P22" s="156"/>
      <c r="Q22" s="155">
        <f>IF(O22=0,0,P22/O22)</f>
        <v>0</v>
      </c>
    </row>
    <row r="23" spans="1:17" ht="30">
      <c r="A23" s="160" t="s">
        <v>198</v>
      </c>
      <c r="B23" s="158">
        <v>20</v>
      </c>
      <c r="C23" s="157"/>
      <c r="D23" s="156"/>
      <c r="E23" s="155">
        <f>IF(C23=0,0,D23/C23)</f>
        <v>0</v>
      </c>
      <c r="F23" s="157"/>
      <c r="G23" s="156"/>
      <c r="H23" s="155">
        <f>IF(F23=0,0,G23/F23)</f>
        <v>0</v>
      </c>
      <c r="I23" s="157"/>
      <c r="J23" s="156"/>
      <c r="K23" s="155">
        <f>IF(I23=0,0,J23/I23)</f>
        <v>0</v>
      </c>
      <c r="L23" s="157"/>
      <c r="M23" s="156"/>
      <c r="N23" s="155">
        <f>IF(L23=0,0,M23/L23)</f>
        <v>0</v>
      </c>
      <c r="O23" s="157"/>
      <c r="P23" s="156"/>
      <c r="Q23" s="155">
        <f>IF(O23=0,0,P23/O23)</f>
        <v>0</v>
      </c>
    </row>
    <row r="24" spans="1:17" ht="30">
      <c r="A24" s="160" t="s">
        <v>197</v>
      </c>
      <c r="B24" s="158">
        <v>25</v>
      </c>
      <c r="C24" s="157"/>
      <c r="D24" s="156"/>
      <c r="E24" s="155">
        <f>IF(C24=0,0,D24/C24)</f>
        <v>0</v>
      </c>
      <c r="F24" s="157"/>
      <c r="G24" s="156"/>
      <c r="H24" s="155">
        <f>IF(F24=0,0,G24/F24)</f>
        <v>0</v>
      </c>
      <c r="I24" s="157"/>
      <c r="J24" s="156"/>
      <c r="K24" s="155">
        <f>IF(I24=0,0,J24/I24)</f>
        <v>0</v>
      </c>
      <c r="L24" s="157"/>
      <c r="M24" s="156"/>
      <c r="N24" s="155">
        <f>IF(L24=0,0,M24/L24)</f>
        <v>0</v>
      </c>
      <c r="O24" s="157"/>
      <c r="P24" s="156"/>
      <c r="Q24" s="155">
        <f>IF(O24=0,0,P24/O24)</f>
        <v>0</v>
      </c>
    </row>
    <row r="25" spans="1:17" ht="30">
      <c r="A25" s="160" t="s">
        <v>196</v>
      </c>
      <c r="B25" s="158">
        <v>30</v>
      </c>
      <c r="C25" s="157"/>
      <c r="D25" s="156"/>
      <c r="E25" s="155">
        <f>IF(C25=0,0,D25/C25)</f>
        <v>0</v>
      </c>
      <c r="F25" s="157"/>
      <c r="G25" s="156"/>
      <c r="H25" s="155">
        <f>IF(F25=0,0,G25/F25)</f>
        <v>0</v>
      </c>
      <c r="I25" s="157"/>
      <c r="J25" s="156"/>
      <c r="K25" s="155">
        <f>IF(I25=0,0,J25/I25)</f>
        <v>0</v>
      </c>
      <c r="L25" s="157"/>
      <c r="M25" s="156"/>
      <c r="N25" s="155">
        <f>IF(L25=0,0,M25/L25)</f>
        <v>0</v>
      </c>
      <c r="O25" s="157"/>
      <c r="P25" s="156"/>
      <c r="Q25" s="155">
        <f>IF(O25=0,0,P25/O25)</f>
        <v>0</v>
      </c>
    </row>
    <row r="26" spans="1:17">
      <c r="A26" s="160" t="s">
        <v>195</v>
      </c>
      <c r="B26" s="158">
        <v>40</v>
      </c>
      <c r="C26" s="157"/>
      <c r="D26" s="156"/>
      <c r="E26" s="155">
        <f>IF(C26=0,0,D26/C26)</f>
        <v>0</v>
      </c>
      <c r="F26" s="157"/>
      <c r="G26" s="156"/>
      <c r="H26" s="155">
        <f>IF(F26=0,0,G26/F26)</f>
        <v>0</v>
      </c>
      <c r="I26" s="157"/>
      <c r="J26" s="156"/>
      <c r="K26" s="155">
        <f>IF(I26=0,0,J26/I26)</f>
        <v>0</v>
      </c>
      <c r="L26" s="157"/>
      <c r="M26" s="156"/>
      <c r="N26" s="155">
        <f>IF(L26=0,0,M26/L26)</f>
        <v>0</v>
      </c>
      <c r="O26" s="157"/>
      <c r="P26" s="156"/>
      <c r="Q26" s="155">
        <f>IF(O26=0,0,P26/O26)</f>
        <v>0</v>
      </c>
    </row>
    <row r="27" spans="1:17" ht="45">
      <c r="A27" s="159" t="s">
        <v>194</v>
      </c>
      <c r="B27" s="158">
        <v>5</v>
      </c>
      <c r="C27" s="157"/>
      <c r="D27" s="156"/>
      <c r="E27" s="155">
        <f>IF(C27=0,0,D27/C27)</f>
        <v>0</v>
      </c>
      <c r="F27" s="157"/>
      <c r="G27" s="156"/>
      <c r="H27" s="155">
        <f>IF(F27=0,0,G27/F27)</f>
        <v>0</v>
      </c>
      <c r="I27" s="157"/>
      <c r="J27" s="156"/>
      <c r="K27" s="155">
        <f>IF(I27=0,0,J27/I27)</f>
        <v>0</v>
      </c>
      <c r="L27" s="157"/>
      <c r="M27" s="156"/>
      <c r="N27" s="155">
        <f>IF(L27=0,0,M27/L27)</f>
        <v>0</v>
      </c>
      <c r="O27" s="157"/>
      <c r="P27" s="156"/>
      <c r="Q27" s="155">
        <f>IF(O27=0,0,P27/O27)</f>
        <v>0</v>
      </c>
    </row>
    <row r="28" spans="1:17">
      <c r="A28" s="159" t="s">
        <v>193</v>
      </c>
      <c r="B28" s="158"/>
      <c r="C28" s="157"/>
      <c r="D28" s="156"/>
      <c r="E28" s="155"/>
      <c r="F28" s="157"/>
      <c r="G28" s="156"/>
      <c r="H28" s="155"/>
      <c r="I28" s="157"/>
      <c r="J28" s="156"/>
      <c r="K28" s="155"/>
      <c r="L28" s="157"/>
      <c r="M28" s="156"/>
      <c r="N28" s="155"/>
      <c r="O28" s="157"/>
      <c r="P28" s="156"/>
      <c r="Q28" s="155"/>
    </row>
    <row r="29" spans="1:17">
      <c r="A29" s="160" t="s">
        <v>192</v>
      </c>
      <c r="B29" s="158">
        <v>25</v>
      </c>
      <c r="C29" s="157"/>
      <c r="D29" s="156"/>
      <c r="E29" s="155">
        <f>IF(C29=0,0,D29/C29)</f>
        <v>0</v>
      </c>
      <c r="F29" s="157"/>
      <c r="G29" s="156"/>
      <c r="H29" s="155">
        <f>IF(F29=0,0,G29/F29)</f>
        <v>0</v>
      </c>
      <c r="I29" s="157"/>
      <c r="J29" s="156"/>
      <c r="K29" s="155">
        <f>IF(I29=0,0,J29/I29)</f>
        <v>0</v>
      </c>
      <c r="L29" s="157"/>
      <c r="M29" s="156"/>
      <c r="N29" s="155">
        <f>IF(L29=0,0,M29/L29)</f>
        <v>0</v>
      </c>
      <c r="O29" s="157"/>
      <c r="P29" s="156"/>
      <c r="Q29" s="155">
        <f>IF(O29=0,0,P29/O29)</f>
        <v>0</v>
      </c>
    </row>
    <row r="30" spans="1:17" ht="15.75" thickBot="1">
      <c r="A30" s="166" t="s">
        <v>191</v>
      </c>
      <c r="B30" s="153">
        <v>50</v>
      </c>
      <c r="C30" s="152"/>
      <c r="D30" s="151"/>
      <c r="E30" s="150">
        <f>IF(C30=0,0,D30/C30)</f>
        <v>0</v>
      </c>
      <c r="F30" s="152"/>
      <c r="G30" s="151"/>
      <c r="H30" s="150">
        <f>IF(F30=0,0,G30/F30)</f>
        <v>0</v>
      </c>
      <c r="I30" s="152"/>
      <c r="J30" s="151"/>
      <c r="K30" s="150">
        <f>IF(I30=0,0,J30/I30)</f>
        <v>0</v>
      </c>
      <c r="L30" s="152"/>
      <c r="M30" s="151"/>
      <c r="N30" s="150">
        <f>IF(L30=0,0,M30/L30)</f>
        <v>0</v>
      </c>
      <c r="O30" s="152"/>
      <c r="P30" s="151"/>
      <c r="Q30" s="150">
        <f>IF(O30=0,0,P30/O30)</f>
        <v>0</v>
      </c>
    </row>
    <row r="31" spans="1:17" s="144" customFormat="1" ht="14.25">
      <c r="A31" s="165" t="s">
        <v>190</v>
      </c>
      <c r="B31" s="164"/>
      <c r="C31" s="163">
        <f>C32+C35+C38+C41+C42</f>
        <v>0</v>
      </c>
      <c r="D31" s="162">
        <f>D32+D35+D38+D41+D42</f>
        <v>0</v>
      </c>
      <c r="E31" s="161">
        <f>AVERAGE(E33:E34,E36:E37,E39:E40,E41,E42)</f>
        <v>0</v>
      </c>
      <c r="F31" s="163">
        <f>F32+F35+F38+F41+F42</f>
        <v>0</v>
      </c>
      <c r="G31" s="162">
        <f>G32+G35+G38+G41+G42</f>
        <v>0</v>
      </c>
      <c r="H31" s="161">
        <f>AVERAGE(H33:H34,H36:H37,H39:H40,H41,H42)</f>
        <v>0</v>
      </c>
      <c r="I31" s="163">
        <f>I32+I35+I38+I41+I42</f>
        <v>0</v>
      </c>
      <c r="J31" s="162">
        <f>J32+J35+J38+J41+J42</f>
        <v>0</v>
      </c>
      <c r="K31" s="161">
        <f>AVERAGE(K33:K34,K36:K37,K39:K40,K41,K42)</f>
        <v>0</v>
      </c>
      <c r="L31" s="163">
        <f>L32+L35+L38+L41+L42</f>
        <v>0</v>
      </c>
      <c r="M31" s="162">
        <f>M32+M35+M38+M41+M42</f>
        <v>0</v>
      </c>
      <c r="N31" s="161">
        <f>AVERAGE(N33:N34,N36:N37,N39:N40,N41,N42)</f>
        <v>0</v>
      </c>
      <c r="O31" s="163">
        <f>O32+O35+O38+O41+O42</f>
        <v>0</v>
      </c>
      <c r="P31" s="162">
        <f>P32+P35+P38+P41+P42</f>
        <v>0</v>
      </c>
      <c r="Q31" s="161">
        <f>AVERAGE(Q33:Q34,Q36:Q37,Q39:Q40,Q41,Q42)</f>
        <v>0</v>
      </c>
    </row>
    <row r="32" spans="1:17" ht="45">
      <c r="A32" s="159" t="s">
        <v>189</v>
      </c>
      <c r="B32" s="158"/>
      <c r="C32" s="157"/>
      <c r="D32" s="156"/>
      <c r="E32" s="155"/>
      <c r="F32" s="157"/>
      <c r="G32" s="156"/>
      <c r="H32" s="155"/>
      <c r="I32" s="157"/>
      <c r="J32" s="156"/>
      <c r="K32" s="155"/>
      <c r="L32" s="157"/>
      <c r="M32" s="156"/>
      <c r="N32" s="155"/>
      <c r="O32" s="157"/>
      <c r="P32" s="156"/>
      <c r="Q32" s="155"/>
    </row>
    <row r="33" spans="1:17">
      <c r="A33" s="160" t="s">
        <v>186</v>
      </c>
      <c r="B33" s="158">
        <v>20</v>
      </c>
      <c r="C33" s="157"/>
      <c r="D33" s="156"/>
      <c r="E33" s="155">
        <f>IF(C33=0,0,D33/C33)</f>
        <v>0</v>
      </c>
      <c r="F33" s="157"/>
      <c r="G33" s="156"/>
      <c r="H33" s="155">
        <f>IF(F33=0,0,G33/F33)</f>
        <v>0</v>
      </c>
      <c r="I33" s="157"/>
      <c r="J33" s="156"/>
      <c r="K33" s="155">
        <f>IF(I33=0,0,J33/I33)</f>
        <v>0</v>
      </c>
      <c r="L33" s="157"/>
      <c r="M33" s="156"/>
      <c r="N33" s="155">
        <f>IF(L33=0,0,M33/L33)</f>
        <v>0</v>
      </c>
      <c r="O33" s="157"/>
      <c r="P33" s="156"/>
      <c r="Q33" s="155">
        <f>IF(O33=0,0,P33/O33)</f>
        <v>0</v>
      </c>
    </row>
    <row r="34" spans="1:17">
      <c r="A34" s="160" t="s">
        <v>185</v>
      </c>
      <c r="B34" s="158">
        <v>70</v>
      </c>
      <c r="C34" s="157"/>
      <c r="D34" s="156"/>
      <c r="E34" s="155">
        <f>IF(C34=0,0,D34/C34)</f>
        <v>0</v>
      </c>
      <c r="F34" s="157"/>
      <c r="G34" s="156"/>
      <c r="H34" s="155">
        <f>IF(F34=0,0,G34/F34)</f>
        <v>0</v>
      </c>
      <c r="I34" s="157"/>
      <c r="J34" s="156"/>
      <c r="K34" s="155">
        <f>IF(I34=0,0,J34/I34)</f>
        <v>0</v>
      </c>
      <c r="L34" s="157"/>
      <c r="M34" s="156"/>
      <c r="N34" s="155">
        <f>IF(L34=0,0,M34/L34)</f>
        <v>0</v>
      </c>
      <c r="O34" s="157"/>
      <c r="P34" s="156"/>
      <c r="Q34" s="155">
        <f>IF(O34=0,0,P34/O34)</f>
        <v>0</v>
      </c>
    </row>
    <row r="35" spans="1:17" ht="30">
      <c r="A35" s="159" t="s">
        <v>188</v>
      </c>
      <c r="B35" s="158"/>
      <c r="C35" s="157"/>
      <c r="D35" s="156"/>
      <c r="E35" s="155"/>
      <c r="F35" s="157"/>
      <c r="G35" s="156"/>
      <c r="H35" s="155"/>
      <c r="I35" s="157"/>
      <c r="J35" s="156"/>
      <c r="K35" s="155"/>
      <c r="L35" s="157"/>
      <c r="M35" s="156"/>
      <c r="N35" s="155"/>
      <c r="O35" s="157"/>
      <c r="P35" s="156"/>
      <c r="Q35" s="155"/>
    </row>
    <row r="36" spans="1:17">
      <c r="A36" s="160" t="s">
        <v>186</v>
      </c>
      <c r="B36" s="158">
        <v>30</v>
      </c>
      <c r="C36" s="157"/>
      <c r="D36" s="156"/>
      <c r="E36" s="155">
        <f>IF(C36=0,0,D36/C36)</f>
        <v>0</v>
      </c>
      <c r="F36" s="157"/>
      <c r="G36" s="156"/>
      <c r="H36" s="155">
        <f>IF(F36=0,0,G36/F36)</f>
        <v>0</v>
      </c>
      <c r="I36" s="157"/>
      <c r="J36" s="156"/>
      <c r="K36" s="155">
        <f>IF(I36=0,0,J36/I36)</f>
        <v>0</v>
      </c>
      <c r="L36" s="157"/>
      <c r="M36" s="156"/>
      <c r="N36" s="155">
        <f>IF(L36=0,0,M36/L36)</f>
        <v>0</v>
      </c>
      <c r="O36" s="157"/>
      <c r="P36" s="156"/>
      <c r="Q36" s="155">
        <f>IF(O36=0,0,P36/O36)</f>
        <v>0</v>
      </c>
    </row>
    <row r="37" spans="1:17">
      <c r="A37" s="160" t="s">
        <v>185</v>
      </c>
      <c r="B37" s="158">
        <v>150</v>
      </c>
      <c r="C37" s="157"/>
      <c r="D37" s="156"/>
      <c r="E37" s="155">
        <f>IF(C37=0,0,D37/C37)</f>
        <v>0</v>
      </c>
      <c r="F37" s="157"/>
      <c r="G37" s="156"/>
      <c r="H37" s="155">
        <f>IF(F37=0,0,G37/F37)</f>
        <v>0</v>
      </c>
      <c r="I37" s="157"/>
      <c r="J37" s="156"/>
      <c r="K37" s="155">
        <f>IF(I37=0,0,J37/I37)</f>
        <v>0</v>
      </c>
      <c r="L37" s="157"/>
      <c r="M37" s="156"/>
      <c r="N37" s="155">
        <f>IF(L37=0,0,M37/L37)</f>
        <v>0</v>
      </c>
      <c r="O37" s="157"/>
      <c r="P37" s="156"/>
      <c r="Q37" s="155">
        <f>IF(O37=0,0,P37/O37)</f>
        <v>0</v>
      </c>
    </row>
    <row r="38" spans="1:17">
      <c r="A38" s="159" t="s">
        <v>187</v>
      </c>
      <c r="B38" s="158"/>
      <c r="C38" s="157"/>
      <c r="D38" s="156"/>
      <c r="E38" s="155"/>
      <c r="F38" s="157"/>
      <c r="G38" s="156"/>
      <c r="H38" s="155"/>
      <c r="I38" s="157"/>
      <c r="J38" s="156"/>
      <c r="K38" s="155"/>
      <c r="L38" s="157"/>
      <c r="M38" s="156"/>
      <c r="N38" s="155"/>
      <c r="O38" s="157"/>
      <c r="P38" s="156"/>
      <c r="Q38" s="155"/>
    </row>
    <row r="39" spans="1:17">
      <c r="A39" s="160" t="s">
        <v>186</v>
      </c>
      <c r="B39" s="158">
        <v>50</v>
      </c>
      <c r="C39" s="157"/>
      <c r="D39" s="156"/>
      <c r="E39" s="155">
        <f>IF(C39=0,0,D39/C39)</f>
        <v>0</v>
      </c>
      <c r="F39" s="157"/>
      <c r="G39" s="156"/>
      <c r="H39" s="155">
        <f>IF(F39=0,0,G39/F39)</f>
        <v>0</v>
      </c>
      <c r="I39" s="157"/>
      <c r="J39" s="156"/>
      <c r="K39" s="155">
        <f>IF(I39=0,0,J39/I39)</f>
        <v>0</v>
      </c>
      <c r="L39" s="157"/>
      <c r="M39" s="156"/>
      <c r="N39" s="155">
        <f>IF(L39=0,0,M39/L39)</f>
        <v>0</v>
      </c>
      <c r="O39" s="157"/>
      <c r="P39" s="156"/>
      <c r="Q39" s="155">
        <f>IF(O39=0,0,P39/O39)</f>
        <v>0</v>
      </c>
    </row>
    <row r="40" spans="1:17">
      <c r="A40" s="160" t="s">
        <v>185</v>
      </c>
      <c r="B40" s="158">
        <v>100</v>
      </c>
      <c r="C40" s="157"/>
      <c r="D40" s="156"/>
      <c r="E40" s="155">
        <f>IF(C40=0,0,D40/C40)</f>
        <v>0</v>
      </c>
      <c r="F40" s="157"/>
      <c r="G40" s="156"/>
      <c r="H40" s="155">
        <f>IF(F40=0,0,G40/F40)</f>
        <v>0</v>
      </c>
      <c r="I40" s="157"/>
      <c r="J40" s="156"/>
      <c r="K40" s="155">
        <f>IF(I40=0,0,J40/I40)</f>
        <v>0</v>
      </c>
      <c r="L40" s="157"/>
      <c r="M40" s="156"/>
      <c r="N40" s="155">
        <f>IF(L40=0,0,M40/L40)</f>
        <v>0</v>
      </c>
      <c r="O40" s="157"/>
      <c r="P40" s="156"/>
      <c r="Q40" s="155">
        <f>IF(O40=0,0,P40/O40)</f>
        <v>0</v>
      </c>
    </row>
    <row r="41" spans="1:17" ht="30">
      <c r="A41" s="159" t="s">
        <v>184</v>
      </c>
      <c r="B41" s="158">
        <v>30</v>
      </c>
      <c r="C41" s="157"/>
      <c r="D41" s="156"/>
      <c r="E41" s="155">
        <f>IF(C41=0,0,D41/C41)</f>
        <v>0</v>
      </c>
      <c r="F41" s="157"/>
      <c r="G41" s="156"/>
      <c r="H41" s="155">
        <f>IF(F41=0,0,G41/F41)</f>
        <v>0</v>
      </c>
      <c r="I41" s="157"/>
      <c r="J41" s="156"/>
      <c r="K41" s="155">
        <f>IF(I41=0,0,J41/I41)</f>
        <v>0</v>
      </c>
      <c r="L41" s="157"/>
      <c r="M41" s="156"/>
      <c r="N41" s="155">
        <f>IF(L41=0,0,M41/L41)</f>
        <v>0</v>
      </c>
      <c r="O41" s="157"/>
      <c r="P41" s="156"/>
      <c r="Q41" s="155">
        <f>IF(O41=0,0,P41/O41)</f>
        <v>0</v>
      </c>
    </row>
    <row r="42" spans="1:17" ht="15.75" thickBot="1">
      <c r="A42" s="154" t="s">
        <v>183</v>
      </c>
      <c r="B42" s="153">
        <v>400</v>
      </c>
      <c r="C42" s="152"/>
      <c r="D42" s="151"/>
      <c r="E42" s="150">
        <f>IF(C42=0,0,D42/C42)</f>
        <v>0</v>
      </c>
      <c r="F42" s="152"/>
      <c r="G42" s="151"/>
      <c r="H42" s="150">
        <f>IF(F42=0,0,G42/F42)</f>
        <v>0</v>
      </c>
      <c r="I42" s="152"/>
      <c r="J42" s="151"/>
      <c r="K42" s="150">
        <f>IF(I42=0,0,J42/I42)</f>
        <v>0</v>
      </c>
      <c r="L42" s="152"/>
      <c r="M42" s="151"/>
      <c r="N42" s="150">
        <f>IF(L42=0,0,M42/L42)</f>
        <v>0</v>
      </c>
      <c r="O42" s="152"/>
      <c r="P42" s="151"/>
      <c r="Q42" s="150">
        <f>IF(O42=0,0,P42/O42)</f>
        <v>0</v>
      </c>
    </row>
    <row r="43" spans="1:17" s="144" customFormat="1" thickBot="1">
      <c r="A43" s="149" t="s">
        <v>182</v>
      </c>
      <c r="B43" s="148">
        <v>50</v>
      </c>
      <c r="C43" s="147"/>
      <c r="D43" s="146"/>
      <c r="E43" s="145">
        <f>IF(C43=0,0,D43/C43)</f>
        <v>0</v>
      </c>
      <c r="F43" s="147"/>
      <c r="G43" s="146"/>
      <c r="H43" s="145">
        <f>IF(F43=0,0,G43/F43)</f>
        <v>0</v>
      </c>
      <c r="I43" s="147"/>
      <c r="J43" s="146"/>
      <c r="K43" s="145">
        <f>IF(I43=0,0,J43/I43)</f>
        <v>0</v>
      </c>
      <c r="L43" s="147"/>
      <c r="M43" s="146"/>
      <c r="N43" s="145">
        <f>IF(L43=0,0,M43/L43)</f>
        <v>0</v>
      </c>
      <c r="O43" s="147"/>
      <c r="P43" s="146"/>
      <c r="Q43" s="145">
        <f>IF(O43=0,0,P43/O43)</f>
        <v>0</v>
      </c>
    </row>
    <row r="45" spans="1:17" ht="58.5" customHeight="1">
      <c r="A45" s="143" t="s">
        <v>181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</row>
  </sheetData>
  <mergeCells count="11">
    <mergeCell ref="O5:Q5"/>
    <mergeCell ref="A1:Q1"/>
    <mergeCell ref="G2:H2"/>
    <mergeCell ref="A45:Q45"/>
    <mergeCell ref="A3:Q3"/>
    <mergeCell ref="A5:A6"/>
    <mergeCell ref="B5:B6"/>
    <mergeCell ref="C5:E5"/>
    <mergeCell ref="F5:H5"/>
    <mergeCell ref="I5:K5"/>
    <mergeCell ref="L5:N5"/>
  </mergeCells>
  <printOptions horizontalCentered="1"/>
  <pageMargins left="0" right="0" top="0.78740157480314965" bottom="0" header="0" footer="0"/>
  <pageSetup paperSize="9" scale="72" orientation="landscape" r:id="rId1"/>
  <rowBreaks count="1" manualBreakCount="1">
    <brk id="30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view="pageBreakPreview" zoomScaleNormal="100" zoomScaleSheetLayoutView="100" workbookViewId="0">
      <selection activeCell="B34" sqref="B34"/>
    </sheetView>
  </sheetViews>
  <sheetFormatPr defaultRowHeight="15"/>
  <cols>
    <col min="1" max="1" width="45.42578125" style="141" customWidth="1"/>
    <col min="2" max="2" width="8.28515625" style="142" customWidth="1"/>
    <col min="3" max="3" width="8.42578125" style="141" customWidth="1"/>
    <col min="4" max="4" width="10.140625" style="141" customWidth="1"/>
    <col min="5" max="5" width="11.140625" style="141" customWidth="1"/>
    <col min="6" max="6" width="9.28515625" style="141" customWidth="1"/>
    <col min="7" max="7" width="10.140625" style="141" customWidth="1"/>
    <col min="8" max="8" width="11.140625" style="141" customWidth="1"/>
    <col min="9" max="9" width="8.85546875" style="141" customWidth="1"/>
    <col min="10" max="10" width="9.140625" style="141"/>
    <col min="11" max="11" width="11.7109375" style="141" customWidth="1"/>
    <col min="12" max="13" width="9.140625" style="141"/>
    <col min="14" max="14" width="11.7109375" style="141" customWidth="1"/>
    <col min="15" max="16" width="9.140625" style="141"/>
    <col min="17" max="17" width="11.7109375" style="141" customWidth="1"/>
    <col min="18" max="16384" width="9.140625" style="141"/>
  </cols>
  <sheetData>
    <row r="1" spans="1:17">
      <c r="A1" s="18">
        <v>92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>
      <c r="A2" s="1"/>
      <c r="B2" s="1"/>
      <c r="G2" s="103"/>
      <c r="H2" s="103"/>
    </row>
    <row r="3" spans="1:17" ht="18.75">
      <c r="A3" s="19" t="s">
        <v>220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15.75" thickBot="1">
      <c r="A4" s="1"/>
      <c r="B4" s="1"/>
    </row>
    <row r="5" spans="1:17" ht="53.25" customHeight="1" thickBot="1">
      <c r="A5" s="169"/>
      <c r="B5" s="168" t="s">
        <v>218</v>
      </c>
      <c r="C5" s="170" t="s">
        <v>217</v>
      </c>
      <c r="D5" s="170"/>
      <c r="E5" s="170"/>
      <c r="F5" s="170" t="s">
        <v>216</v>
      </c>
      <c r="G5" s="170"/>
      <c r="H5" s="170"/>
      <c r="I5" s="170" t="s">
        <v>215</v>
      </c>
      <c r="J5" s="170"/>
      <c r="K5" s="170"/>
      <c r="L5" s="170" t="s">
        <v>214</v>
      </c>
      <c r="M5" s="170"/>
      <c r="N5" s="170"/>
      <c r="O5" s="170" t="s">
        <v>213</v>
      </c>
      <c r="P5" s="170"/>
      <c r="Q5" s="170"/>
    </row>
    <row r="6" spans="1:17" ht="83.25" customHeight="1" thickBot="1">
      <c r="A6" s="169"/>
      <c r="B6" s="168"/>
      <c r="C6" s="167" t="s">
        <v>212</v>
      </c>
      <c r="D6" s="167" t="s">
        <v>210</v>
      </c>
      <c r="E6" s="167" t="s">
        <v>209</v>
      </c>
      <c r="F6" s="167" t="s">
        <v>211</v>
      </c>
      <c r="G6" s="167" t="s">
        <v>210</v>
      </c>
      <c r="H6" s="167" t="s">
        <v>209</v>
      </c>
      <c r="I6" s="167" t="s">
        <v>211</v>
      </c>
      <c r="J6" s="167" t="s">
        <v>210</v>
      </c>
      <c r="K6" s="167" t="s">
        <v>209</v>
      </c>
      <c r="L6" s="167" t="s">
        <v>211</v>
      </c>
      <c r="M6" s="167" t="s">
        <v>210</v>
      </c>
      <c r="N6" s="167" t="s">
        <v>209</v>
      </c>
      <c r="O6" s="167" t="s">
        <v>211</v>
      </c>
      <c r="P6" s="167" t="s">
        <v>210</v>
      </c>
      <c r="Q6" s="167" t="s">
        <v>209</v>
      </c>
    </row>
    <row r="7" spans="1:17" s="144" customFormat="1" ht="14.25">
      <c r="A7" s="165" t="s">
        <v>208</v>
      </c>
      <c r="B7" s="164"/>
      <c r="C7" s="163">
        <f>C8+C14+C18+C21+C27+C28</f>
        <v>0</v>
      </c>
      <c r="D7" s="162">
        <f>D8+D14+D18+D21+D27+D28</f>
        <v>0</v>
      </c>
      <c r="E7" s="161">
        <f>AVERAGE(E9:E13,E15:E17,E19:E20,E22:E26,E27,E29:E30)</f>
        <v>0</v>
      </c>
      <c r="F7" s="163">
        <f>F8+F14+F18+F21+F27+F28</f>
        <v>0</v>
      </c>
      <c r="G7" s="162">
        <f>G8+G14+G18+G21+G27+G28</f>
        <v>0</v>
      </c>
      <c r="H7" s="161">
        <f>AVERAGE(H9:H13,H15:H17,H19:H20,H22:H26,H27,H29:H30)</f>
        <v>0</v>
      </c>
      <c r="I7" s="163">
        <f>I8+I14+I18+I21+I27+I28</f>
        <v>0</v>
      </c>
      <c r="J7" s="162">
        <f>J8+J14+J18+J21+J27+J28</f>
        <v>0</v>
      </c>
      <c r="K7" s="161">
        <f>AVERAGE(K9:K13,K15:K17,K19:K20,K22:K26,K27,K29:K30)</f>
        <v>0</v>
      </c>
      <c r="L7" s="163">
        <f>L8+L14+L18+L21+L27+L28</f>
        <v>0</v>
      </c>
      <c r="M7" s="162">
        <f>M8+M14+M18+M21+M27+M28</f>
        <v>0</v>
      </c>
      <c r="N7" s="161">
        <f>AVERAGE(N9:N13,N15:N17,N19:N20,N22:N26,N27,N29:N30)</f>
        <v>0</v>
      </c>
      <c r="O7" s="163">
        <f>O8+O14+O18+O21+O27+O28</f>
        <v>0</v>
      </c>
      <c r="P7" s="162">
        <f>P8+P14+P18+P21+P27+P28</f>
        <v>0</v>
      </c>
      <c r="Q7" s="161">
        <f>AVERAGE(Q9:Q13,Q15:Q17,Q19:Q20,Q22:Q26,Q27,Q29:Q30)</f>
        <v>0</v>
      </c>
    </row>
    <row r="8" spans="1:17">
      <c r="A8" s="159" t="s">
        <v>207</v>
      </c>
      <c r="B8" s="158"/>
      <c r="C8" s="157"/>
      <c r="D8" s="156"/>
      <c r="E8" s="155">
        <f>IF(C8=0,0,D8/C8)</f>
        <v>0</v>
      </c>
      <c r="F8" s="157"/>
      <c r="G8" s="156"/>
      <c r="H8" s="155">
        <f>IF(F8=0,0,G8/F8)</f>
        <v>0</v>
      </c>
      <c r="I8" s="157"/>
      <c r="J8" s="156"/>
      <c r="K8" s="155">
        <f>IF(I8=0,0,J8/I8)</f>
        <v>0</v>
      </c>
      <c r="L8" s="157"/>
      <c r="M8" s="156"/>
      <c r="N8" s="155">
        <f>IF(L8=0,0,M8/L8)</f>
        <v>0</v>
      </c>
      <c r="O8" s="157"/>
      <c r="P8" s="156"/>
      <c r="Q8" s="155">
        <f>IF(O8=0,0,P8/O8)</f>
        <v>0</v>
      </c>
    </row>
    <row r="9" spans="1:17">
      <c r="A9" s="160" t="s">
        <v>186</v>
      </c>
      <c r="B9" s="158">
        <v>5</v>
      </c>
      <c r="C9" s="157"/>
      <c r="D9" s="156"/>
      <c r="E9" s="155">
        <f>IF(C9=0,0,D9/C9)</f>
        <v>0</v>
      </c>
      <c r="F9" s="157"/>
      <c r="G9" s="156"/>
      <c r="H9" s="155">
        <f>IF(F9=0,0,G9/F9)</f>
        <v>0</v>
      </c>
      <c r="I9" s="157"/>
      <c r="J9" s="156"/>
      <c r="K9" s="155">
        <f>IF(I9=0,0,J9/I9)</f>
        <v>0</v>
      </c>
      <c r="L9" s="157"/>
      <c r="M9" s="156"/>
      <c r="N9" s="155">
        <f>IF(L9=0,0,M9/L9)</f>
        <v>0</v>
      </c>
      <c r="O9" s="157"/>
      <c r="P9" s="156"/>
      <c r="Q9" s="155">
        <f>IF(O9=0,0,P9/O9)</f>
        <v>0</v>
      </c>
    </row>
    <row r="10" spans="1:17" ht="30">
      <c r="A10" s="160" t="s">
        <v>198</v>
      </c>
      <c r="B10" s="158">
        <v>7</v>
      </c>
      <c r="C10" s="157"/>
      <c r="D10" s="156"/>
      <c r="E10" s="155">
        <f>IF(C10=0,0,D10/C10)</f>
        <v>0</v>
      </c>
      <c r="F10" s="157"/>
      <c r="G10" s="156"/>
      <c r="H10" s="155">
        <f>IF(F10=0,0,G10/F10)</f>
        <v>0</v>
      </c>
      <c r="I10" s="157"/>
      <c r="J10" s="156"/>
      <c r="K10" s="155">
        <f>IF(I10=0,0,J10/I10)</f>
        <v>0</v>
      </c>
      <c r="L10" s="157"/>
      <c r="M10" s="156"/>
      <c r="N10" s="155">
        <f>IF(L10=0,0,M10/L10)</f>
        <v>0</v>
      </c>
      <c r="O10" s="157"/>
      <c r="P10" s="156"/>
      <c r="Q10" s="155">
        <f>IF(O10=0,0,P10/O10)</f>
        <v>0</v>
      </c>
    </row>
    <row r="11" spans="1:17" ht="30">
      <c r="A11" s="160" t="s">
        <v>197</v>
      </c>
      <c r="B11" s="158">
        <v>25</v>
      </c>
      <c r="C11" s="157"/>
      <c r="D11" s="156"/>
      <c r="E11" s="155">
        <f>IF(C11=0,0,D11/C11)</f>
        <v>0</v>
      </c>
      <c r="F11" s="157"/>
      <c r="G11" s="156"/>
      <c r="H11" s="155">
        <f>IF(F11=0,0,G11/F11)</f>
        <v>0</v>
      </c>
      <c r="I11" s="157"/>
      <c r="J11" s="156"/>
      <c r="K11" s="155">
        <f>IF(I11=0,0,J11/I11)</f>
        <v>0</v>
      </c>
      <c r="L11" s="157"/>
      <c r="M11" s="156"/>
      <c r="N11" s="155">
        <f>IF(L11=0,0,M11/L11)</f>
        <v>0</v>
      </c>
      <c r="O11" s="157"/>
      <c r="P11" s="156"/>
      <c r="Q11" s="155">
        <f>IF(O11=0,0,P11/O11)</f>
        <v>0</v>
      </c>
    </row>
    <row r="12" spans="1:17" ht="30">
      <c r="A12" s="160" t="s">
        <v>196</v>
      </c>
      <c r="B12" s="158">
        <v>75</v>
      </c>
      <c r="C12" s="157"/>
      <c r="D12" s="156"/>
      <c r="E12" s="155">
        <f>IF(C12=0,0,D12/C12)</f>
        <v>0</v>
      </c>
      <c r="F12" s="157"/>
      <c r="G12" s="156"/>
      <c r="H12" s="155">
        <f>IF(F12=0,0,G12/F12)</f>
        <v>0</v>
      </c>
      <c r="I12" s="157"/>
      <c r="J12" s="156"/>
      <c r="K12" s="155">
        <f>IF(I12=0,0,J12/I12)</f>
        <v>0</v>
      </c>
      <c r="L12" s="157"/>
      <c r="M12" s="156"/>
      <c r="N12" s="155">
        <f>IF(L12=0,0,M12/L12)</f>
        <v>0</v>
      </c>
      <c r="O12" s="157"/>
      <c r="P12" s="156"/>
      <c r="Q12" s="155">
        <f>IF(O12=0,0,P12/O12)</f>
        <v>0</v>
      </c>
    </row>
    <row r="13" spans="1:17">
      <c r="A13" s="160" t="s">
        <v>195</v>
      </c>
      <c r="B13" s="158">
        <v>100</v>
      </c>
      <c r="C13" s="157"/>
      <c r="D13" s="156"/>
      <c r="E13" s="155">
        <f>IF(C13=0,0,D13/C13)</f>
        <v>0</v>
      </c>
      <c r="F13" s="157"/>
      <c r="G13" s="156"/>
      <c r="H13" s="155">
        <f>IF(F13=0,0,G13/F13)</f>
        <v>0</v>
      </c>
      <c r="I13" s="157"/>
      <c r="J13" s="156"/>
      <c r="K13" s="155">
        <f>IF(I13=0,0,J13/I13)</f>
        <v>0</v>
      </c>
      <c r="L13" s="157"/>
      <c r="M13" s="156"/>
      <c r="N13" s="155">
        <f>IF(L13=0,0,M13/L13)</f>
        <v>0</v>
      </c>
      <c r="O13" s="157"/>
      <c r="P13" s="156"/>
      <c r="Q13" s="155">
        <f>IF(O13=0,0,P13/O13)</f>
        <v>0</v>
      </c>
    </row>
    <row r="14" spans="1:17" ht="30">
      <c r="A14" s="159" t="s">
        <v>206</v>
      </c>
      <c r="B14" s="158"/>
      <c r="C14" s="157"/>
      <c r="D14" s="156"/>
      <c r="E14" s="155"/>
      <c r="F14" s="157"/>
      <c r="G14" s="156"/>
      <c r="H14" s="155"/>
      <c r="I14" s="157"/>
      <c r="J14" s="156"/>
      <c r="K14" s="155"/>
      <c r="L14" s="157"/>
      <c r="M14" s="156"/>
      <c r="N14" s="155"/>
      <c r="O14" s="157"/>
      <c r="P14" s="156"/>
      <c r="Q14" s="155"/>
    </row>
    <row r="15" spans="1:17">
      <c r="A15" s="160" t="s">
        <v>205</v>
      </c>
      <c r="B15" s="158">
        <v>2</v>
      </c>
      <c r="C15" s="157"/>
      <c r="D15" s="156"/>
      <c r="E15" s="155">
        <f>IF(C15=0,0,D15/C15)</f>
        <v>0</v>
      </c>
      <c r="F15" s="157"/>
      <c r="G15" s="156"/>
      <c r="H15" s="155">
        <f>IF(F15=0,0,G15/F15)</f>
        <v>0</v>
      </c>
      <c r="I15" s="157"/>
      <c r="J15" s="156"/>
      <c r="K15" s="155">
        <f>IF(I15=0,0,J15/I15)</f>
        <v>0</v>
      </c>
      <c r="L15" s="157"/>
      <c r="M15" s="156"/>
      <c r="N15" s="155">
        <f>IF(L15=0,0,M15/L15)</f>
        <v>0</v>
      </c>
      <c r="O15" s="157"/>
      <c r="P15" s="156"/>
      <c r="Q15" s="155">
        <f>IF(O15=0,0,P15/O15)</f>
        <v>0</v>
      </c>
    </row>
    <row r="16" spans="1:17" ht="30">
      <c r="A16" s="160" t="s">
        <v>204</v>
      </c>
      <c r="B16" s="158">
        <v>4</v>
      </c>
      <c r="C16" s="157"/>
      <c r="D16" s="156"/>
      <c r="E16" s="155">
        <f>IF(C16=0,0,D16/C16)</f>
        <v>0</v>
      </c>
      <c r="F16" s="157"/>
      <c r="G16" s="156"/>
      <c r="H16" s="155">
        <f>IF(F16=0,0,G16/F16)</f>
        <v>0</v>
      </c>
      <c r="I16" s="157"/>
      <c r="J16" s="156"/>
      <c r="K16" s="155">
        <f>IF(I16=0,0,J16/I16)</f>
        <v>0</v>
      </c>
      <c r="L16" s="157"/>
      <c r="M16" s="156"/>
      <c r="N16" s="155">
        <f>IF(L16=0,0,M16/L16)</f>
        <v>0</v>
      </c>
      <c r="O16" s="157"/>
      <c r="P16" s="156"/>
      <c r="Q16" s="155">
        <f>IF(O16=0,0,P16/O16)</f>
        <v>0</v>
      </c>
    </row>
    <row r="17" spans="1:17">
      <c r="A17" s="160" t="s">
        <v>203</v>
      </c>
      <c r="B17" s="158">
        <v>10</v>
      </c>
      <c r="C17" s="157"/>
      <c r="D17" s="156"/>
      <c r="E17" s="155">
        <f>IF(C17=0,0,D17/C17)</f>
        <v>0</v>
      </c>
      <c r="F17" s="157"/>
      <c r="G17" s="156"/>
      <c r="H17" s="155">
        <f>IF(F17=0,0,G17/F17)</f>
        <v>0</v>
      </c>
      <c r="I17" s="157"/>
      <c r="J17" s="156"/>
      <c r="K17" s="155">
        <f>IF(I17=0,0,J17/I17)</f>
        <v>0</v>
      </c>
      <c r="L17" s="157"/>
      <c r="M17" s="156"/>
      <c r="N17" s="155">
        <f>IF(L17=0,0,M17/L17)</f>
        <v>0</v>
      </c>
      <c r="O17" s="157"/>
      <c r="P17" s="156"/>
      <c r="Q17" s="155">
        <f>IF(O17=0,0,P17/O17)</f>
        <v>0</v>
      </c>
    </row>
    <row r="18" spans="1:17">
      <c r="A18" s="159" t="s">
        <v>202</v>
      </c>
      <c r="B18" s="158"/>
      <c r="C18" s="157"/>
      <c r="D18" s="156"/>
      <c r="E18" s="155"/>
      <c r="F18" s="157"/>
      <c r="G18" s="156"/>
      <c r="H18" s="155"/>
      <c r="I18" s="157"/>
      <c r="J18" s="156"/>
      <c r="K18" s="155"/>
      <c r="L18" s="157"/>
      <c r="M18" s="156"/>
      <c r="N18" s="155"/>
      <c r="O18" s="157"/>
      <c r="P18" s="156"/>
      <c r="Q18" s="155"/>
    </row>
    <row r="19" spans="1:17">
      <c r="A19" s="160" t="s">
        <v>201</v>
      </c>
      <c r="B19" s="158">
        <v>9</v>
      </c>
      <c r="C19" s="157"/>
      <c r="D19" s="156"/>
      <c r="E19" s="155">
        <f>IF(C19=0,0,D19/C19)</f>
        <v>0</v>
      </c>
      <c r="F19" s="157"/>
      <c r="G19" s="156"/>
      <c r="H19" s="155">
        <f>IF(F19=0,0,G19/F19)</f>
        <v>0</v>
      </c>
      <c r="I19" s="157"/>
      <c r="J19" s="156"/>
      <c r="K19" s="155">
        <f>IF(I19=0,0,J19/I19)</f>
        <v>0</v>
      </c>
      <c r="L19" s="157"/>
      <c r="M19" s="156"/>
      <c r="N19" s="155">
        <f>IF(L19=0,0,M19/L19)</f>
        <v>0</v>
      </c>
      <c r="O19" s="157"/>
      <c r="P19" s="156"/>
      <c r="Q19" s="155">
        <f>IF(O19=0,0,P19/O19)</f>
        <v>0</v>
      </c>
    </row>
    <row r="20" spans="1:17">
      <c r="A20" s="160" t="s">
        <v>200</v>
      </c>
      <c r="B20" s="158">
        <v>18</v>
      </c>
      <c r="C20" s="157"/>
      <c r="D20" s="156"/>
      <c r="E20" s="155">
        <f>IF(C20=0,0,D20/C20)</f>
        <v>0</v>
      </c>
      <c r="F20" s="157"/>
      <c r="G20" s="156"/>
      <c r="H20" s="155">
        <f>IF(F20=0,0,G20/F20)</f>
        <v>0</v>
      </c>
      <c r="I20" s="157"/>
      <c r="J20" s="156"/>
      <c r="K20" s="155">
        <f>IF(I20=0,0,J20/I20)</f>
        <v>0</v>
      </c>
      <c r="L20" s="157"/>
      <c r="M20" s="156"/>
      <c r="N20" s="155">
        <f>IF(L20=0,0,M20/L20)</f>
        <v>0</v>
      </c>
      <c r="O20" s="157"/>
      <c r="P20" s="156"/>
      <c r="Q20" s="155">
        <f>IF(O20=0,0,P20/O20)</f>
        <v>0</v>
      </c>
    </row>
    <row r="21" spans="1:17">
      <c r="A21" s="159" t="s">
        <v>199</v>
      </c>
      <c r="B21" s="158"/>
      <c r="C21" s="157"/>
      <c r="D21" s="156"/>
      <c r="E21" s="155"/>
      <c r="F21" s="157"/>
      <c r="G21" s="156"/>
      <c r="H21" s="155"/>
      <c r="I21" s="157"/>
      <c r="J21" s="156"/>
      <c r="K21" s="155"/>
      <c r="L21" s="157"/>
      <c r="M21" s="156"/>
      <c r="N21" s="155"/>
      <c r="O21" s="157"/>
      <c r="P21" s="156"/>
      <c r="Q21" s="155"/>
    </row>
    <row r="22" spans="1:17">
      <c r="A22" s="160" t="s">
        <v>186</v>
      </c>
      <c r="B22" s="158">
        <v>12</v>
      </c>
      <c r="C22" s="157"/>
      <c r="D22" s="156"/>
      <c r="E22" s="155">
        <f>IF(C22=0,0,D22/C22)</f>
        <v>0</v>
      </c>
      <c r="F22" s="157"/>
      <c r="G22" s="156"/>
      <c r="H22" s="155">
        <f>IF(F22=0,0,G22/F22)</f>
        <v>0</v>
      </c>
      <c r="I22" s="157"/>
      <c r="J22" s="156"/>
      <c r="K22" s="155">
        <f>IF(I22=0,0,J22/I22)</f>
        <v>0</v>
      </c>
      <c r="L22" s="157"/>
      <c r="M22" s="156"/>
      <c r="N22" s="155">
        <f>IF(L22=0,0,M22/L22)</f>
        <v>0</v>
      </c>
      <c r="O22" s="157"/>
      <c r="P22" s="156"/>
      <c r="Q22" s="155">
        <f>IF(O22=0,0,P22/O22)</f>
        <v>0</v>
      </c>
    </row>
    <row r="23" spans="1:17" ht="30">
      <c r="A23" s="160" t="s">
        <v>198</v>
      </c>
      <c r="B23" s="158">
        <v>20</v>
      </c>
      <c r="C23" s="157"/>
      <c r="D23" s="156"/>
      <c r="E23" s="155">
        <f>IF(C23=0,0,D23/C23)</f>
        <v>0</v>
      </c>
      <c r="F23" s="157"/>
      <c r="G23" s="156"/>
      <c r="H23" s="155">
        <f>IF(F23=0,0,G23/F23)</f>
        <v>0</v>
      </c>
      <c r="I23" s="157"/>
      <c r="J23" s="156"/>
      <c r="K23" s="155">
        <f>IF(I23=0,0,J23/I23)</f>
        <v>0</v>
      </c>
      <c r="L23" s="157"/>
      <c r="M23" s="156"/>
      <c r="N23" s="155">
        <f>IF(L23=0,0,M23/L23)</f>
        <v>0</v>
      </c>
      <c r="O23" s="157"/>
      <c r="P23" s="156"/>
      <c r="Q23" s="155">
        <f>IF(O23=0,0,P23/O23)</f>
        <v>0</v>
      </c>
    </row>
    <row r="24" spans="1:17" ht="30">
      <c r="A24" s="160" t="s">
        <v>197</v>
      </c>
      <c r="B24" s="158">
        <v>25</v>
      </c>
      <c r="C24" s="157"/>
      <c r="D24" s="156"/>
      <c r="E24" s="155">
        <f>IF(C24=0,0,D24/C24)</f>
        <v>0</v>
      </c>
      <c r="F24" s="157"/>
      <c r="G24" s="156"/>
      <c r="H24" s="155">
        <f>IF(F24=0,0,G24/F24)</f>
        <v>0</v>
      </c>
      <c r="I24" s="157"/>
      <c r="J24" s="156"/>
      <c r="K24" s="155">
        <f>IF(I24=0,0,J24/I24)</f>
        <v>0</v>
      </c>
      <c r="L24" s="157"/>
      <c r="M24" s="156"/>
      <c r="N24" s="155">
        <f>IF(L24=0,0,M24/L24)</f>
        <v>0</v>
      </c>
      <c r="O24" s="157"/>
      <c r="P24" s="156"/>
      <c r="Q24" s="155">
        <f>IF(O24=0,0,P24/O24)</f>
        <v>0</v>
      </c>
    </row>
    <row r="25" spans="1:17" ht="30">
      <c r="A25" s="160" t="s">
        <v>196</v>
      </c>
      <c r="B25" s="158">
        <v>30</v>
      </c>
      <c r="C25" s="157"/>
      <c r="D25" s="156"/>
      <c r="E25" s="155">
        <f>IF(C25=0,0,D25/C25)</f>
        <v>0</v>
      </c>
      <c r="F25" s="157"/>
      <c r="G25" s="156"/>
      <c r="H25" s="155">
        <f>IF(F25=0,0,G25/F25)</f>
        <v>0</v>
      </c>
      <c r="I25" s="157"/>
      <c r="J25" s="156"/>
      <c r="K25" s="155">
        <f>IF(I25=0,0,J25/I25)</f>
        <v>0</v>
      </c>
      <c r="L25" s="157"/>
      <c r="M25" s="156"/>
      <c r="N25" s="155">
        <f>IF(L25=0,0,M25/L25)</f>
        <v>0</v>
      </c>
      <c r="O25" s="157"/>
      <c r="P25" s="156"/>
      <c r="Q25" s="155">
        <f>IF(O25=0,0,P25/O25)</f>
        <v>0</v>
      </c>
    </row>
    <row r="26" spans="1:17">
      <c r="A26" s="160" t="s">
        <v>195</v>
      </c>
      <c r="B26" s="158">
        <v>40</v>
      </c>
      <c r="C26" s="157"/>
      <c r="D26" s="156"/>
      <c r="E26" s="155">
        <f>IF(C26=0,0,D26/C26)</f>
        <v>0</v>
      </c>
      <c r="F26" s="157"/>
      <c r="G26" s="156"/>
      <c r="H26" s="155">
        <f>IF(F26=0,0,G26/F26)</f>
        <v>0</v>
      </c>
      <c r="I26" s="157"/>
      <c r="J26" s="156"/>
      <c r="K26" s="155">
        <f>IF(I26=0,0,J26/I26)</f>
        <v>0</v>
      </c>
      <c r="L26" s="157"/>
      <c r="M26" s="156"/>
      <c r="N26" s="155">
        <f>IF(L26=0,0,M26/L26)</f>
        <v>0</v>
      </c>
      <c r="O26" s="157"/>
      <c r="P26" s="156"/>
      <c r="Q26" s="155">
        <f>IF(O26=0,0,P26/O26)</f>
        <v>0</v>
      </c>
    </row>
    <row r="27" spans="1:17" ht="45">
      <c r="A27" s="159" t="s">
        <v>194</v>
      </c>
      <c r="B27" s="158">
        <v>5</v>
      </c>
      <c r="C27" s="157"/>
      <c r="D27" s="156"/>
      <c r="E27" s="155">
        <f>IF(C27=0,0,D27/C27)</f>
        <v>0</v>
      </c>
      <c r="F27" s="157"/>
      <c r="G27" s="156"/>
      <c r="H27" s="155">
        <f>IF(F27=0,0,G27/F27)</f>
        <v>0</v>
      </c>
      <c r="I27" s="157"/>
      <c r="J27" s="156"/>
      <c r="K27" s="155">
        <f>IF(I27=0,0,J27/I27)</f>
        <v>0</v>
      </c>
      <c r="L27" s="157"/>
      <c r="M27" s="156"/>
      <c r="N27" s="155">
        <f>IF(L27=0,0,M27/L27)</f>
        <v>0</v>
      </c>
      <c r="O27" s="157"/>
      <c r="P27" s="156"/>
      <c r="Q27" s="155">
        <f>IF(O27=0,0,P27/O27)</f>
        <v>0</v>
      </c>
    </row>
    <row r="28" spans="1:17">
      <c r="A28" s="159" t="s">
        <v>193</v>
      </c>
      <c r="B28" s="158"/>
      <c r="C28" s="157"/>
      <c r="D28" s="156"/>
      <c r="E28" s="155"/>
      <c r="F28" s="157"/>
      <c r="G28" s="156"/>
      <c r="H28" s="155"/>
      <c r="I28" s="157"/>
      <c r="J28" s="156"/>
      <c r="K28" s="155"/>
      <c r="L28" s="157"/>
      <c r="M28" s="156"/>
      <c r="N28" s="155"/>
      <c r="O28" s="157"/>
      <c r="P28" s="156"/>
      <c r="Q28" s="155"/>
    </row>
    <row r="29" spans="1:17">
      <c r="A29" s="160" t="s">
        <v>192</v>
      </c>
      <c r="B29" s="158">
        <v>25</v>
      </c>
      <c r="C29" s="157"/>
      <c r="D29" s="156"/>
      <c r="E29" s="155">
        <f>IF(C29=0,0,D29/C29)</f>
        <v>0</v>
      </c>
      <c r="F29" s="157"/>
      <c r="G29" s="156"/>
      <c r="H29" s="155">
        <f>IF(F29=0,0,G29/F29)</f>
        <v>0</v>
      </c>
      <c r="I29" s="157"/>
      <c r="J29" s="156"/>
      <c r="K29" s="155">
        <f>IF(I29=0,0,J29/I29)</f>
        <v>0</v>
      </c>
      <c r="L29" s="157"/>
      <c r="M29" s="156"/>
      <c r="N29" s="155">
        <f>IF(L29=0,0,M29/L29)</f>
        <v>0</v>
      </c>
      <c r="O29" s="157"/>
      <c r="P29" s="156"/>
      <c r="Q29" s="155">
        <f>IF(O29=0,0,P29/O29)</f>
        <v>0</v>
      </c>
    </row>
    <row r="30" spans="1:17" ht="15.75" thickBot="1">
      <c r="A30" s="166" t="s">
        <v>191</v>
      </c>
      <c r="B30" s="153">
        <v>50</v>
      </c>
      <c r="C30" s="152"/>
      <c r="D30" s="151"/>
      <c r="E30" s="150">
        <f>IF(C30=0,0,D30/C30)</f>
        <v>0</v>
      </c>
      <c r="F30" s="152"/>
      <c r="G30" s="151"/>
      <c r="H30" s="150">
        <f>IF(F30=0,0,G30/F30)</f>
        <v>0</v>
      </c>
      <c r="I30" s="152"/>
      <c r="J30" s="151"/>
      <c r="K30" s="150">
        <f>IF(I30=0,0,J30/I30)</f>
        <v>0</v>
      </c>
      <c r="L30" s="152"/>
      <c r="M30" s="151"/>
      <c r="N30" s="150">
        <f>IF(L30=0,0,M30/L30)</f>
        <v>0</v>
      </c>
      <c r="O30" s="152"/>
      <c r="P30" s="151"/>
      <c r="Q30" s="150">
        <f>IF(O30=0,0,P30/O30)</f>
        <v>0</v>
      </c>
    </row>
    <row r="31" spans="1:17" s="144" customFormat="1" ht="14.25">
      <c r="A31" s="165" t="s">
        <v>190</v>
      </c>
      <c r="B31" s="164"/>
      <c r="C31" s="163">
        <f>C32+C35+C38+C41+C42</f>
        <v>0</v>
      </c>
      <c r="D31" s="162">
        <f>D32+D35+D38+D41+D42</f>
        <v>0</v>
      </c>
      <c r="E31" s="161">
        <f>AVERAGE(E33:E34,E36:E37,E39:E40,E41,E42)</f>
        <v>0</v>
      </c>
      <c r="F31" s="163">
        <f>F32+F35+F38+F41+F42</f>
        <v>0</v>
      </c>
      <c r="G31" s="162">
        <f>G32+G35+G38+G41+G42</f>
        <v>0</v>
      </c>
      <c r="H31" s="161">
        <f>AVERAGE(H33:H34,H36:H37,H39:H40,H41,H42)</f>
        <v>0</v>
      </c>
      <c r="I31" s="163">
        <f>I32+I35+I38+I41+I42</f>
        <v>0</v>
      </c>
      <c r="J31" s="162">
        <f>J32+J35+J38+J41+J42</f>
        <v>0</v>
      </c>
      <c r="K31" s="161">
        <f>AVERAGE(K33:K34,K36:K37,K39:K40,K41,K42)</f>
        <v>0</v>
      </c>
      <c r="L31" s="163">
        <f>L32+L35+L38+L41+L42</f>
        <v>0</v>
      </c>
      <c r="M31" s="162">
        <f>M32+M35+M38+M41+M42</f>
        <v>0</v>
      </c>
      <c r="N31" s="161">
        <f>AVERAGE(N33:N34,N36:N37,N39:N40,N41,N42)</f>
        <v>0</v>
      </c>
      <c r="O31" s="163">
        <f>O32+O35+O38+O41+O42</f>
        <v>0</v>
      </c>
      <c r="P31" s="162">
        <f>P32+P35+P38+P41+P42</f>
        <v>0</v>
      </c>
      <c r="Q31" s="161">
        <f>AVERAGE(Q33:Q34,Q36:Q37,Q39:Q40,Q41,Q42)</f>
        <v>0</v>
      </c>
    </row>
    <row r="32" spans="1:17" ht="45">
      <c r="A32" s="159" t="s">
        <v>189</v>
      </c>
      <c r="B32" s="158"/>
      <c r="C32" s="157"/>
      <c r="D32" s="156"/>
      <c r="E32" s="155"/>
      <c r="F32" s="157"/>
      <c r="G32" s="156"/>
      <c r="H32" s="155"/>
      <c r="I32" s="157"/>
      <c r="J32" s="156"/>
      <c r="K32" s="155"/>
      <c r="L32" s="157"/>
      <c r="M32" s="156"/>
      <c r="N32" s="155"/>
      <c r="O32" s="157"/>
      <c r="P32" s="156"/>
      <c r="Q32" s="155"/>
    </row>
    <row r="33" spans="1:17">
      <c r="A33" s="160" t="s">
        <v>186</v>
      </c>
      <c r="B33" s="158">
        <v>20</v>
      </c>
      <c r="C33" s="157"/>
      <c r="D33" s="156"/>
      <c r="E33" s="155">
        <f>IF(C33=0,0,D33/C33)</f>
        <v>0</v>
      </c>
      <c r="F33" s="157"/>
      <c r="G33" s="156"/>
      <c r="H33" s="155">
        <f>IF(F33=0,0,G33/F33)</f>
        <v>0</v>
      </c>
      <c r="I33" s="157"/>
      <c r="J33" s="156"/>
      <c r="K33" s="155">
        <f>IF(I33=0,0,J33/I33)</f>
        <v>0</v>
      </c>
      <c r="L33" s="157"/>
      <c r="M33" s="156"/>
      <c r="N33" s="155">
        <f>IF(L33=0,0,M33/L33)</f>
        <v>0</v>
      </c>
      <c r="O33" s="157"/>
      <c r="P33" s="156"/>
      <c r="Q33" s="155">
        <f>IF(O33=0,0,P33/O33)</f>
        <v>0</v>
      </c>
    </row>
    <row r="34" spans="1:17">
      <c r="A34" s="160" t="s">
        <v>185</v>
      </c>
      <c r="B34" s="158">
        <v>70</v>
      </c>
      <c r="C34" s="157"/>
      <c r="D34" s="156"/>
      <c r="E34" s="155">
        <f>IF(C34=0,0,D34/C34)</f>
        <v>0</v>
      </c>
      <c r="F34" s="157"/>
      <c r="G34" s="156"/>
      <c r="H34" s="155">
        <f>IF(F34=0,0,G34/F34)</f>
        <v>0</v>
      </c>
      <c r="I34" s="157"/>
      <c r="J34" s="156"/>
      <c r="K34" s="155">
        <f>IF(I34=0,0,J34/I34)</f>
        <v>0</v>
      </c>
      <c r="L34" s="157"/>
      <c r="M34" s="156"/>
      <c r="N34" s="155">
        <f>IF(L34=0,0,M34/L34)</f>
        <v>0</v>
      </c>
      <c r="O34" s="157"/>
      <c r="P34" s="156"/>
      <c r="Q34" s="155">
        <f>IF(O34=0,0,P34/O34)</f>
        <v>0</v>
      </c>
    </row>
    <row r="35" spans="1:17" ht="30">
      <c r="A35" s="159" t="s">
        <v>188</v>
      </c>
      <c r="B35" s="158"/>
      <c r="C35" s="157"/>
      <c r="D35" s="156"/>
      <c r="E35" s="155"/>
      <c r="F35" s="157"/>
      <c r="G35" s="156"/>
      <c r="H35" s="155"/>
      <c r="I35" s="157"/>
      <c r="J35" s="156"/>
      <c r="K35" s="155"/>
      <c r="L35" s="157"/>
      <c r="M35" s="156"/>
      <c r="N35" s="155"/>
      <c r="O35" s="157"/>
      <c r="P35" s="156"/>
      <c r="Q35" s="155"/>
    </row>
    <row r="36" spans="1:17">
      <c r="A36" s="160" t="s">
        <v>186</v>
      </c>
      <c r="B36" s="158">
        <v>30</v>
      </c>
      <c r="C36" s="157"/>
      <c r="D36" s="156"/>
      <c r="E36" s="155">
        <f>IF(C36=0,0,D36/C36)</f>
        <v>0</v>
      </c>
      <c r="F36" s="157"/>
      <c r="G36" s="156"/>
      <c r="H36" s="155">
        <f>IF(F36=0,0,G36/F36)</f>
        <v>0</v>
      </c>
      <c r="I36" s="157"/>
      <c r="J36" s="156"/>
      <c r="K36" s="155">
        <f>IF(I36=0,0,J36/I36)</f>
        <v>0</v>
      </c>
      <c r="L36" s="157"/>
      <c r="M36" s="156"/>
      <c r="N36" s="155">
        <f>IF(L36=0,0,M36/L36)</f>
        <v>0</v>
      </c>
      <c r="O36" s="157"/>
      <c r="P36" s="156"/>
      <c r="Q36" s="155">
        <f>IF(O36=0,0,P36/O36)</f>
        <v>0</v>
      </c>
    </row>
    <row r="37" spans="1:17">
      <c r="A37" s="160" t="s">
        <v>185</v>
      </c>
      <c r="B37" s="158">
        <v>150</v>
      </c>
      <c r="C37" s="157"/>
      <c r="D37" s="156"/>
      <c r="E37" s="155">
        <f>IF(C37=0,0,D37/C37)</f>
        <v>0</v>
      </c>
      <c r="F37" s="157"/>
      <c r="G37" s="156"/>
      <c r="H37" s="155">
        <f>IF(F37=0,0,G37/F37)</f>
        <v>0</v>
      </c>
      <c r="I37" s="157"/>
      <c r="J37" s="156"/>
      <c r="K37" s="155">
        <f>IF(I37=0,0,J37/I37)</f>
        <v>0</v>
      </c>
      <c r="L37" s="157"/>
      <c r="M37" s="156"/>
      <c r="N37" s="155">
        <f>IF(L37=0,0,M37/L37)</f>
        <v>0</v>
      </c>
      <c r="O37" s="157"/>
      <c r="P37" s="156"/>
      <c r="Q37" s="155">
        <f>IF(O37=0,0,P37/O37)</f>
        <v>0</v>
      </c>
    </row>
    <row r="38" spans="1:17">
      <c r="A38" s="159" t="s">
        <v>187</v>
      </c>
      <c r="B38" s="158"/>
      <c r="C38" s="157"/>
      <c r="D38" s="156"/>
      <c r="E38" s="155"/>
      <c r="F38" s="157"/>
      <c r="G38" s="156"/>
      <c r="H38" s="155"/>
      <c r="I38" s="157"/>
      <c r="J38" s="156"/>
      <c r="K38" s="155"/>
      <c r="L38" s="157"/>
      <c r="M38" s="156"/>
      <c r="N38" s="155"/>
      <c r="O38" s="157"/>
      <c r="P38" s="156"/>
      <c r="Q38" s="155"/>
    </row>
    <row r="39" spans="1:17">
      <c r="A39" s="160" t="s">
        <v>186</v>
      </c>
      <c r="B39" s="158">
        <v>50</v>
      </c>
      <c r="C39" s="157"/>
      <c r="D39" s="156"/>
      <c r="E39" s="155">
        <f>IF(C39=0,0,D39/C39)</f>
        <v>0</v>
      </c>
      <c r="F39" s="157"/>
      <c r="G39" s="156"/>
      <c r="H39" s="155">
        <f>IF(F39=0,0,G39/F39)</f>
        <v>0</v>
      </c>
      <c r="I39" s="157"/>
      <c r="J39" s="156"/>
      <c r="K39" s="155">
        <f>IF(I39=0,0,J39/I39)</f>
        <v>0</v>
      </c>
      <c r="L39" s="157"/>
      <c r="M39" s="156"/>
      <c r="N39" s="155">
        <f>IF(L39=0,0,M39/L39)</f>
        <v>0</v>
      </c>
      <c r="O39" s="157"/>
      <c r="P39" s="156"/>
      <c r="Q39" s="155">
        <f>IF(O39=0,0,P39/O39)</f>
        <v>0</v>
      </c>
    </row>
    <row r="40" spans="1:17">
      <c r="A40" s="160" t="s">
        <v>185</v>
      </c>
      <c r="B40" s="158">
        <v>100</v>
      </c>
      <c r="C40" s="157"/>
      <c r="D40" s="156"/>
      <c r="E40" s="155">
        <f>IF(C40=0,0,D40/C40)</f>
        <v>0</v>
      </c>
      <c r="F40" s="157"/>
      <c r="G40" s="156"/>
      <c r="H40" s="155">
        <f>IF(F40=0,0,G40/F40)</f>
        <v>0</v>
      </c>
      <c r="I40" s="157"/>
      <c r="J40" s="156"/>
      <c r="K40" s="155">
        <f>IF(I40=0,0,J40/I40)</f>
        <v>0</v>
      </c>
      <c r="L40" s="157"/>
      <c r="M40" s="156"/>
      <c r="N40" s="155">
        <f>IF(L40=0,0,M40/L40)</f>
        <v>0</v>
      </c>
      <c r="O40" s="157"/>
      <c r="P40" s="156"/>
      <c r="Q40" s="155">
        <f>IF(O40=0,0,P40/O40)</f>
        <v>0</v>
      </c>
    </row>
    <row r="41" spans="1:17" ht="30">
      <c r="A41" s="159" t="s">
        <v>184</v>
      </c>
      <c r="B41" s="158">
        <v>30</v>
      </c>
      <c r="C41" s="157"/>
      <c r="D41" s="156"/>
      <c r="E41" s="155">
        <f>IF(C41=0,0,D41/C41)</f>
        <v>0</v>
      </c>
      <c r="F41" s="157"/>
      <c r="G41" s="156"/>
      <c r="H41" s="155">
        <f>IF(F41=0,0,G41/F41)</f>
        <v>0</v>
      </c>
      <c r="I41" s="157"/>
      <c r="J41" s="156"/>
      <c r="K41" s="155">
        <f>IF(I41=0,0,J41/I41)</f>
        <v>0</v>
      </c>
      <c r="L41" s="157"/>
      <c r="M41" s="156"/>
      <c r="N41" s="155">
        <f>IF(L41=0,0,M41/L41)</f>
        <v>0</v>
      </c>
      <c r="O41" s="157"/>
      <c r="P41" s="156"/>
      <c r="Q41" s="155">
        <f>IF(O41=0,0,P41/O41)</f>
        <v>0</v>
      </c>
    </row>
    <row r="42" spans="1:17" ht="15.75" thickBot="1">
      <c r="A42" s="154" t="s">
        <v>183</v>
      </c>
      <c r="B42" s="153">
        <v>400</v>
      </c>
      <c r="C42" s="152"/>
      <c r="D42" s="151"/>
      <c r="E42" s="150">
        <f>IF(C42=0,0,D42/C42)</f>
        <v>0</v>
      </c>
      <c r="F42" s="152"/>
      <c r="G42" s="151"/>
      <c r="H42" s="150">
        <f>IF(F42=0,0,G42/F42)</f>
        <v>0</v>
      </c>
      <c r="I42" s="152"/>
      <c r="J42" s="151"/>
      <c r="K42" s="150">
        <f>IF(I42=0,0,J42/I42)</f>
        <v>0</v>
      </c>
      <c r="L42" s="152"/>
      <c r="M42" s="151"/>
      <c r="N42" s="150">
        <f>IF(L42=0,0,M42/L42)</f>
        <v>0</v>
      </c>
      <c r="O42" s="152"/>
      <c r="P42" s="151"/>
      <c r="Q42" s="150">
        <f>IF(O42=0,0,P42/O42)</f>
        <v>0</v>
      </c>
    </row>
    <row r="43" spans="1:17" s="144" customFormat="1" thickBot="1">
      <c r="A43" s="149" t="s">
        <v>182</v>
      </c>
      <c r="B43" s="148">
        <v>50</v>
      </c>
      <c r="C43" s="147"/>
      <c r="D43" s="146"/>
      <c r="E43" s="145">
        <f>IF(C43=0,0,D43/C43)</f>
        <v>0</v>
      </c>
      <c r="F43" s="147"/>
      <c r="G43" s="146"/>
      <c r="H43" s="145">
        <f>IF(F43=0,0,G43/F43)</f>
        <v>0</v>
      </c>
      <c r="I43" s="147"/>
      <c r="J43" s="146"/>
      <c r="K43" s="145">
        <f>IF(I43=0,0,J43/I43)</f>
        <v>0</v>
      </c>
      <c r="L43" s="147"/>
      <c r="M43" s="146"/>
      <c r="N43" s="145">
        <f>IF(L43=0,0,M43/L43)</f>
        <v>0</v>
      </c>
      <c r="O43" s="147"/>
      <c r="P43" s="146"/>
      <c r="Q43" s="145">
        <f>IF(O43=0,0,P43/O43)</f>
        <v>0</v>
      </c>
    </row>
    <row r="45" spans="1:17" ht="60" customHeight="1">
      <c r="A45" s="143" t="s">
        <v>181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</row>
  </sheetData>
  <mergeCells count="10">
    <mergeCell ref="A1:Q1"/>
    <mergeCell ref="A3:Q3"/>
    <mergeCell ref="B5:B6"/>
    <mergeCell ref="A5:A6"/>
    <mergeCell ref="F5:H5"/>
    <mergeCell ref="A45:Q45"/>
    <mergeCell ref="I5:K5"/>
    <mergeCell ref="L5:N5"/>
    <mergeCell ref="O5:Q5"/>
    <mergeCell ref="C5:E5"/>
  </mergeCells>
  <printOptions horizontalCentered="1"/>
  <pageMargins left="0" right="0" top="0.78740157480314965" bottom="0" header="0" footer="0"/>
  <pageSetup paperSize="9" scale="70" orientation="landscape" r:id="rId1"/>
  <rowBreaks count="1" manualBreakCount="1">
    <brk id="3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54.5703125" style="1" customWidth="1"/>
    <col min="2" max="2" width="16.7109375" style="1" customWidth="1"/>
    <col min="3" max="16384" width="9.140625" style="1"/>
  </cols>
  <sheetData>
    <row r="1" spans="1:4">
      <c r="A1" s="18">
        <v>93</v>
      </c>
      <c r="B1" s="18"/>
    </row>
    <row r="2" spans="1:4" ht="25.5">
      <c r="B2" s="103" t="s">
        <v>230</v>
      </c>
    </row>
    <row r="3" spans="1:4" ht="30" customHeight="1">
      <c r="A3" s="19" t="s">
        <v>229</v>
      </c>
      <c r="B3" s="19"/>
    </row>
    <row r="4" spans="1:4">
      <c r="B4" s="2" t="s">
        <v>0</v>
      </c>
    </row>
    <row r="5" spans="1:4" ht="41.25" customHeight="1">
      <c r="A5" s="3" t="s">
        <v>1</v>
      </c>
      <c r="B5" s="3" t="s">
        <v>228</v>
      </c>
      <c r="D5" s="4"/>
    </row>
    <row r="6" spans="1:4" ht="28.5">
      <c r="A6" s="7" t="s">
        <v>40</v>
      </c>
      <c r="B6" s="91"/>
    </row>
    <row r="7" spans="1:4" ht="30">
      <c r="A7" s="5" t="s">
        <v>227</v>
      </c>
      <c r="B7" s="6"/>
    </row>
    <row r="8" spans="1:4">
      <c r="A8" s="5" t="s">
        <v>119</v>
      </c>
      <c r="B8" s="6"/>
    </row>
    <row r="9" spans="1:4" ht="30">
      <c r="A9" s="5" t="s">
        <v>226</v>
      </c>
      <c r="B9" s="93"/>
    </row>
    <row r="10" spans="1:4">
      <c r="A10" s="5" t="s">
        <v>225</v>
      </c>
      <c r="B10" s="93"/>
    </row>
    <row r="11" spans="1:4">
      <c r="A11" s="5" t="s">
        <v>224</v>
      </c>
      <c r="B11" s="93">
        <f>B9*10*3+B9*B10*9</f>
        <v>0</v>
      </c>
    </row>
    <row r="12" spans="1:4" ht="28.5">
      <c r="A12" s="7" t="s">
        <v>9</v>
      </c>
      <c r="B12" s="91">
        <f>B13+B16+B14+B15</f>
        <v>0</v>
      </c>
    </row>
    <row r="13" spans="1:4">
      <c r="A13" s="11" t="s">
        <v>20</v>
      </c>
      <c r="B13" s="93"/>
    </row>
    <row r="14" spans="1:4">
      <c r="A14" s="11" t="s">
        <v>21</v>
      </c>
      <c r="B14" s="93"/>
    </row>
    <row r="15" spans="1:4">
      <c r="A15" s="11" t="s">
        <v>11</v>
      </c>
      <c r="B15" s="93"/>
    </row>
    <row r="16" spans="1:4" ht="30">
      <c r="A16" s="11" t="s">
        <v>12</v>
      </c>
      <c r="B16" s="6"/>
    </row>
    <row r="17" spans="1:2" ht="28.5">
      <c r="A17" s="7" t="s">
        <v>29</v>
      </c>
      <c r="B17" s="91">
        <f>B11+B12</f>
        <v>0</v>
      </c>
    </row>
    <row r="18" spans="1:2" ht="30">
      <c r="A18" s="5" t="s">
        <v>223</v>
      </c>
      <c r="B18" s="93"/>
    </row>
    <row r="19" spans="1:2">
      <c r="A19" s="5" t="s">
        <v>222</v>
      </c>
      <c r="B19" s="93"/>
    </row>
    <row r="20" spans="1:2">
      <c r="A20" s="5" t="s">
        <v>15</v>
      </c>
      <c r="B20" s="93"/>
    </row>
    <row r="21" spans="1:2">
      <c r="A21" s="7" t="s">
        <v>16</v>
      </c>
      <c r="B21" s="91">
        <f>B18*B19*12</f>
        <v>0</v>
      </c>
    </row>
    <row r="22" spans="1:2">
      <c r="A22" s="9" t="s">
        <v>221</v>
      </c>
      <c r="B22" s="10">
        <v>1</v>
      </c>
    </row>
    <row r="23" spans="1:2">
      <c r="A23" s="5" t="s">
        <v>15</v>
      </c>
      <c r="B23" s="6"/>
    </row>
    <row r="24" spans="1:2">
      <c r="A24" s="7" t="s">
        <v>17</v>
      </c>
      <c r="B24" s="91">
        <f>B21*B22+B23</f>
        <v>0</v>
      </c>
    </row>
    <row r="25" spans="1:2">
      <c r="A25" s="9" t="s">
        <v>221</v>
      </c>
      <c r="B25" s="10">
        <v>1</v>
      </c>
    </row>
    <row r="26" spans="1:2">
      <c r="A26" s="5" t="s">
        <v>15</v>
      </c>
      <c r="B26" s="6"/>
    </row>
    <row r="27" spans="1:2">
      <c r="A27" s="7" t="s">
        <v>18</v>
      </c>
      <c r="B27" s="91">
        <f>B24*B25+B26</f>
        <v>0</v>
      </c>
    </row>
    <row r="28" spans="1:2">
      <c r="B28" s="12"/>
    </row>
  </sheetData>
  <mergeCells count="2">
    <mergeCell ref="A3:B3"/>
    <mergeCell ref="A1:B1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54.5703125" style="1" customWidth="1"/>
    <col min="2" max="2" width="14.85546875" style="1" customWidth="1"/>
    <col min="3" max="4" width="15.42578125" style="1" customWidth="1"/>
    <col min="5" max="16384" width="9.140625" style="1"/>
  </cols>
  <sheetData>
    <row r="1" spans="1:7">
      <c r="A1" s="18">
        <v>94</v>
      </c>
      <c r="B1" s="18"/>
      <c r="C1" s="18"/>
      <c r="D1" s="18"/>
    </row>
    <row r="2" spans="1:7" ht="38.25">
      <c r="D2" s="103" t="s">
        <v>243</v>
      </c>
    </row>
    <row r="3" spans="1:7" ht="18.75">
      <c r="A3" s="19" t="s">
        <v>242</v>
      </c>
      <c r="B3" s="19"/>
      <c r="C3" s="19"/>
      <c r="D3" s="19"/>
    </row>
    <row r="4" spans="1:7">
      <c r="D4" s="2" t="s">
        <v>0</v>
      </c>
    </row>
    <row r="5" spans="1:7">
      <c r="A5" s="102" t="s">
        <v>1</v>
      </c>
      <c r="B5" s="173" t="s">
        <v>47</v>
      </c>
      <c r="C5" s="101" t="s">
        <v>46</v>
      </c>
      <c r="D5" s="101"/>
      <c r="G5" s="138"/>
    </row>
    <row r="6" spans="1:7" ht="41.25" customHeight="1">
      <c r="A6" s="100"/>
      <c r="B6" s="173"/>
      <c r="C6" s="3" t="s">
        <v>241</v>
      </c>
      <c r="D6" s="99" t="s">
        <v>240</v>
      </c>
      <c r="G6" s="138"/>
    </row>
    <row r="7" spans="1:7" ht="30">
      <c r="A7" s="5" t="s">
        <v>239</v>
      </c>
      <c r="B7" s="6" t="s">
        <v>24</v>
      </c>
      <c r="C7" s="6"/>
      <c r="D7" s="6"/>
      <c r="G7" s="138"/>
    </row>
    <row r="8" spans="1:7" ht="45">
      <c r="A8" s="5" t="s">
        <v>238</v>
      </c>
      <c r="B8" s="6" t="s">
        <v>24</v>
      </c>
      <c r="C8" s="6"/>
      <c r="D8" s="6"/>
      <c r="G8" s="138"/>
    </row>
    <row r="9" spans="1:7" ht="45">
      <c r="A9" s="5" t="s">
        <v>237</v>
      </c>
      <c r="B9" s="6" t="s">
        <v>24</v>
      </c>
      <c r="C9" s="6"/>
      <c r="D9" s="6"/>
      <c r="G9" s="138"/>
    </row>
    <row r="10" spans="1:7" ht="45">
      <c r="A10" s="9" t="s">
        <v>236</v>
      </c>
      <c r="B10" s="96" t="s">
        <v>24</v>
      </c>
      <c r="C10" s="172">
        <f>IF(C8=0,0,C9/C8)</f>
        <v>0</v>
      </c>
      <c r="D10" s="172">
        <f>IF(D8=0,0,D9/D8)</f>
        <v>0</v>
      </c>
      <c r="G10" s="138"/>
    </row>
    <row r="11" spans="1:7">
      <c r="A11" s="5" t="s">
        <v>235</v>
      </c>
      <c r="B11" s="6" t="s">
        <v>24</v>
      </c>
      <c r="C11" s="6"/>
      <c r="D11" s="6"/>
      <c r="G11" s="138"/>
    </row>
    <row r="12" spans="1:7">
      <c r="A12" s="5" t="s">
        <v>234</v>
      </c>
      <c r="B12" s="6" t="s">
        <v>24</v>
      </c>
      <c r="C12" s="6"/>
      <c r="D12" s="6"/>
      <c r="G12" s="138"/>
    </row>
    <row r="13" spans="1:7">
      <c r="A13" s="9" t="s">
        <v>231</v>
      </c>
      <c r="B13" s="96" t="s">
        <v>24</v>
      </c>
      <c r="C13" s="172">
        <f>IF(C11=0,0,C12/C11)</f>
        <v>0</v>
      </c>
      <c r="D13" s="172">
        <f>IF(D11=0,0,D12/D11)</f>
        <v>0</v>
      </c>
      <c r="G13" s="138"/>
    </row>
    <row r="14" spans="1:7">
      <c r="A14" s="5" t="s">
        <v>173</v>
      </c>
      <c r="B14" s="6" t="s">
        <v>24</v>
      </c>
      <c r="C14" s="6"/>
      <c r="D14" s="6"/>
      <c r="G14" s="138"/>
    </row>
    <row r="15" spans="1:7" ht="30">
      <c r="A15" s="5" t="s">
        <v>233</v>
      </c>
      <c r="B15" s="6" t="s">
        <v>24</v>
      </c>
      <c r="C15" s="6"/>
      <c r="D15" s="6"/>
      <c r="G15" s="138"/>
    </row>
    <row r="16" spans="1:7" ht="28.5">
      <c r="A16" s="7" t="s">
        <v>40</v>
      </c>
      <c r="B16" s="93">
        <f>C16+D16</f>
        <v>0</v>
      </c>
      <c r="C16" s="93"/>
      <c r="D16" s="93"/>
    </row>
    <row r="17" spans="1:4">
      <c r="A17" s="9" t="s">
        <v>7</v>
      </c>
      <c r="B17" s="140" t="s">
        <v>24</v>
      </c>
      <c r="C17" s="10"/>
      <c r="D17" s="10"/>
    </row>
    <row r="18" spans="1:4">
      <c r="A18" s="5" t="s">
        <v>8</v>
      </c>
      <c r="B18" s="93">
        <f>C18+D18</f>
        <v>0</v>
      </c>
      <c r="C18" s="93">
        <f>C14*C10*C13*C17</f>
        <v>0</v>
      </c>
      <c r="D18" s="93">
        <f>D14*D10*D13*D17</f>
        <v>0</v>
      </c>
    </row>
    <row r="19" spans="1:4" ht="28.5">
      <c r="A19" s="7" t="s">
        <v>9</v>
      </c>
      <c r="B19" s="91">
        <f>C19+D19</f>
        <v>0</v>
      </c>
      <c r="C19" s="91">
        <f>C20+C24+C21+C22+C23</f>
        <v>0</v>
      </c>
      <c r="D19" s="91">
        <f>D20+D24+D21+D22+D23</f>
        <v>0</v>
      </c>
    </row>
    <row r="20" spans="1:4">
      <c r="A20" s="11" t="s">
        <v>20</v>
      </c>
      <c r="B20" s="93">
        <f>C20+D20</f>
        <v>0</v>
      </c>
      <c r="C20" s="93"/>
      <c r="D20" s="93"/>
    </row>
    <row r="21" spans="1:4">
      <c r="A21" s="11" t="s">
        <v>21</v>
      </c>
      <c r="B21" s="93">
        <f>C21+D21</f>
        <v>0</v>
      </c>
      <c r="C21" s="93"/>
      <c r="D21" s="93"/>
    </row>
    <row r="22" spans="1:4">
      <c r="A22" s="11" t="s">
        <v>11</v>
      </c>
      <c r="B22" s="93">
        <f>C22+D22</f>
        <v>0</v>
      </c>
      <c r="C22" s="93"/>
      <c r="D22" s="93"/>
    </row>
    <row r="23" spans="1:4">
      <c r="A23" s="11" t="s">
        <v>30</v>
      </c>
      <c r="B23" s="93">
        <f>C23+D23</f>
        <v>0</v>
      </c>
      <c r="C23" s="93"/>
      <c r="D23" s="93"/>
    </row>
    <row r="24" spans="1:4" ht="30">
      <c r="A24" s="11" t="s">
        <v>12</v>
      </c>
      <c r="B24" s="6">
        <f>C24+D24</f>
        <v>0</v>
      </c>
      <c r="C24" s="6"/>
      <c r="D24" s="6"/>
    </row>
    <row r="25" spans="1:4" ht="28.5">
      <c r="A25" s="7" t="s">
        <v>29</v>
      </c>
      <c r="B25" s="91">
        <f>C25+D25</f>
        <v>0</v>
      </c>
      <c r="C25" s="91">
        <f>C18+C19</f>
        <v>0</v>
      </c>
      <c r="D25" s="91">
        <f>D18+D19</f>
        <v>0</v>
      </c>
    </row>
    <row r="26" spans="1:4" ht="30">
      <c r="A26" s="9" t="s">
        <v>232</v>
      </c>
      <c r="B26" s="96" t="s">
        <v>24</v>
      </c>
      <c r="C26" s="10"/>
      <c r="D26" s="10"/>
    </row>
    <row r="27" spans="1:4">
      <c r="A27" s="9" t="s">
        <v>231</v>
      </c>
      <c r="B27" s="96" t="s">
        <v>24</v>
      </c>
      <c r="C27" s="10"/>
      <c r="D27" s="10"/>
    </row>
    <row r="28" spans="1:4">
      <c r="A28" s="5" t="s">
        <v>15</v>
      </c>
      <c r="B28" s="93">
        <f>C28+D28</f>
        <v>0</v>
      </c>
      <c r="C28" s="93"/>
      <c r="D28" s="93"/>
    </row>
    <row r="29" spans="1:4">
      <c r="A29" s="7" t="s">
        <v>16</v>
      </c>
      <c r="B29" s="91">
        <f>C29+D29</f>
        <v>0</v>
      </c>
      <c r="C29" s="91">
        <f>C25*C26*C27+C28</f>
        <v>0</v>
      </c>
      <c r="D29" s="91">
        <f>D25*D26*D27+D28</f>
        <v>0</v>
      </c>
    </row>
    <row r="30" spans="1:4" ht="30">
      <c r="A30" s="9" t="s">
        <v>232</v>
      </c>
      <c r="B30" s="96" t="s">
        <v>24</v>
      </c>
      <c r="C30" s="10"/>
      <c r="D30" s="10"/>
    </row>
    <row r="31" spans="1:4">
      <c r="A31" s="9" t="s">
        <v>231</v>
      </c>
      <c r="B31" s="96" t="s">
        <v>24</v>
      </c>
      <c r="C31" s="10"/>
      <c r="D31" s="10"/>
    </row>
    <row r="32" spans="1:4">
      <c r="A32" s="5" t="s">
        <v>15</v>
      </c>
      <c r="B32" s="6">
        <f>C32+D32</f>
        <v>0</v>
      </c>
      <c r="C32" s="6"/>
      <c r="D32" s="6"/>
    </row>
    <row r="33" spans="1:4">
      <c r="A33" s="5" t="s">
        <v>17</v>
      </c>
      <c r="B33" s="91">
        <f>C33+D33</f>
        <v>0</v>
      </c>
      <c r="C33" s="91">
        <f>C29*C30*C31+C32</f>
        <v>0</v>
      </c>
      <c r="D33" s="91">
        <f>D29*D30*D31+D32</f>
        <v>0</v>
      </c>
    </row>
    <row r="34" spans="1:4" ht="30">
      <c r="A34" s="9" t="s">
        <v>232</v>
      </c>
      <c r="B34" s="96" t="s">
        <v>24</v>
      </c>
      <c r="C34" s="10"/>
      <c r="D34" s="10"/>
    </row>
    <row r="35" spans="1:4">
      <c r="A35" s="9" t="s">
        <v>231</v>
      </c>
      <c r="B35" s="96" t="s">
        <v>24</v>
      </c>
      <c r="C35" s="10"/>
      <c r="D35" s="10"/>
    </row>
    <row r="36" spans="1:4">
      <c r="A36" s="5" t="s">
        <v>15</v>
      </c>
      <c r="B36" s="6">
        <f>C36+D36</f>
        <v>0</v>
      </c>
      <c r="C36" s="6"/>
      <c r="D36" s="6"/>
    </row>
    <row r="37" spans="1:4">
      <c r="A37" s="5" t="s">
        <v>18</v>
      </c>
      <c r="B37" s="91">
        <f>C37+D37</f>
        <v>0</v>
      </c>
      <c r="C37" s="91">
        <f>C33*C34*C35+C36</f>
        <v>0</v>
      </c>
      <c r="D37" s="91">
        <f>D33*D34*D35+D36</f>
        <v>0</v>
      </c>
    </row>
  </sheetData>
  <mergeCells count="5">
    <mergeCell ref="A5:A6"/>
    <mergeCell ref="B5:B6"/>
    <mergeCell ref="C5:D5"/>
    <mergeCell ref="A3:D3"/>
    <mergeCell ref="A1:D1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activeCell="F8" sqref="F8"/>
    </sheetView>
  </sheetViews>
  <sheetFormatPr defaultRowHeight="15"/>
  <cols>
    <col min="1" max="1" width="54.28515625" style="1" customWidth="1"/>
    <col min="2" max="2" width="16.7109375" style="1" customWidth="1"/>
    <col min="3" max="16384" width="9.140625" style="1"/>
  </cols>
  <sheetData>
    <row r="1" spans="1:4">
      <c r="A1" s="18">
        <v>95</v>
      </c>
      <c r="B1" s="18"/>
    </row>
    <row r="2" spans="1:4" ht="25.5">
      <c r="B2" s="103" t="s">
        <v>251</v>
      </c>
    </row>
    <row r="3" spans="1:4" ht="30" customHeight="1">
      <c r="A3" s="19" t="s">
        <v>250</v>
      </c>
      <c r="B3" s="19"/>
    </row>
    <row r="4" spans="1:4">
      <c r="B4" s="2" t="s">
        <v>0</v>
      </c>
    </row>
    <row r="5" spans="1:4" ht="45" customHeight="1">
      <c r="A5" s="3" t="s">
        <v>1</v>
      </c>
      <c r="B5" s="3" t="s">
        <v>249</v>
      </c>
      <c r="D5" s="4"/>
    </row>
    <row r="6" spans="1:4" ht="28.5">
      <c r="A6" s="7" t="s">
        <v>40</v>
      </c>
      <c r="B6" s="91"/>
    </row>
    <row r="7" spans="1:4" ht="45">
      <c r="A7" s="5" t="s">
        <v>248</v>
      </c>
      <c r="B7" s="6"/>
    </row>
    <row r="8" spans="1:4" ht="45">
      <c r="A8" s="5" t="s">
        <v>247</v>
      </c>
      <c r="B8" s="6"/>
    </row>
    <row r="9" spans="1:4" ht="30">
      <c r="A9" s="9" t="s">
        <v>244</v>
      </c>
      <c r="B9" s="10">
        <f>IF(B7=0,0,B8/B7)</f>
        <v>0</v>
      </c>
    </row>
    <row r="10" spans="1:4" ht="30">
      <c r="A10" s="5" t="s">
        <v>246</v>
      </c>
      <c r="B10" s="6"/>
    </row>
    <row r="11" spans="1:4">
      <c r="A11" s="9" t="s">
        <v>245</v>
      </c>
      <c r="B11" s="10"/>
    </row>
    <row r="12" spans="1:4">
      <c r="A12" s="5" t="s">
        <v>8</v>
      </c>
      <c r="B12" s="93">
        <f>B10*B9*B11</f>
        <v>0</v>
      </c>
    </row>
    <row r="13" spans="1:4" ht="28.5">
      <c r="A13" s="7" t="s">
        <v>9</v>
      </c>
      <c r="B13" s="91">
        <f>B14+B18+B15+B16+B17</f>
        <v>0</v>
      </c>
    </row>
    <row r="14" spans="1:4">
      <c r="A14" s="11" t="s">
        <v>20</v>
      </c>
      <c r="B14" s="93"/>
    </row>
    <row r="15" spans="1:4">
      <c r="A15" s="11" t="s">
        <v>21</v>
      </c>
      <c r="B15" s="93"/>
    </row>
    <row r="16" spans="1:4">
      <c r="A16" s="11" t="s">
        <v>11</v>
      </c>
      <c r="B16" s="93"/>
    </row>
    <row r="17" spans="1:2">
      <c r="A17" s="11" t="s">
        <v>30</v>
      </c>
      <c r="B17" s="93"/>
    </row>
    <row r="18" spans="1:2" ht="30">
      <c r="A18" s="11" t="s">
        <v>12</v>
      </c>
      <c r="B18" s="6"/>
    </row>
    <row r="19" spans="1:2" ht="28.5">
      <c r="A19" s="7" t="s">
        <v>29</v>
      </c>
      <c r="B19" s="91">
        <f>B12+B13</f>
        <v>0</v>
      </c>
    </row>
    <row r="20" spans="1:2" ht="30">
      <c r="A20" s="9" t="s">
        <v>244</v>
      </c>
      <c r="B20" s="94"/>
    </row>
    <row r="21" spans="1:2">
      <c r="A21" s="5" t="s">
        <v>15</v>
      </c>
      <c r="B21" s="93"/>
    </row>
    <row r="22" spans="1:2">
      <c r="A22" s="7" t="s">
        <v>16</v>
      </c>
      <c r="B22" s="91">
        <f>B19*B20+B21</f>
        <v>0</v>
      </c>
    </row>
    <row r="23" spans="1:2" ht="30">
      <c r="A23" s="9" t="s">
        <v>244</v>
      </c>
      <c r="B23" s="94"/>
    </row>
    <row r="24" spans="1:2">
      <c r="A24" s="5" t="s">
        <v>15</v>
      </c>
      <c r="B24" s="6"/>
    </row>
    <row r="25" spans="1:2">
      <c r="A25" s="7" t="s">
        <v>17</v>
      </c>
      <c r="B25" s="91">
        <f>B22*B23+B24</f>
        <v>0</v>
      </c>
    </row>
    <row r="26" spans="1:2" ht="30">
      <c r="A26" s="9" t="s">
        <v>244</v>
      </c>
      <c r="B26" s="94"/>
    </row>
    <row r="27" spans="1:2">
      <c r="A27" s="5" t="s">
        <v>15</v>
      </c>
      <c r="B27" s="6"/>
    </row>
    <row r="28" spans="1:2">
      <c r="A28" s="7" t="s">
        <v>18</v>
      </c>
      <c r="B28" s="91">
        <f>B25*B26+B27</f>
        <v>0</v>
      </c>
    </row>
  </sheetData>
  <mergeCells count="2">
    <mergeCell ref="A1:B1"/>
    <mergeCell ref="A3:B3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view="pageBreakPreview" zoomScaleNormal="100" zoomScaleSheetLayoutView="100" workbookViewId="0">
      <selection activeCell="E12" sqref="E12"/>
    </sheetView>
  </sheetViews>
  <sheetFormatPr defaultRowHeight="15"/>
  <cols>
    <col min="1" max="1" width="59.140625" style="1" customWidth="1"/>
    <col min="2" max="2" width="11.28515625" style="1" customWidth="1"/>
    <col min="3" max="5" width="12.7109375" style="1" customWidth="1"/>
    <col min="6" max="16384" width="9.140625" style="1"/>
  </cols>
  <sheetData>
    <row r="1" spans="1:5">
      <c r="A1" s="18">
        <v>96</v>
      </c>
      <c r="B1" s="18"/>
      <c r="C1" s="18"/>
      <c r="D1" s="18"/>
      <c r="E1" s="18"/>
    </row>
    <row r="2" spans="1:5" ht="35.25" customHeight="1">
      <c r="D2" s="171" t="s">
        <v>262</v>
      </c>
      <c r="E2" s="171"/>
    </row>
    <row r="3" spans="1:5" ht="18.75">
      <c r="A3" s="19" t="s">
        <v>261</v>
      </c>
      <c r="B3" s="19"/>
      <c r="C3" s="19"/>
      <c r="D3" s="19"/>
      <c r="E3" s="19"/>
    </row>
    <row r="4" spans="1:5">
      <c r="E4" s="2" t="s">
        <v>0</v>
      </c>
    </row>
    <row r="5" spans="1:5">
      <c r="A5" s="102" t="s">
        <v>1</v>
      </c>
      <c r="B5" s="173" t="s">
        <v>47</v>
      </c>
      <c r="C5" s="101" t="s">
        <v>46</v>
      </c>
      <c r="D5" s="101"/>
      <c r="E5" s="101"/>
    </row>
    <row r="6" spans="1:5" ht="42.75">
      <c r="A6" s="100"/>
      <c r="B6" s="173"/>
      <c r="C6" s="3" t="s">
        <v>260</v>
      </c>
      <c r="D6" s="99" t="s">
        <v>259</v>
      </c>
      <c r="E6" s="3" t="s">
        <v>258</v>
      </c>
    </row>
    <row r="7" spans="1:5">
      <c r="A7" s="7" t="s">
        <v>82</v>
      </c>
      <c r="B7" s="8">
        <f>C7+D7+E7</f>
        <v>0</v>
      </c>
      <c r="C7" s="8"/>
      <c r="D7" s="8"/>
      <c r="E7" s="8"/>
    </row>
    <row r="8" spans="1:5">
      <c r="A8" s="174" t="s">
        <v>81</v>
      </c>
      <c r="B8" s="93">
        <f>C8+D8+E8</f>
        <v>0</v>
      </c>
      <c r="C8" s="6">
        <f>C7</f>
        <v>0</v>
      </c>
      <c r="D8" s="6"/>
      <c r="E8" s="6"/>
    </row>
    <row r="9" spans="1:5">
      <c r="A9" s="5" t="s">
        <v>257</v>
      </c>
      <c r="B9" s="6" t="s">
        <v>24</v>
      </c>
      <c r="C9" s="6"/>
      <c r="D9" s="6"/>
      <c r="E9" s="6"/>
    </row>
    <row r="10" spans="1:5">
      <c r="A10" s="5" t="s">
        <v>256</v>
      </c>
      <c r="B10" s="6" t="s">
        <v>24</v>
      </c>
      <c r="C10" s="6"/>
      <c r="D10" s="6"/>
      <c r="E10" s="6"/>
    </row>
    <row r="11" spans="1:5">
      <c r="A11" s="5" t="s">
        <v>255</v>
      </c>
      <c r="B11" s="6" t="s">
        <v>24</v>
      </c>
      <c r="C11" s="6"/>
      <c r="D11" s="6"/>
      <c r="E11" s="6"/>
    </row>
    <row r="12" spans="1:5" ht="30">
      <c r="A12" s="9" t="s">
        <v>252</v>
      </c>
      <c r="B12" s="96" t="s">
        <v>24</v>
      </c>
      <c r="C12" s="10">
        <f>IF(C10=0,0,C11/C10)</f>
        <v>0</v>
      </c>
      <c r="D12" s="10">
        <f>IF(D10=0,0,D11/D10)</f>
        <v>0</v>
      </c>
      <c r="E12" s="10">
        <f>IF(E10=0,0,E11/E10)</f>
        <v>0</v>
      </c>
    </row>
    <row r="13" spans="1:5">
      <c r="A13" s="5" t="s">
        <v>254</v>
      </c>
      <c r="B13" s="6" t="s">
        <v>24</v>
      </c>
      <c r="C13" s="6"/>
      <c r="D13" s="6"/>
      <c r="E13" s="6"/>
    </row>
    <row r="14" spans="1:5">
      <c r="A14" s="5" t="s">
        <v>8</v>
      </c>
      <c r="B14" s="93">
        <f>C14+D14+E14</f>
        <v>0</v>
      </c>
      <c r="C14" s="6">
        <f>C13*C12</f>
        <v>0</v>
      </c>
      <c r="D14" s="6">
        <f>D13*D12*80%</f>
        <v>0</v>
      </c>
      <c r="E14" s="6">
        <f>E13*E12*80%</f>
        <v>0</v>
      </c>
    </row>
    <row r="15" spans="1:5" ht="28.5">
      <c r="A15" s="7" t="s">
        <v>9</v>
      </c>
      <c r="B15" s="91">
        <f>C15+D15+E15</f>
        <v>0</v>
      </c>
      <c r="C15" s="91">
        <f>C16+C17+C18+C20+C19</f>
        <v>0</v>
      </c>
      <c r="D15" s="91">
        <f>D16+D17+D18+D20+D19</f>
        <v>0</v>
      </c>
      <c r="E15" s="91">
        <f>E16+E17+E18+E20+E19</f>
        <v>0</v>
      </c>
    </row>
    <row r="16" spans="1:5">
      <c r="A16" s="11" t="s">
        <v>20</v>
      </c>
      <c r="B16" s="93">
        <f>C16+D16+E16</f>
        <v>0</v>
      </c>
      <c r="C16" s="6"/>
      <c r="D16" s="6"/>
      <c r="E16" s="6"/>
    </row>
    <row r="17" spans="1:5">
      <c r="A17" s="11" t="s">
        <v>21</v>
      </c>
      <c r="B17" s="93">
        <f>C17+D17+E17</f>
        <v>0</v>
      </c>
      <c r="C17" s="6"/>
      <c r="D17" s="6"/>
      <c r="E17" s="6"/>
    </row>
    <row r="18" spans="1:5">
      <c r="A18" s="11" t="s">
        <v>11</v>
      </c>
      <c r="B18" s="93">
        <f>C18+D18+E18</f>
        <v>0</v>
      </c>
      <c r="C18" s="6"/>
      <c r="D18" s="6"/>
      <c r="E18" s="6"/>
    </row>
    <row r="19" spans="1:5" ht="30">
      <c r="A19" s="11" t="s">
        <v>253</v>
      </c>
      <c r="B19" s="93">
        <f>C19+D19+E19</f>
        <v>0</v>
      </c>
      <c r="C19" s="6"/>
      <c r="D19" s="6"/>
      <c r="E19" s="6"/>
    </row>
    <row r="20" spans="1:5" ht="30">
      <c r="A20" s="11" t="s">
        <v>12</v>
      </c>
      <c r="B20" s="93">
        <f>C20+D20+E20</f>
        <v>0</v>
      </c>
      <c r="C20" s="6"/>
      <c r="D20" s="6"/>
      <c r="E20" s="6"/>
    </row>
    <row r="21" spans="1:5" ht="28.5">
      <c r="A21" s="7" t="s">
        <v>29</v>
      </c>
      <c r="B21" s="91">
        <f>C21+D21+E21</f>
        <v>0</v>
      </c>
      <c r="C21" s="91">
        <f>C14+C15</f>
        <v>0</v>
      </c>
      <c r="D21" s="91">
        <f>D14+D15</f>
        <v>0</v>
      </c>
      <c r="E21" s="91">
        <f>E14+E15</f>
        <v>0</v>
      </c>
    </row>
    <row r="22" spans="1:5" ht="30">
      <c r="A22" s="9" t="s">
        <v>252</v>
      </c>
      <c r="B22" s="140" t="s">
        <v>24</v>
      </c>
      <c r="C22" s="172"/>
      <c r="D22" s="172"/>
      <c r="E22" s="172"/>
    </row>
    <row r="23" spans="1:5">
      <c r="A23" s="5" t="s">
        <v>15</v>
      </c>
      <c r="B23" s="6">
        <f>C23+D23+E23</f>
        <v>0</v>
      </c>
      <c r="C23" s="93"/>
      <c r="D23" s="93"/>
      <c r="E23" s="93"/>
    </row>
    <row r="24" spans="1:5">
      <c r="A24" s="7" t="s">
        <v>16</v>
      </c>
      <c r="B24" s="8">
        <f>C24+D24+E24</f>
        <v>0</v>
      </c>
      <c r="C24" s="91">
        <f>C21*C22+C23</f>
        <v>0</v>
      </c>
      <c r="D24" s="91">
        <f>D21*D22+D23</f>
        <v>0</v>
      </c>
      <c r="E24" s="91">
        <f>E21*E22+E23</f>
        <v>0</v>
      </c>
    </row>
    <row r="25" spans="1:5" ht="30">
      <c r="A25" s="9" t="s">
        <v>252</v>
      </c>
      <c r="B25" s="140" t="s">
        <v>24</v>
      </c>
      <c r="C25" s="172"/>
      <c r="D25" s="172"/>
      <c r="E25" s="172"/>
    </row>
    <row r="26" spans="1:5">
      <c r="A26" s="5" t="s">
        <v>15</v>
      </c>
      <c r="B26" s="6">
        <f>C26+D26+E26</f>
        <v>0</v>
      </c>
      <c r="C26" s="6"/>
      <c r="D26" s="6"/>
      <c r="E26" s="6"/>
    </row>
    <row r="27" spans="1:5">
      <c r="A27" s="7" t="s">
        <v>17</v>
      </c>
      <c r="B27" s="6">
        <f>C27+D27+E27</f>
        <v>0</v>
      </c>
      <c r="C27" s="91">
        <f>C24*C25+C26</f>
        <v>0</v>
      </c>
      <c r="D27" s="91">
        <f>D24*D25+D26</f>
        <v>0</v>
      </c>
      <c r="E27" s="91">
        <f>E24*E25+E26</f>
        <v>0</v>
      </c>
    </row>
    <row r="28" spans="1:5" ht="30">
      <c r="A28" s="9" t="s">
        <v>252</v>
      </c>
      <c r="B28" s="140" t="s">
        <v>24</v>
      </c>
      <c r="C28" s="172"/>
      <c r="D28" s="172"/>
      <c r="E28" s="172"/>
    </row>
    <row r="29" spans="1:5">
      <c r="A29" s="5" t="s">
        <v>15</v>
      </c>
      <c r="B29" s="6">
        <f>C29+D29+E29</f>
        <v>0</v>
      </c>
      <c r="C29" s="6"/>
      <c r="D29" s="6"/>
      <c r="E29" s="6"/>
    </row>
    <row r="30" spans="1:5">
      <c r="A30" s="7" t="s">
        <v>18</v>
      </c>
      <c r="B30" s="6">
        <f>C30+D30+E30</f>
        <v>0</v>
      </c>
      <c r="C30" s="91">
        <f>C27*C28+C29</f>
        <v>0</v>
      </c>
      <c r="D30" s="91">
        <f>D27*D28+D29</f>
        <v>0</v>
      </c>
      <c r="E30" s="91">
        <f>E27*E28+E29</f>
        <v>0</v>
      </c>
    </row>
  </sheetData>
  <mergeCells count="6">
    <mergeCell ref="A1:E1"/>
    <mergeCell ref="D2:E2"/>
    <mergeCell ref="A3:E3"/>
    <mergeCell ref="A5:A6"/>
    <mergeCell ref="B5:B6"/>
    <mergeCell ref="C5:E5"/>
  </mergeCells>
  <printOptions horizontalCentered="1"/>
  <pageMargins left="0" right="0" top="0.74803149606299213" bottom="0.27559055118110237" header="0.15748031496062992" footer="0.27559055118110237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51.5703125" style="1" customWidth="1"/>
    <col min="2" max="2" width="13.5703125" style="1" customWidth="1"/>
    <col min="3" max="4" width="12.7109375" style="175" customWidth="1"/>
    <col min="5" max="16384" width="9.140625" style="1"/>
  </cols>
  <sheetData>
    <row r="1" spans="1:4">
      <c r="A1" s="18">
        <v>97</v>
      </c>
      <c r="B1" s="18"/>
      <c r="C1" s="18"/>
      <c r="D1" s="18"/>
    </row>
    <row r="2" spans="1:4" ht="36" customHeight="1">
      <c r="C2" s="171" t="s">
        <v>270</v>
      </c>
      <c r="D2" s="171"/>
    </row>
    <row r="3" spans="1:4" ht="18.75">
      <c r="A3" s="19" t="s">
        <v>269</v>
      </c>
      <c r="B3" s="19"/>
      <c r="C3" s="19"/>
      <c r="D3" s="19"/>
    </row>
    <row r="4" spans="1:4">
      <c r="D4" s="2" t="s">
        <v>0</v>
      </c>
    </row>
    <row r="5" spans="1:4">
      <c r="A5" s="173" t="s">
        <v>1</v>
      </c>
      <c r="B5" s="173" t="s">
        <v>47</v>
      </c>
      <c r="C5" s="180" t="s">
        <v>46</v>
      </c>
      <c r="D5" s="179"/>
    </row>
    <row r="6" spans="1:4" ht="68.25" customHeight="1">
      <c r="A6" s="173"/>
      <c r="B6" s="173"/>
      <c r="C6" s="3" t="s">
        <v>268</v>
      </c>
      <c r="D6" s="3" t="s">
        <v>267</v>
      </c>
    </row>
    <row r="7" spans="1:4">
      <c r="A7" s="7" t="s">
        <v>266</v>
      </c>
      <c r="B7" s="91">
        <f>C7+D7</f>
        <v>0</v>
      </c>
      <c r="C7" s="91"/>
      <c r="D7" s="91"/>
    </row>
    <row r="8" spans="1:4">
      <c r="A8" s="9" t="s">
        <v>6</v>
      </c>
      <c r="B8" s="177" t="s">
        <v>24</v>
      </c>
      <c r="C8" s="94"/>
      <c r="D8" s="94"/>
    </row>
    <row r="9" spans="1:4">
      <c r="A9" s="5" t="s">
        <v>8</v>
      </c>
      <c r="B9" s="93">
        <f>C9+D9</f>
        <v>0</v>
      </c>
      <c r="C9" s="93">
        <f>C7*C8</f>
        <v>0</v>
      </c>
      <c r="D9" s="93">
        <f>D7*D8</f>
        <v>0</v>
      </c>
    </row>
    <row r="10" spans="1:4" ht="28.5">
      <c r="A10" s="7" t="s">
        <v>9</v>
      </c>
      <c r="B10" s="91">
        <f>C10+D10</f>
        <v>0</v>
      </c>
      <c r="C10" s="91">
        <f>C11+C12+C13</f>
        <v>0</v>
      </c>
      <c r="D10" s="91">
        <f>D11+D12+D13</f>
        <v>0</v>
      </c>
    </row>
    <row r="11" spans="1:4">
      <c r="A11" s="11" t="s">
        <v>265</v>
      </c>
      <c r="B11" s="93">
        <f>C11+D11</f>
        <v>0</v>
      </c>
      <c r="C11" s="93"/>
      <c r="D11" s="93"/>
    </row>
    <row r="12" spans="1:4">
      <c r="A12" s="11" t="s">
        <v>30</v>
      </c>
      <c r="B12" s="93">
        <f>C12+D12</f>
        <v>0</v>
      </c>
      <c r="C12" s="93"/>
      <c r="D12" s="93"/>
    </row>
    <row r="13" spans="1:4" ht="30">
      <c r="A13" s="11" t="s">
        <v>264</v>
      </c>
      <c r="B13" s="93">
        <f>C13+D13</f>
        <v>0</v>
      </c>
      <c r="C13" s="178"/>
      <c r="D13" s="178"/>
    </row>
    <row r="14" spans="1:4" ht="28.5">
      <c r="A14" s="7" t="s">
        <v>29</v>
      </c>
      <c r="B14" s="91">
        <f>C14+D14</f>
        <v>0</v>
      </c>
      <c r="C14" s="91">
        <f>C9+C10</f>
        <v>0</v>
      </c>
      <c r="D14" s="91">
        <f>D9+D10</f>
        <v>0</v>
      </c>
    </row>
    <row r="15" spans="1:4">
      <c r="A15" s="9" t="s">
        <v>14</v>
      </c>
      <c r="B15" s="177" t="s">
        <v>24</v>
      </c>
      <c r="C15" s="176"/>
      <c r="D15" s="176"/>
    </row>
    <row r="16" spans="1:4">
      <c r="A16" s="5" t="s">
        <v>263</v>
      </c>
      <c r="B16" s="93">
        <f>C16+D16</f>
        <v>0</v>
      </c>
      <c r="C16" s="6"/>
      <c r="D16" s="6"/>
    </row>
    <row r="17" spans="1:4">
      <c r="A17" s="7" t="s">
        <v>16</v>
      </c>
      <c r="B17" s="91">
        <f>C17+D17</f>
        <v>0</v>
      </c>
      <c r="C17" s="8">
        <f>C14*C15+C16</f>
        <v>0</v>
      </c>
      <c r="D17" s="8">
        <f>D14*D15+D16</f>
        <v>0</v>
      </c>
    </row>
    <row r="18" spans="1:4">
      <c r="A18" s="9" t="s">
        <v>14</v>
      </c>
      <c r="B18" s="177" t="s">
        <v>24</v>
      </c>
      <c r="C18" s="176"/>
      <c r="D18" s="176"/>
    </row>
    <row r="19" spans="1:4">
      <c r="A19" s="5" t="s">
        <v>263</v>
      </c>
      <c r="B19" s="93">
        <f>C19+D19</f>
        <v>0</v>
      </c>
      <c r="C19" s="6"/>
      <c r="D19" s="6"/>
    </row>
    <row r="20" spans="1:4">
      <c r="A20" s="7" t="s">
        <v>17</v>
      </c>
      <c r="B20" s="91">
        <f>C20+D20</f>
        <v>0</v>
      </c>
      <c r="C20" s="8">
        <f>C17*C18+C19</f>
        <v>0</v>
      </c>
      <c r="D20" s="8">
        <f>D17*D18+D19</f>
        <v>0</v>
      </c>
    </row>
    <row r="21" spans="1:4">
      <c r="A21" s="9" t="s">
        <v>14</v>
      </c>
      <c r="B21" s="177" t="s">
        <v>24</v>
      </c>
      <c r="C21" s="176"/>
      <c r="D21" s="176"/>
    </row>
    <row r="22" spans="1:4">
      <c r="A22" s="5" t="s">
        <v>263</v>
      </c>
      <c r="B22" s="93">
        <f>C22+D22</f>
        <v>0</v>
      </c>
      <c r="C22" s="6"/>
      <c r="D22" s="6"/>
    </row>
    <row r="23" spans="1:4">
      <c r="A23" s="7" t="s">
        <v>18</v>
      </c>
      <c r="B23" s="91">
        <f>C23+D23</f>
        <v>0</v>
      </c>
      <c r="C23" s="8">
        <f>C20*C21+C22</f>
        <v>0</v>
      </c>
      <c r="D23" s="8">
        <f>D20*D21+D22</f>
        <v>0</v>
      </c>
    </row>
  </sheetData>
  <mergeCells count="6">
    <mergeCell ref="A5:A6"/>
    <mergeCell ref="B5:B6"/>
    <mergeCell ref="C5:D5"/>
    <mergeCell ref="C2:D2"/>
    <mergeCell ref="A1:D1"/>
    <mergeCell ref="A3:D3"/>
  </mergeCells>
  <printOptions horizontalCentered="1"/>
  <pageMargins left="0.59055118110236227" right="0.19685039370078741" top="0.59055118110236227" bottom="0.27559055118110237" header="0.15748031496062992" footer="0.27559055118110237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50.85546875" style="1" customWidth="1"/>
    <col min="2" max="2" width="17.140625" style="1" customWidth="1"/>
    <col min="3" max="16384" width="9.140625" style="1"/>
  </cols>
  <sheetData>
    <row r="1" spans="1:9">
      <c r="A1" s="18">
        <v>98</v>
      </c>
      <c r="B1" s="18"/>
    </row>
    <row r="2" spans="1:9" ht="36" customHeight="1">
      <c r="B2" s="15" t="s">
        <v>277</v>
      </c>
    </row>
    <row r="3" spans="1:9" ht="79.5" customHeight="1">
      <c r="A3" s="19" t="s">
        <v>276</v>
      </c>
      <c r="B3" s="19"/>
      <c r="F3" s="15"/>
      <c r="G3" s="15"/>
      <c r="H3" s="15"/>
      <c r="I3" s="15"/>
    </row>
    <row r="4" spans="1:9">
      <c r="B4" s="2" t="s">
        <v>0</v>
      </c>
    </row>
    <row r="5" spans="1:9">
      <c r="A5" s="173" t="s">
        <v>1</v>
      </c>
      <c r="B5" s="173" t="s">
        <v>275</v>
      </c>
    </row>
    <row r="6" spans="1:9">
      <c r="A6" s="173"/>
      <c r="B6" s="173"/>
    </row>
    <row r="7" spans="1:9">
      <c r="A7" s="7" t="s">
        <v>274</v>
      </c>
      <c r="B7" s="91"/>
    </row>
    <row r="8" spans="1:9">
      <c r="A8" s="9" t="s">
        <v>6</v>
      </c>
      <c r="B8" s="94"/>
    </row>
    <row r="9" spans="1:9">
      <c r="A9" s="5" t="s">
        <v>8</v>
      </c>
      <c r="B9" s="93">
        <f>B7*B8</f>
        <v>0</v>
      </c>
    </row>
    <row r="10" spans="1:9" ht="28.5">
      <c r="A10" s="7" t="s">
        <v>9</v>
      </c>
      <c r="B10" s="91">
        <f>B12+B13+B14+B11</f>
        <v>0</v>
      </c>
    </row>
    <row r="11" spans="1:9" ht="30">
      <c r="A11" s="11" t="s">
        <v>273</v>
      </c>
      <c r="B11" s="93"/>
    </row>
    <row r="12" spans="1:9">
      <c r="A12" s="11" t="s">
        <v>265</v>
      </c>
      <c r="B12" s="93"/>
    </row>
    <row r="13" spans="1:9">
      <c r="A13" s="11" t="s">
        <v>30</v>
      </c>
      <c r="B13" s="93"/>
    </row>
    <row r="14" spans="1:9" ht="30">
      <c r="A14" s="11" t="s">
        <v>272</v>
      </c>
      <c r="B14" s="93"/>
    </row>
    <row r="15" spans="1:9" ht="28.5">
      <c r="A15" s="7" t="s">
        <v>271</v>
      </c>
      <c r="B15" s="91">
        <f>B9+B10</f>
        <v>0</v>
      </c>
    </row>
    <row r="16" spans="1:9">
      <c r="A16" s="9" t="s">
        <v>14</v>
      </c>
      <c r="B16" s="181"/>
    </row>
    <row r="17" spans="1:2">
      <c r="A17" s="5" t="s">
        <v>263</v>
      </c>
      <c r="B17" s="6"/>
    </row>
    <row r="18" spans="1:2">
      <c r="A18" s="7" t="s">
        <v>16</v>
      </c>
      <c r="B18" s="8">
        <f>B15*B16+B17</f>
        <v>0</v>
      </c>
    </row>
    <row r="19" spans="1:2">
      <c r="A19" s="9" t="s">
        <v>14</v>
      </c>
      <c r="B19" s="181"/>
    </row>
    <row r="20" spans="1:2">
      <c r="A20" s="5" t="s">
        <v>263</v>
      </c>
      <c r="B20" s="6"/>
    </row>
    <row r="21" spans="1:2">
      <c r="A21" s="7" t="s">
        <v>17</v>
      </c>
      <c r="B21" s="8">
        <f>B18*B19+B20</f>
        <v>0</v>
      </c>
    </row>
    <row r="22" spans="1:2">
      <c r="A22" s="9" t="s">
        <v>14</v>
      </c>
      <c r="B22" s="181"/>
    </row>
    <row r="23" spans="1:2">
      <c r="A23" s="5" t="s">
        <v>263</v>
      </c>
      <c r="B23" s="6"/>
    </row>
    <row r="24" spans="1:2">
      <c r="A24" s="7" t="s">
        <v>18</v>
      </c>
      <c r="B24" s="8">
        <f>B21*B22+B23</f>
        <v>0</v>
      </c>
    </row>
  </sheetData>
  <mergeCells count="4">
    <mergeCell ref="A5:A6"/>
    <mergeCell ref="B5:B6"/>
    <mergeCell ref="A1:B1"/>
    <mergeCell ref="A3:B3"/>
  </mergeCells>
  <printOptions horizontalCentered="1"/>
  <pageMargins left="0.59055118110236227" right="0.19685039370078741" top="0.59055118110236227" bottom="0.27559055118110237" header="0.15748031496062992" footer="0.27559055118110237"/>
  <pageSetup paperSize="9" scale="8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46.140625" style="1" customWidth="1"/>
    <col min="2" max="2" width="11.42578125" style="1" customWidth="1"/>
    <col min="3" max="7" width="10.7109375" style="175" customWidth="1"/>
    <col min="8" max="16384" width="9.140625" style="1"/>
  </cols>
  <sheetData>
    <row r="1" spans="1:7">
      <c r="A1" s="18">
        <v>99</v>
      </c>
      <c r="B1" s="18"/>
      <c r="C1" s="18"/>
      <c r="D1" s="18"/>
      <c r="E1" s="18"/>
      <c r="F1" s="18"/>
      <c r="G1" s="18"/>
    </row>
    <row r="2" spans="1:7" ht="36" customHeight="1">
      <c r="C2" s="171" t="s">
        <v>288</v>
      </c>
      <c r="D2" s="171"/>
      <c r="E2" s="171"/>
      <c r="F2" s="171"/>
      <c r="G2" s="171"/>
    </row>
    <row r="3" spans="1:7" ht="18.75">
      <c r="A3" s="19" t="s">
        <v>287</v>
      </c>
      <c r="B3" s="19"/>
      <c r="C3" s="19"/>
      <c r="D3" s="19"/>
      <c r="E3" s="19"/>
      <c r="F3" s="19"/>
      <c r="G3" s="19"/>
    </row>
    <row r="4" spans="1:7">
      <c r="G4" s="2" t="s">
        <v>0</v>
      </c>
    </row>
    <row r="5" spans="1:7">
      <c r="A5" s="173" t="s">
        <v>1</v>
      </c>
      <c r="B5" s="173" t="s">
        <v>47</v>
      </c>
      <c r="C5" s="180" t="s">
        <v>46</v>
      </c>
      <c r="D5" s="183"/>
      <c r="E5" s="183"/>
      <c r="F5" s="183"/>
      <c r="G5" s="179"/>
    </row>
    <row r="6" spans="1:7" ht="85.5" customHeight="1">
      <c r="A6" s="173"/>
      <c r="B6" s="173"/>
      <c r="C6" s="182" t="s">
        <v>286</v>
      </c>
      <c r="D6" s="182" t="s">
        <v>285</v>
      </c>
      <c r="E6" s="182" t="s">
        <v>284</v>
      </c>
      <c r="F6" s="182" t="s">
        <v>283</v>
      </c>
      <c r="G6" s="182" t="s">
        <v>282</v>
      </c>
    </row>
    <row r="7" spans="1:7">
      <c r="A7" s="7" t="s">
        <v>281</v>
      </c>
      <c r="B7" s="91">
        <f>C7+G7+E7+F7+D7</f>
        <v>0</v>
      </c>
      <c r="C7" s="91"/>
      <c r="D7" s="91"/>
      <c r="E7" s="91"/>
      <c r="F7" s="91"/>
      <c r="G7" s="91"/>
    </row>
    <row r="8" spans="1:7">
      <c r="A8" s="9" t="s">
        <v>6</v>
      </c>
      <c r="B8" s="177" t="s">
        <v>24</v>
      </c>
      <c r="C8" s="94"/>
      <c r="D8" s="94"/>
      <c r="E8" s="94"/>
      <c r="F8" s="94"/>
      <c r="G8" s="94"/>
    </row>
    <row r="9" spans="1:7" ht="30">
      <c r="A9" s="5" t="s">
        <v>8</v>
      </c>
      <c r="B9" s="93">
        <f>C9+G9+E9+F9+D9</f>
        <v>0</v>
      </c>
      <c r="C9" s="93">
        <f>C7*C8</f>
        <v>0</v>
      </c>
      <c r="D9" s="93">
        <f>D7*D8</f>
        <v>0</v>
      </c>
      <c r="E9" s="93">
        <f>E7*E8</f>
        <v>0</v>
      </c>
      <c r="F9" s="93">
        <f>F7*F8</f>
        <v>0</v>
      </c>
      <c r="G9" s="93">
        <f>G7*G8</f>
        <v>0</v>
      </c>
    </row>
    <row r="10" spans="1:7" ht="28.5">
      <c r="A10" s="7" t="s">
        <v>9</v>
      </c>
      <c r="B10" s="91">
        <f>C10+G10+E10+F10+D10</f>
        <v>0</v>
      </c>
      <c r="C10" s="91">
        <f>C13+C14+C15+C11+C12</f>
        <v>0</v>
      </c>
      <c r="D10" s="91">
        <f>D13+D14+D15+D11+D12</f>
        <v>0</v>
      </c>
      <c r="E10" s="91">
        <f>E13+E14+E15+E11+E12</f>
        <v>0</v>
      </c>
      <c r="F10" s="91">
        <f>F13+F14+F15+F11+F12</f>
        <v>0</v>
      </c>
      <c r="G10" s="91">
        <f>G13+G14+G15+G11+G12</f>
        <v>0</v>
      </c>
    </row>
    <row r="11" spans="1:7" ht="30">
      <c r="A11" s="11" t="s">
        <v>280</v>
      </c>
      <c r="B11" s="93">
        <f>C11+G11+E11+F11+D11</f>
        <v>0</v>
      </c>
      <c r="C11" s="93"/>
      <c r="D11" s="93"/>
      <c r="E11" s="93"/>
      <c r="F11" s="93"/>
      <c r="G11" s="93"/>
    </row>
    <row r="12" spans="1:7" ht="30">
      <c r="A12" s="11" t="s">
        <v>279</v>
      </c>
      <c r="B12" s="93">
        <f>C12+G12+E12+F12+D12</f>
        <v>0</v>
      </c>
      <c r="C12" s="93"/>
      <c r="D12" s="93"/>
      <c r="E12" s="93"/>
      <c r="F12" s="93"/>
      <c r="G12" s="93"/>
    </row>
    <row r="13" spans="1:7">
      <c r="A13" s="11" t="s">
        <v>265</v>
      </c>
      <c r="B13" s="93">
        <f>C13+G13+E13+F13+D13</f>
        <v>0</v>
      </c>
      <c r="C13" s="93"/>
      <c r="D13" s="93"/>
      <c r="E13" s="93"/>
      <c r="F13" s="93"/>
      <c r="G13" s="93"/>
    </row>
    <row r="14" spans="1:7">
      <c r="A14" s="11" t="s">
        <v>30</v>
      </c>
      <c r="B14" s="93">
        <f>C14+G14+E14+F14+D14</f>
        <v>0</v>
      </c>
      <c r="C14" s="93"/>
      <c r="D14" s="93"/>
      <c r="E14" s="93"/>
      <c r="F14" s="93"/>
      <c r="G14" s="93"/>
    </row>
    <row r="15" spans="1:7" ht="30">
      <c r="A15" s="11" t="s">
        <v>278</v>
      </c>
      <c r="B15" s="93">
        <f>C15+G15+E15+F15+D15</f>
        <v>0</v>
      </c>
      <c r="C15" s="93"/>
      <c r="D15" s="93"/>
      <c r="E15" s="93"/>
      <c r="F15" s="93"/>
      <c r="G15" s="93"/>
    </row>
    <row r="16" spans="1:7" ht="28.5">
      <c r="A16" s="7" t="s">
        <v>29</v>
      </c>
      <c r="B16" s="91">
        <f>C16+G16+E16+F16+D16</f>
        <v>0</v>
      </c>
      <c r="C16" s="91">
        <f>C9+C10</f>
        <v>0</v>
      </c>
      <c r="D16" s="91">
        <f>D9+D10</f>
        <v>0</v>
      </c>
      <c r="E16" s="91">
        <f>E9+E10</f>
        <v>0</v>
      </c>
      <c r="F16" s="91">
        <f>F9+F10</f>
        <v>0</v>
      </c>
      <c r="G16" s="91">
        <f>G9+G10</f>
        <v>0</v>
      </c>
    </row>
    <row r="17" spans="1:7">
      <c r="A17" s="9" t="s">
        <v>14</v>
      </c>
      <c r="B17" s="177" t="s">
        <v>24</v>
      </c>
      <c r="C17" s="181"/>
      <c r="D17" s="181"/>
      <c r="E17" s="181"/>
      <c r="F17" s="181"/>
      <c r="G17" s="181"/>
    </row>
    <row r="18" spans="1:7">
      <c r="A18" s="5" t="s">
        <v>263</v>
      </c>
      <c r="B18" s="93">
        <f>C18+G18+E18+F18+D18</f>
        <v>0</v>
      </c>
      <c r="C18" s="6"/>
      <c r="D18" s="6"/>
      <c r="E18" s="6"/>
      <c r="F18" s="6"/>
      <c r="G18" s="6"/>
    </row>
    <row r="19" spans="1:7">
      <c r="A19" s="7" t="s">
        <v>16</v>
      </c>
      <c r="B19" s="91">
        <f>C19+G19+E19+F19+D19</f>
        <v>0</v>
      </c>
      <c r="C19" s="8">
        <f>C16*C17+C18</f>
        <v>0</v>
      </c>
      <c r="D19" s="8">
        <f>D16*D17+D18</f>
        <v>0</v>
      </c>
      <c r="E19" s="8">
        <f>E16*E17+E18</f>
        <v>0</v>
      </c>
      <c r="F19" s="8">
        <f>F16*F17+F18</f>
        <v>0</v>
      </c>
      <c r="G19" s="8">
        <f>G16*G17+G18</f>
        <v>0</v>
      </c>
    </row>
    <row r="20" spans="1:7">
      <c r="A20" s="9" t="s">
        <v>14</v>
      </c>
      <c r="B20" s="177" t="s">
        <v>24</v>
      </c>
      <c r="C20" s="181"/>
      <c r="D20" s="181"/>
      <c r="E20" s="181"/>
      <c r="F20" s="181"/>
      <c r="G20" s="181"/>
    </row>
    <row r="21" spans="1:7">
      <c r="A21" s="5" t="s">
        <v>263</v>
      </c>
      <c r="B21" s="93">
        <f>C21+G21+E21+F21+D21</f>
        <v>0</v>
      </c>
      <c r="C21" s="6"/>
      <c r="D21" s="6"/>
      <c r="E21" s="6"/>
      <c r="F21" s="6"/>
      <c r="G21" s="6"/>
    </row>
    <row r="22" spans="1:7" ht="28.5">
      <c r="A22" s="7" t="s">
        <v>17</v>
      </c>
      <c r="B22" s="91">
        <f>C22+G22+E22+F22+D22</f>
        <v>0</v>
      </c>
      <c r="C22" s="8">
        <f>C19*C20+C21</f>
        <v>0</v>
      </c>
      <c r="D22" s="8">
        <f>D19*D20+D21</f>
        <v>0</v>
      </c>
      <c r="E22" s="8">
        <f>E19*E20+E21</f>
        <v>0</v>
      </c>
      <c r="F22" s="8">
        <f>F19*F20+F21</f>
        <v>0</v>
      </c>
      <c r="G22" s="8">
        <f>G19*G20+G21</f>
        <v>0</v>
      </c>
    </row>
    <row r="23" spans="1:7">
      <c r="A23" s="9" t="s">
        <v>14</v>
      </c>
      <c r="B23" s="177" t="s">
        <v>24</v>
      </c>
      <c r="C23" s="181"/>
      <c r="D23" s="181"/>
      <c r="E23" s="181"/>
      <c r="F23" s="181"/>
      <c r="G23" s="181"/>
    </row>
    <row r="24" spans="1:7">
      <c r="A24" s="5" t="s">
        <v>263</v>
      </c>
      <c r="B24" s="93">
        <f>C24+G24+E24+F24+D24</f>
        <v>0</v>
      </c>
      <c r="C24" s="6"/>
      <c r="D24" s="6"/>
      <c r="E24" s="6"/>
      <c r="F24" s="6"/>
      <c r="G24" s="6"/>
    </row>
    <row r="25" spans="1:7" ht="28.5">
      <c r="A25" s="7" t="s">
        <v>18</v>
      </c>
      <c r="B25" s="91">
        <f>C25+G25+E25+F25+D25</f>
        <v>0</v>
      </c>
      <c r="C25" s="8">
        <f>C22*C23+C24</f>
        <v>0</v>
      </c>
      <c r="D25" s="8">
        <f>D22*D23+D24</f>
        <v>0</v>
      </c>
      <c r="E25" s="8">
        <f>E22*E23+E24</f>
        <v>0</v>
      </c>
      <c r="F25" s="8">
        <f>F22*F23+F24</f>
        <v>0</v>
      </c>
      <c r="G25" s="8">
        <f>G22*G23+G24</f>
        <v>0</v>
      </c>
    </row>
  </sheetData>
  <mergeCells count="6">
    <mergeCell ref="A5:A6"/>
    <mergeCell ref="B5:B6"/>
    <mergeCell ref="C5:G5"/>
    <mergeCell ref="C2:G2"/>
    <mergeCell ref="A1:G1"/>
    <mergeCell ref="A3:G3"/>
  </mergeCells>
  <printOptions horizontalCentered="1"/>
  <pageMargins left="0.59055118110236227" right="0.19685039370078741" top="0.59055118110236227" bottom="0.27559055118110237" header="0.15748031496062992" footer="0.27559055118110237"/>
  <pageSetup paperSize="9" scale="8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zoomScale="87" zoomScaleNormal="100" zoomScaleSheetLayoutView="87" workbookViewId="0">
      <selection activeCell="A2" sqref="A2"/>
    </sheetView>
  </sheetViews>
  <sheetFormatPr defaultRowHeight="15.75"/>
  <cols>
    <col min="1" max="1" width="55.28515625" style="41" customWidth="1"/>
    <col min="2" max="2" width="29.140625" style="41" customWidth="1"/>
    <col min="3" max="3" width="13.42578125" style="41" customWidth="1"/>
    <col min="4" max="4" width="16.7109375" style="41" customWidth="1"/>
    <col min="5" max="5" width="15.28515625" style="184" customWidth="1"/>
    <col min="6" max="6" width="9.5703125" style="184" customWidth="1"/>
    <col min="7" max="7" width="10" style="184" customWidth="1"/>
    <col min="8" max="8" width="13.42578125" style="41" customWidth="1"/>
    <col min="9" max="9" width="17.140625" style="184" customWidth="1"/>
    <col min="10" max="10" width="11.85546875" style="184" customWidth="1"/>
    <col min="11" max="11" width="20" style="184" customWidth="1"/>
    <col min="12" max="12" width="12.140625" style="41" customWidth="1"/>
    <col min="13" max="13" width="19.140625" style="41" customWidth="1"/>
    <col min="14" max="14" width="12.140625" style="41" customWidth="1"/>
    <col min="15" max="214" width="10.42578125" style="41" customWidth="1"/>
    <col min="215" max="16384" width="9.140625" style="41"/>
  </cols>
  <sheetData>
    <row r="1" spans="1:14">
      <c r="A1" s="226">
        <v>100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36" customHeight="1">
      <c r="L2" s="225"/>
      <c r="M2" s="224" t="s">
        <v>337</v>
      </c>
      <c r="N2" s="224"/>
    </row>
    <row r="3" spans="1:14" ht="20.25">
      <c r="A3" s="223" t="s">
        <v>336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2"/>
      <c r="M3" s="222"/>
      <c r="N3" s="222"/>
    </row>
    <row r="4" spans="1:14" ht="20.25">
      <c r="A4" s="223" t="s">
        <v>335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2"/>
      <c r="M4" s="222"/>
      <c r="N4" s="222"/>
    </row>
    <row r="5" spans="1:14" s="218" customFormat="1">
      <c r="A5" s="221" t="s">
        <v>334</v>
      </c>
      <c r="B5" s="41"/>
      <c r="E5" s="220"/>
      <c r="F5" s="220"/>
      <c r="G5" s="220"/>
      <c r="I5" s="220"/>
      <c r="K5" s="220"/>
      <c r="M5" s="220"/>
      <c r="N5" s="219" t="s">
        <v>0</v>
      </c>
    </row>
    <row r="6" spans="1:14" s="208" customFormat="1" ht="40.5" customHeight="1">
      <c r="A6" s="213" t="s">
        <v>333</v>
      </c>
      <c r="B6" s="213" t="s">
        <v>332</v>
      </c>
      <c r="C6" s="213" t="s">
        <v>331</v>
      </c>
      <c r="D6" s="214" t="s">
        <v>330</v>
      </c>
      <c r="E6" s="215" t="s">
        <v>329</v>
      </c>
      <c r="F6" s="217" t="s">
        <v>328</v>
      </c>
      <c r="G6" s="216"/>
      <c r="H6" s="214" t="s">
        <v>327</v>
      </c>
      <c r="I6" s="215" t="s">
        <v>326</v>
      </c>
      <c r="J6" s="214" t="s">
        <v>323</v>
      </c>
      <c r="K6" s="215" t="s">
        <v>325</v>
      </c>
      <c r="L6" s="214" t="s">
        <v>323</v>
      </c>
      <c r="M6" s="215" t="s">
        <v>324</v>
      </c>
      <c r="N6" s="214" t="s">
        <v>323</v>
      </c>
    </row>
    <row r="7" spans="1:14" s="208" customFormat="1" ht="23.25" customHeight="1">
      <c r="A7" s="213"/>
      <c r="B7" s="213"/>
      <c r="C7" s="213"/>
      <c r="D7" s="209"/>
      <c r="E7" s="210"/>
      <c r="F7" s="212" t="s">
        <v>322</v>
      </c>
      <c r="G7" s="211" t="s">
        <v>321</v>
      </c>
      <c r="H7" s="209"/>
      <c r="I7" s="210"/>
      <c r="J7" s="209"/>
      <c r="K7" s="210"/>
      <c r="L7" s="209"/>
      <c r="M7" s="210"/>
      <c r="N7" s="209"/>
    </row>
    <row r="8" spans="1:14" s="202" customFormat="1">
      <c r="A8" s="207" t="s">
        <v>320</v>
      </c>
      <c r="B8" s="207"/>
      <c r="C8" s="204">
        <f>C9+C10+C15+C21+C24+C25+C26+C27+C28+C29+C32+C33+C36+C37+C38+C41+C43+C42</f>
        <v>0</v>
      </c>
      <c r="D8" s="204">
        <f>D9+D10+D15+D21+D24+D25+D26+D27+D28+D29+D32+D33+D36+D37+D38+D41+D43+D42</f>
        <v>0</v>
      </c>
      <c r="E8" s="204">
        <f>E9+E10+E15+E21+E24+E25+E26+E27+E28+E29+E32+E33+E36+E37+E38+E41+E43+E42</f>
        <v>0</v>
      </c>
      <c r="F8" s="206">
        <f>E8-D8</f>
        <v>0</v>
      </c>
      <c r="G8" s="205" t="str">
        <f>IF(D8=0," ",E8/D8)</f>
        <v xml:space="preserve"> </v>
      </c>
      <c r="H8" s="205" t="str">
        <f>IF(C8=0," ",E8/C8)</f>
        <v xml:space="preserve"> </v>
      </c>
      <c r="I8" s="204">
        <f>I9+I10+I15+I21+I24+I25+I26+I27+I28+I29+I32+I33+I36+I37+I38+I41+I43+I42</f>
        <v>0</v>
      </c>
      <c r="J8" s="203" t="str">
        <f>IF(E8=0," ",I8/E8)</f>
        <v xml:space="preserve"> </v>
      </c>
      <c r="K8" s="204">
        <f>K9+K10+K15+K21+K24+K25+K26+K27+K28+K29+K32+K33+K36+K37+K38+K41+K43+K42</f>
        <v>0</v>
      </c>
      <c r="L8" s="203" t="str">
        <f>IF(I8=0," ",K8/I8)</f>
        <v xml:space="preserve"> </v>
      </c>
      <c r="M8" s="204">
        <f>M9+M10+M15+M21+M24+M25+M26+M27+M28+M29+M32+M33+M36+M37+M38+M41+M43+M42</f>
        <v>0</v>
      </c>
      <c r="N8" s="203" t="str">
        <f>IF(K8=0," ",M8/K8)</f>
        <v xml:space="preserve"> </v>
      </c>
    </row>
    <row r="9" spans="1:14">
      <c r="A9" s="201" t="s">
        <v>319</v>
      </c>
      <c r="B9" s="200" t="s">
        <v>318</v>
      </c>
      <c r="C9" s="190"/>
      <c r="D9" s="188"/>
      <c r="E9" s="188"/>
      <c r="F9" s="190">
        <f>E9-D9</f>
        <v>0</v>
      </c>
      <c r="G9" s="189" t="str">
        <f>IF(D9=0," ",E9/D9)</f>
        <v xml:space="preserve"> </v>
      </c>
      <c r="H9" s="189" t="str">
        <f>IF(C9=0," ",E9/C9)</f>
        <v xml:space="preserve"> </v>
      </c>
      <c r="I9" s="188"/>
      <c r="J9" s="187" t="str">
        <f>IF(E9=0," ",I9/E9)</f>
        <v xml:space="preserve"> </v>
      </c>
      <c r="K9" s="188"/>
      <c r="L9" s="187" t="str">
        <f>IF(I9=0," ",K9/I9)</f>
        <v xml:space="preserve"> </v>
      </c>
      <c r="M9" s="188"/>
      <c r="N9" s="187" t="str">
        <f>IF(K9=0," ",M9/K9)</f>
        <v xml:space="preserve"> </v>
      </c>
    </row>
    <row r="10" spans="1:14">
      <c r="A10" s="192" t="s">
        <v>49</v>
      </c>
      <c r="B10" s="191"/>
      <c r="C10" s="188">
        <f>C11+C12+C13+C14</f>
        <v>0</v>
      </c>
      <c r="D10" s="188">
        <f>D11+D12+D13+D14</f>
        <v>0</v>
      </c>
      <c r="E10" s="188">
        <f>E11+E12+E13+E14</f>
        <v>0</v>
      </c>
      <c r="F10" s="190">
        <f>E10-D10</f>
        <v>0</v>
      </c>
      <c r="G10" s="189" t="str">
        <f>IF(D10=0," ",E10/D10)</f>
        <v xml:space="preserve"> </v>
      </c>
      <c r="H10" s="189" t="str">
        <f>IF(C10=0," ",E10/C10)</f>
        <v xml:space="preserve"> </v>
      </c>
      <c r="I10" s="188">
        <f>I11+I12+I13+I14</f>
        <v>0</v>
      </c>
      <c r="J10" s="187" t="str">
        <f>IF(E10=0," ",I10/E10)</f>
        <v xml:space="preserve"> </v>
      </c>
      <c r="K10" s="188">
        <f>K11+K12+K13+K14</f>
        <v>0</v>
      </c>
      <c r="L10" s="187" t="str">
        <f>IF(I10=0," ",K10/I10)</f>
        <v xml:space="preserve"> </v>
      </c>
      <c r="M10" s="188">
        <f>M11+M12+M13+M14</f>
        <v>0</v>
      </c>
      <c r="N10" s="187" t="str">
        <f>IF(K10=0," ",M10/K10)</f>
        <v xml:space="preserve"> </v>
      </c>
    </row>
    <row r="11" spans="1:14" s="193" customFormat="1" ht="31.5">
      <c r="A11" s="199" t="s">
        <v>317</v>
      </c>
      <c r="B11" s="198" t="s">
        <v>45</v>
      </c>
      <c r="C11" s="195"/>
      <c r="D11" s="195"/>
      <c r="E11" s="195"/>
      <c r="F11" s="197">
        <f>E11-D11</f>
        <v>0</v>
      </c>
      <c r="G11" s="196" t="str">
        <f>IF(D11=0," ",E11/D11)</f>
        <v xml:space="preserve"> </v>
      </c>
      <c r="H11" s="196" t="str">
        <f>IF(C11=0," ",E11/C11)</f>
        <v xml:space="preserve"> </v>
      </c>
      <c r="I11" s="195"/>
      <c r="J11" s="194" t="str">
        <f>IF(E11=0," ",I11/E11)</f>
        <v xml:space="preserve"> </v>
      </c>
      <c r="K11" s="195"/>
      <c r="L11" s="194" t="str">
        <f>IF(I11=0," ",K11/I11)</f>
        <v xml:space="preserve"> </v>
      </c>
      <c r="M11" s="195"/>
      <c r="N11" s="194" t="str">
        <f>IF(K11=0," ",M11/K11)</f>
        <v xml:space="preserve"> </v>
      </c>
    </row>
    <row r="12" spans="1:14" s="193" customFormat="1" ht="31.5">
      <c r="A12" s="199" t="s">
        <v>316</v>
      </c>
      <c r="B12" s="198" t="s">
        <v>44</v>
      </c>
      <c r="C12" s="195"/>
      <c r="D12" s="195"/>
      <c r="E12" s="195"/>
      <c r="F12" s="197">
        <f>E12-D12</f>
        <v>0</v>
      </c>
      <c r="G12" s="196" t="str">
        <f>IF(D12=0," ",E12/D12)</f>
        <v xml:space="preserve"> </v>
      </c>
      <c r="H12" s="196" t="str">
        <f>IF(C12=0," ",E12/C12)</f>
        <v xml:space="preserve"> </v>
      </c>
      <c r="I12" s="195"/>
      <c r="J12" s="194" t="str">
        <f>IF(E12=0," ",I12/E12)</f>
        <v xml:space="preserve"> </v>
      </c>
      <c r="K12" s="195"/>
      <c r="L12" s="194" t="str">
        <f>IF(I12=0," ",K12/I12)</f>
        <v xml:space="preserve"> </v>
      </c>
      <c r="M12" s="195"/>
      <c r="N12" s="194" t="str">
        <f>IF(K12=0," ",M12/K12)</f>
        <v xml:space="preserve"> </v>
      </c>
    </row>
    <row r="13" spans="1:14" s="193" customFormat="1" ht="31.5">
      <c r="A13" s="199" t="s">
        <v>315</v>
      </c>
      <c r="B13" s="198" t="s">
        <v>43</v>
      </c>
      <c r="C13" s="195"/>
      <c r="D13" s="195"/>
      <c r="E13" s="195"/>
      <c r="F13" s="197">
        <f>E13-D13</f>
        <v>0</v>
      </c>
      <c r="G13" s="196" t="str">
        <f>IF(D13=0," ",E13/D13)</f>
        <v xml:space="preserve"> </v>
      </c>
      <c r="H13" s="196" t="str">
        <f>IF(C13=0," ",E13/C13)</f>
        <v xml:space="preserve"> </v>
      </c>
      <c r="I13" s="195"/>
      <c r="J13" s="194" t="str">
        <f>IF(E13=0," ",I13/E13)</f>
        <v xml:space="preserve"> </v>
      </c>
      <c r="K13" s="195"/>
      <c r="L13" s="194" t="str">
        <f>IF(I13=0," ",K13/I13)</f>
        <v xml:space="preserve"> </v>
      </c>
      <c r="M13" s="195"/>
      <c r="N13" s="194" t="str">
        <f>IF(K13=0," ",M13/K13)</f>
        <v xml:space="preserve"> </v>
      </c>
    </row>
    <row r="14" spans="1:14" s="193" customFormat="1" ht="31.5">
      <c r="A14" s="199" t="s">
        <v>314</v>
      </c>
      <c r="B14" s="198" t="s">
        <v>42</v>
      </c>
      <c r="C14" s="195"/>
      <c r="D14" s="195"/>
      <c r="E14" s="195"/>
      <c r="F14" s="197">
        <f>E14-D14</f>
        <v>0</v>
      </c>
      <c r="G14" s="196" t="str">
        <f>IF(D14=0," ",E14/D14)</f>
        <v xml:space="preserve"> </v>
      </c>
      <c r="H14" s="196" t="str">
        <f>IF(C14=0," ",E14/C14)</f>
        <v xml:space="preserve"> </v>
      </c>
      <c r="I14" s="195"/>
      <c r="J14" s="194" t="str">
        <f>IF(E14=0," ",I14/E14)</f>
        <v xml:space="preserve"> </v>
      </c>
      <c r="K14" s="195"/>
      <c r="L14" s="194" t="str">
        <f>IF(I14=0," ",K14/I14)</f>
        <v xml:space="preserve"> </v>
      </c>
      <c r="M14" s="195"/>
      <c r="N14" s="194" t="str">
        <f>IF(K14=0," ",M14/K14)</f>
        <v xml:space="preserve"> </v>
      </c>
    </row>
    <row r="15" spans="1:14">
      <c r="A15" s="192" t="s">
        <v>313</v>
      </c>
      <c r="B15" s="191"/>
      <c r="C15" s="188">
        <f>C16+C17+C20+C18+C19</f>
        <v>0</v>
      </c>
      <c r="D15" s="188">
        <f>D16+D17+D20+D18+D19</f>
        <v>0</v>
      </c>
      <c r="E15" s="188">
        <f>E16+E17+E20+E18+E19</f>
        <v>0</v>
      </c>
      <c r="F15" s="190">
        <f>E15-D15</f>
        <v>0</v>
      </c>
      <c r="G15" s="189" t="str">
        <f>IF(D15=0," ",E15/D15)</f>
        <v xml:space="preserve"> </v>
      </c>
      <c r="H15" s="189" t="str">
        <f>IF(C15=0," ",E15/C15)</f>
        <v xml:space="preserve"> </v>
      </c>
      <c r="I15" s="188">
        <f>I16+I17+I20+I18+I19</f>
        <v>0</v>
      </c>
      <c r="J15" s="187" t="str">
        <f>IF(E15=0," ",I15/E15)</f>
        <v xml:space="preserve"> </v>
      </c>
      <c r="K15" s="188">
        <f>K16+K17+K20+K18+K19</f>
        <v>0</v>
      </c>
      <c r="L15" s="187" t="str">
        <f>IF(I15=0," ",K15/I15)</f>
        <v xml:space="preserve"> </v>
      </c>
      <c r="M15" s="188">
        <f>M16+M17+M20+M18+M19</f>
        <v>0</v>
      </c>
      <c r="N15" s="187" t="str">
        <f>IF(K15=0," ",M15/K15)</f>
        <v xml:space="preserve"> </v>
      </c>
    </row>
    <row r="16" spans="1:14" s="193" customFormat="1">
      <c r="A16" s="199" t="s">
        <v>312</v>
      </c>
      <c r="B16" s="198" t="s">
        <v>87</v>
      </c>
      <c r="C16" s="195"/>
      <c r="D16" s="195"/>
      <c r="E16" s="195"/>
      <c r="F16" s="197">
        <f>E16-D16</f>
        <v>0</v>
      </c>
      <c r="G16" s="196" t="str">
        <f>IF(D16=0," ",E16/D16)</f>
        <v xml:space="preserve"> </v>
      </c>
      <c r="H16" s="196" t="str">
        <f>IF(C16=0," ",E16/C16)</f>
        <v xml:space="preserve"> </v>
      </c>
      <c r="I16" s="195"/>
      <c r="J16" s="194" t="str">
        <f>IF(E16=0," ",I16/E16)</f>
        <v xml:space="preserve"> </v>
      </c>
      <c r="K16" s="195"/>
      <c r="L16" s="194" t="str">
        <f>IF(I16=0," ",K16/I16)</f>
        <v xml:space="preserve"> </v>
      </c>
      <c r="M16" s="195"/>
      <c r="N16" s="194" t="str">
        <f>IF(K16=0," ",M16/K16)</f>
        <v xml:space="preserve"> </v>
      </c>
    </row>
    <row r="17" spans="1:14" s="193" customFormat="1">
      <c r="A17" s="199" t="s">
        <v>311</v>
      </c>
      <c r="B17" s="198" t="s">
        <v>86</v>
      </c>
      <c r="C17" s="195"/>
      <c r="D17" s="195"/>
      <c r="E17" s="195"/>
      <c r="F17" s="197">
        <f>E17-D17</f>
        <v>0</v>
      </c>
      <c r="G17" s="196" t="str">
        <f>IF(D17=0," ",E17/D17)</f>
        <v xml:space="preserve"> </v>
      </c>
      <c r="H17" s="196" t="str">
        <f>IF(C17=0," ",E17/C17)</f>
        <v xml:space="preserve"> </v>
      </c>
      <c r="I17" s="195"/>
      <c r="J17" s="194" t="str">
        <f>IF(E17=0," ",I17/E17)</f>
        <v xml:space="preserve"> </v>
      </c>
      <c r="K17" s="195"/>
      <c r="L17" s="194" t="str">
        <f>IF(I17=0," ",K17/I17)</f>
        <v xml:space="preserve"> </v>
      </c>
      <c r="M17" s="195"/>
      <c r="N17" s="194" t="str">
        <f>IF(K17=0," ",M17/K17)</f>
        <v xml:space="preserve"> </v>
      </c>
    </row>
    <row r="18" spans="1:14" s="193" customFormat="1">
      <c r="A18" s="199" t="s">
        <v>310</v>
      </c>
      <c r="B18" s="198" t="s">
        <v>85</v>
      </c>
      <c r="C18" s="195"/>
      <c r="D18" s="195"/>
      <c r="E18" s="195"/>
      <c r="F18" s="197">
        <f>E18-D18</f>
        <v>0</v>
      </c>
      <c r="G18" s="196" t="str">
        <f>IF(D18=0," ",E18/D18)</f>
        <v xml:space="preserve"> </v>
      </c>
      <c r="H18" s="196" t="str">
        <f>IF(C18=0," ",E18/C18)</f>
        <v xml:space="preserve"> </v>
      </c>
      <c r="I18" s="195"/>
      <c r="J18" s="194" t="str">
        <f>IF(E18=0," ",I18/E18)</f>
        <v xml:space="preserve"> </v>
      </c>
      <c r="K18" s="195"/>
      <c r="L18" s="194" t="str">
        <f>IF(I18=0," ",K18/I18)</f>
        <v xml:space="preserve"> </v>
      </c>
      <c r="M18" s="195"/>
      <c r="N18" s="194" t="str">
        <f>IF(K18=0," ",M18/K18)</f>
        <v xml:space="preserve"> </v>
      </c>
    </row>
    <row r="19" spans="1:14" s="193" customFormat="1" ht="31.5">
      <c r="A19" s="199" t="s">
        <v>309</v>
      </c>
      <c r="B19" s="198" t="s">
        <v>84</v>
      </c>
      <c r="C19" s="195"/>
      <c r="D19" s="195"/>
      <c r="E19" s="195"/>
      <c r="F19" s="197">
        <f>E19-D19</f>
        <v>0</v>
      </c>
      <c r="G19" s="196" t="str">
        <f>IF(D19=0," ",E19/D19)</f>
        <v xml:space="preserve"> </v>
      </c>
      <c r="H19" s="196" t="str">
        <f>IF(C19=0," ",E19/C19)</f>
        <v xml:space="preserve"> </v>
      </c>
      <c r="I19" s="195"/>
      <c r="J19" s="194" t="str">
        <f>IF(E19=0," ",I19/E19)</f>
        <v xml:space="preserve"> </v>
      </c>
      <c r="K19" s="195"/>
      <c r="L19" s="194" t="str">
        <f>IF(I19=0," ",K19/I19)</f>
        <v xml:space="preserve"> </v>
      </c>
      <c r="M19" s="195"/>
      <c r="N19" s="194" t="str">
        <f>IF(K19=0," ",M19/K19)</f>
        <v xml:space="preserve"> </v>
      </c>
    </row>
    <row r="20" spans="1:14" s="193" customFormat="1" ht="31.5">
      <c r="A20" s="199" t="s">
        <v>308</v>
      </c>
      <c r="B20" s="198" t="s">
        <v>83</v>
      </c>
      <c r="C20" s="195"/>
      <c r="D20" s="195"/>
      <c r="E20" s="195"/>
      <c r="F20" s="197">
        <f>E20-D20</f>
        <v>0</v>
      </c>
      <c r="G20" s="196" t="str">
        <f>IF(D20=0," ",E20/D20)</f>
        <v xml:space="preserve"> </v>
      </c>
      <c r="H20" s="196" t="str">
        <f>IF(C20=0," ",E20/C20)</f>
        <v xml:space="preserve"> </v>
      </c>
      <c r="I20" s="195"/>
      <c r="J20" s="194" t="str">
        <f>IF(E20=0," ",I20/E20)</f>
        <v xml:space="preserve"> </v>
      </c>
      <c r="K20" s="195"/>
      <c r="L20" s="194" t="str">
        <f>IF(I20=0," ",K20/I20)</f>
        <v xml:space="preserve"> </v>
      </c>
      <c r="M20" s="195"/>
      <c r="N20" s="194" t="str">
        <f>IF(K20=0," ",M20/K20)</f>
        <v xml:space="preserve"> </v>
      </c>
    </row>
    <row r="21" spans="1:14" ht="31.5">
      <c r="A21" s="192" t="s">
        <v>110</v>
      </c>
      <c r="B21" s="191"/>
      <c r="C21" s="188">
        <f>C22+C23</f>
        <v>0</v>
      </c>
      <c r="D21" s="188">
        <f>D22+D23</f>
        <v>0</v>
      </c>
      <c r="E21" s="188">
        <f>E22+E23</f>
        <v>0</v>
      </c>
      <c r="F21" s="190">
        <f>E21-D21</f>
        <v>0</v>
      </c>
      <c r="G21" s="189" t="str">
        <f>IF(D21=0," ",E21/D21)</f>
        <v xml:space="preserve"> </v>
      </c>
      <c r="H21" s="189" t="str">
        <f>IF(C21=0," ",E21/C21)</f>
        <v xml:space="preserve"> </v>
      </c>
      <c r="I21" s="188">
        <f>I22+I23</f>
        <v>0</v>
      </c>
      <c r="J21" s="187" t="str">
        <f>IF(E21=0," ",I21/E21)</f>
        <v xml:space="preserve"> </v>
      </c>
      <c r="K21" s="188">
        <f>K22+K23</f>
        <v>0</v>
      </c>
      <c r="L21" s="187" t="str">
        <f>IF(I21=0," ",K21/I21)</f>
        <v xml:space="preserve"> </v>
      </c>
      <c r="M21" s="188">
        <f>M22+M23</f>
        <v>0</v>
      </c>
      <c r="N21" s="187" t="str">
        <f>IF(K21=0," ",M21/K21)</f>
        <v xml:space="preserve"> </v>
      </c>
    </row>
    <row r="22" spans="1:14" s="193" customFormat="1">
      <c r="A22" s="199" t="s">
        <v>307</v>
      </c>
      <c r="B22" s="198" t="s">
        <v>109</v>
      </c>
      <c r="C22" s="195"/>
      <c r="D22" s="195"/>
      <c r="E22" s="195"/>
      <c r="F22" s="197">
        <f>E22-D22</f>
        <v>0</v>
      </c>
      <c r="G22" s="196" t="str">
        <f>IF(D22=0," ",E22/D22)</f>
        <v xml:space="preserve"> </v>
      </c>
      <c r="H22" s="196" t="str">
        <f>IF(C22=0," ",E22/C22)</f>
        <v xml:space="preserve"> </v>
      </c>
      <c r="I22" s="195"/>
      <c r="J22" s="194" t="str">
        <f>IF(E22=0," ",I22/E22)</f>
        <v xml:space="preserve"> </v>
      </c>
      <c r="K22" s="195"/>
      <c r="L22" s="194" t="str">
        <f>IF(I22=0," ",K22/I22)</f>
        <v xml:space="preserve"> </v>
      </c>
      <c r="M22" s="195"/>
      <c r="N22" s="194" t="str">
        <f>IF(K22=0," ",M22/K22)</f>
        <v xml:space="preserve"> </v>
      </c>
    </row>
    <row r="23" spans="1:14" s="193" customFormat="1" ht="31.5">
      <c r="A23" s="199" t="s">
        <v>306</v>
      </c>
      <c r="B23" s="198" t="s">
        <v>305</v>
      </c>
      <c r="C23" s="195"/>
      <c r="D23" s="195"/>
      <c r="E23" s="195"/>
      <c r="F23" s="197">
        <f>E23-D23</f>
        <v>0</v>
      </c>
      <c r="G23" s="196" t="str">
        <f>IF(D23=0," ",E23/D23)</f>
        <v xml:space="preserve"> </v>
      </c>
      <c r="H23" s="196" t="str">
        <f>IF(C23=0," ",E23/C23)</f>
        <v xml:space="preserve"> </v>
      </c>
      <c r="I23" s="195"/>
      <c r="J23" s="194" t="str">
        <f>IF(E23=0," ",I23/E23)</f>
        <v xml:space="preserve"> </v>
      </c>
      <c r="K23" s="195"/>
      <c r="L23" s="194" t="str">
        <f>IF(I23=0," ",K23/I23)</f>
        <v xml:space="preserve"> </v>
      </c>
      <c r="M23" s="195"/>
      <c r="N23" s="194" t="str">
        <f>IF(K23=0," ",M23/K23)</f>
        <v xml:space="preserve"> </v>
      </c>
    </row>
    <row r="24" spans="1:14" ht="31.5">
      <c r="A24" s="192" t="s">
        <v>117</v>
      </c>
      <c r="B24" s="191" t="s">
        <v>116</v>
      </c>
      <c r="C24" s="188"/>
      <c r="D24" s="188"/>
      <c r="E24" s="188"/>
      <c r="F24" s="190">
        <f>E24-D24</f>
        <v>0</v>
      </c>
      <c r="G24" s="189" t="str">
        <f>IF(D24=0," ",E24/D24)</f>
        <v xml:space="preserve"> </v>
      </c>
      <c r="H24" s="189" t="str">
        <f>IF(C24=0," ",E24/C24)</f>
        <v xml:space="preserve"> </v>
      </c>
      <c r="I24" s="188"/>
      <c r="J24" s="187" t="str">
        <f>IF(E24=0," ",I24/E24)</f>
        <v xml:space="preserve"> </v>
      </c>
      <c r="K24" s="188"/>
      <c r="L24" s="187" t="str">
        <f>IF(I24=0," ",K24/I24)</f>
        <v xml:space="preserve"> </v>
      </c>
      <c r="M24" s="188"/>
      <c r="N24" s="187" t="str">
        <f>IF(K24=0," ",M24/K24)</f>
        <v xml:space="preserve"> </v>
      </c>
    </row>
    <row r="25" spans="1:14">
      <c r="A25" s="192" t="s">
        <v>124</v>
      </c>
      <c r="B25" s="191" t="s">
        <v>123</v>
      </c>
      <c r="C25" s="188"/>
      <c r="D25" s="188"/>
      <c r="E25" s="188"/>
      <c r="F25" s="190">
        <f>E25-D25</f>
        <v>0</v>
      </c>
      <c r="G25" s="189" t="str">
        <f>IF(D25=0," ",E25/D25)</f>
        <v xml:space="preserve"> </v>
      </c>
      <c r="H25" s="189" t="str">
        <f>IF(C25=0," ",E25/C25)</f>
        <v xml:space="preserve"> </v>
      </c>
      <c r="I25" s="188"/>
      <c r="J25" s="187" t="str">
        <f>IF(E25=0," ",I25/E25)</f>
        <v xml:space="preserve"> </v>
      </c>
      <c r="K25" s="188"/>
      <c r="L25" s="187" t="str">
        <f>IF(I25=0," ",K25/I25)</f>
        <v xml:space="preserve"> </v>
      </c>
      <c r="M25" s="188"/>
      <c r="N25" s="187" t="str">
        <f>IF(K25=0," ",M25/K25)</f>
        <v xml:space="preserve"> </v>
      </c>
    </row>
    <row r="26" spans="1:14" ht="31.5">
      <c r="A26" s="192" t="s">
        <v>304</v>
      </c>
      <c r="B26" s="191" t="s">
        <v>141</v>
      </c>
      <c r="C26" s="188"/>
      <c r="D26" s="188"/>
      <c r="E26" s="188"/>
      <c r="F26" s="190">
        <f>E26-D26</f>
        <v>0</v>
      </c>
      <c r="G26" s="189" t="str">
        <f>IF(D26=0," ",E26/D26)</f>
        <v xml:space="preserve"> </v>
      </c>
      <c r="H26" s="189" t="str">
        <f>IF(C26=0," ",E26/C26)</f>
        <v xml:space="preserve"> </v>
      </c>
      <c r="I26" s="188"/>
      <c r="J26" s="187" t="str">
        <f>IF(E26=0," ",I26/E26)</f>
        <v xml:space="preserve"> </v>
      </c>
      <c r="K26" s="188"/>
      <c r="L26" s="187" t="str">
        <f>IF(I26=0," ",K26/I26)</f>
        <v xml:space="preserve"> </v>
      </c>
      <c r="M26" s="188"/>
      <c r="N26" s="187" t="str">
        <f>IF(K26=0," ",M26/K26)</f>
        <v xml:space="preserve"> </v>
      </c>
    </row>
    <row r="27" spans="1:14">
      <c r="A27" s="192" t="s">
        <v>303</v>
      </c>
      <c r="B27" s="191" t="s">
        <v>302</v>
      </c>
      <c r="C27" s="188"/>
      <c r="D27" s="188"/>
      <c r="E27" s="188"/>
      <c r="F27" s="190">
        <f>E27-D27</f>
        <v>0</v>
      </c>
      <c r="G27" s="189" t="str">
        <f>IF(D27=0," ",E27/D27)</f>
        <v xml:space="preserve"> </v>
      </c>
      <c r="H27" s="189" t="str">
        <f>IF(C27=0," ",E27/C27)</f>
        <v xml:space="preserve"> </v>
      </c>
      <c r="I27" s="188"/>
      <c r="J27" s="187" t="str">
        <f>IF(E27=0," ",I27/E27)</f>
        <v xml:space="preserve"> </v>
      </c>
      <c r="K27" s="188"/>
      <c r="L27" s="187" t="str">
        <f>IF(I27=0," ",K27/I27)</f>
        <v xml:space="preserve"> </v>
      </c>
      <c r="M27" s="188"/>
      <c r="N27" s="187" t="str">
        <f>IF(K27=0," ",M27/K27)</f>
        <v xml:space="preserve"> </v>
      </c>
    </row>
    <row r="28" spans="1:14">
      <c r="A28" s="192" t="s">
        <v>155</v>
      </c>
      <c r="B28" s="191" t="s">
        <v>154</v>
      </c>
      <c r="C28" s="188"/>
      <c r="D28" s="188"/>
      <c r="E28" s="188"/>
      <c r="F28" s="190">
        <f>E28-D28</f>
        <v>0</v>
      </c>
      <c r="G28" s="189" t="str">
        <f>IF(D28=0," ",E28/D28)</f>
        <v xml:space="preserve"> </v>
      </c>
      <c r="H28" s="189" t="str">
        <f>IF(C28=0," ",E28/C28)</f>
        <v xml:space="preserve"> </v>
      </c>
      <c r="I28" s="188"/>
      <c r="J28" s="187" t="str">
        <f>IF(E28=0," ",I28/E28)</f>
        <v xml:space="preserve"> </v>
      </c>
      <c r="K28" s="188"/>
      <c r="L28" s="187" t="str">
        <f>IF(I28=0," ",K28/I28)</f>
        <v xml:space="preserve"> </v>
      </c>
      <c r="M28" s="188"/>
      <c r="N28" s="187" t="str">
        <f>IF(K28=0," ",M28/K28)</f>
        <v xml:space="preserve"> </v>
      </c>
    </row>
    <row r="29" spans="1:14">
      <c r="A29" s="192" t="s">
        <v>179</v>
      </c>
      <c r="B29" s="191"/>
      <c r="C29" s="188">
        <f>C30+C31</f>
        <v>0</v>
      </c>
      <c r="D29" s="188">
        <f>D30+D31</f>
        <v>0</v>
      </c>
      <c r="E29" s="188">
        <f>E30+E31</f>
        <v>0</v>
      </c>
      <c r="F29" s="190">
        <f>E29-D29</f>
        <v>0</v>
      </c>
      <c r="G29" s="189" t="str">
        <f>IF(D29=0," ",E29/D29)</f>
        <v xml:space="preserve"> </v>
      </c>
      <c r="H29" s="189" t="str">
        <f>IF(C29=0," ",E29/C29)</f>
        <v xml:space="preserve"> </v>
      </c>
      <c r="I29" s="188">
        <f>I30+I31</f>
        <v>0</v>
      </c>
      <c r="J29" s="187" t="str">
        <f>IF(E29=0," ",I29/E29)</f>
        <v xml:space="preserve"> </v>
      </c>
      <c r="K29" s="188">
        <f>K30+K31</f>
        <v>0</v>
      </c>
      <c r="L29" s="187" t="str">
        <f>IF(I29=0," ",K29/I29)</f>
        <v xml:space="preserve"> </v>
      </c>
      <c r="M29" s="188">
        <f>M30+M31</f>
        <v>0</v>
      </c>
      <c r="N29" s="187" t="str">
        <f>IF(K29=0," ",M29/K29)</f>
        <v xml:space="preserve"> </v>
      </c>
    </row>
    <row r="30" spans="1:14" s="193" customFormat="1">
      <c r="A30" s="199" t="s">
        <v>300</v>
      </c>
      <c r="B30" s="198" t="s">
        <v>178</v>
      </c>
      <c r="C30" s="195"/>
      <c r="D30" s="195"/>
      <c r="E30" s="195"/>
      <c r="F30" s="197">
        <f>E30-D30</f>
        <v>0</v>
      </c>
      <c r="G30" s="196" t="str">
        <f>IF(D30=0," ",E30/D30)</f>
        <v xml:space="preserve"> </v>
      </c>
      <c r="H30" s="196" t="str">
        <f>IF(C30=0," ",E30/C30)</f>
        <v xml:space="preserve"> </v>
      </c>
      <c r="I30" s="195"/>
      <c r="J30" s="194" t="str">
        <f>IF(E30=0," ",I30/E30)</f>
        <v xml:space="preserve"> </v>
      </c>
      <c r="K30" s="195"/>
      <c r="L30" s="194" t="str">
        <f>IF(I30=0," ",K30/I30)</f>
        <v xml:space="preserve"> </v>
      </c>
      <c r="M30" s="195"/>
      <c r="N30" s="194" t="str">
        <f>IF(K30=0," ",M30/K30)</f>
        <v xml:space="preserve"> </v>
      </c>
    </row>
    <row r="31" spans="1:14" s="193" customFormat="1">
      <c r="A31" s="199" t="s">
        <v>299</v>
      </c>
      <c r="B31" s="198" t="s">
        <v>177</v>
      </c>
      <c r="C31" s="195"/>
      <c r="D31" s="195"/>
      <c r="E31" s="195"/>
      <c r="F31" s="197">
        <f>E31-D31</f>
        <v>0</v>
      </c>
      <c r="G31" s="196" t="str">
        <f>IF(D31=0," ",E31/D31)</f>
        <v xml:space="preserve"> </v>
      </c>
      <c r="H31" s="196" t="str">
        <f>IF(C31=0," ",E31/C31)</f>
        <v xml:space="preserve"> </v>
      </c>
      <c r="I31" s="195"/>
      <c r="J31" s="194" t="str">
        <f>IF(E31=0," ",I31/E31)</f>
        <v xml:space="preserve"> </v>
      </c>
      <c r="K31" s="195"/>
      <c r="L31" s="194" t="str">
        <f>IF(I31=0," ",K31/I31)</f>
        <v xml:space="preserve"> </v>
      </c>
      <c r="M31" s="195"/>
      <c r="N31" s="194" t="str">
        <f>IF(K31=0," ",M31/K31)</f>
        <v xml:space="preserve"> </v>
      </c>
    </row>
    <row r="32" spans="1:14" ht="31.5">
      <c r="A32" s="192" t="s">
        <v>301</v>
      </c>
      <c r="B32" s="191" t="s">
        <v>228</v>
      </c>
      <c r="C32" s="188"/>
      <c r="D32" s="188"/>
      <c r="E32" s="188"/>
      <c r="F32" s="190">
        <f>E32-D32</f>
        <v>0</v>
      </c>
      <c r="G32" s="189" t="str">
        <f>IF(D32=0," ",E32/D32)</f>
        <v xml:space="preserve"> </v>
      </c>
      <c r="H32" s="189" t="str">
        <f>IF(C32=0," ",E32/C32)</f>
        <v xml:space="preserve"> </v>
      </c>
      <c r="I32" s="188"/>
      <c r="J32" s="187" t="str">
        <f>IF(E32=0," ",I32/E32)</f>
        <v xml:space="preserve"> </v>
      </c>
      <c r="K32" s="188"/>
      <c r="L32" s="187" t="str">
        <f>IF(I32=0," ",K32/I32)</f>
        <v xml:space="preserve"> </v>
      </c>
      <c r="M32" s="188"/>
      <c r="N32" s="187" t="str">
        <f>IF(K32=0," ",M32/K32)</f>
        <v xml:space="preserve"> </v>
      </c>
    </row>
    <row r="33" spans="1:14">
      <c r="A33" s="192" t="s">
        <v>242</v>
      </c>
      <c r="B33" s="191"/>
      <c r="C33" s="188">
        <f>C34+C35</f>
        <v>0</v>
      </c>
      <c r="D33" s="188">
        <f>D34+D35</f>
        <v>0</v>
      </c>
      <c r="E33" s="188">
        <f>E34+E35</f>
        <v>0</v>
      </c>
      <c r="F33" s="190">
        <f>E33-D33</f>
        <v>0</v>
      </c>
      <c r="G33" s="189" t="str">
        <f>IF(D33=0," ",E33/D33)</f>
        <v xml:space="preserve"> </v>
      </c>
      <c r="H33" s="189" t="str">
        <f>IF(C33=0," ",E33/C33)</f>
        <v xml:space="preserve"> </v>
      </c>
      <c r="I33" s="188">
        <f>I34+I35</f>
        <v>0</v>
      </c>
      <c r="J33" s="187" t="str">
        <f>IF(E33=0," ",I33/E33)</f>
        <v xml:space="preserve"> </v>
      </c>
      <c r="K33" s="188">
        <f>K34+K35</f>
        <v>0</v>
      </c>
      <c r="L33" s="187" t="str">
        <f>IF(I33=0," ",K33/I33)</f>
        <v xml:space="preserve"> </v>
      </c>
      <c r="M33" s="188">
        <f>M34+M35</f>
        <v>0</v>
      </c>
      <c r="N33" s="187" t="str">
        <f>IF(K33=0," ",M33/K33)</f>
        <v xml:space="preserve"> </v>
      </c>
    </row>
    <row r="34" spans="1:14" s="193" customFormat="1">
      <c r="A34" s="199" t="s">
        <v>300</v>
      </c>
      <c r="B34" s="198" t="s">
        <v>241</v>
      </c>
      <c r="C34" s="195"/>
      <c r="D34" s="195"/>
      <c r="E34" s="195"/>
      <c r="F34" s="197">
        <f>E34-D34</f>
        <v>0</v>
      </c>
      <c r="G34" s="196" t="str">
        <f>IF(D34=0," ",E34/D34)</f>
        <v xml:space="preserve"> </v>
      </c>
      <c r="H34" s="196" t="str">
        <f>IF(C34=0," ",E34/C34)</f>
        <v xml:space="preserve"> </v>
      </c>
      <c r="I34" s="195"/>
      <c r="J34" s="194" t="str">
        <f>IF(E34=0," ",I34/E34)</f>
        <v xml:space="preserve"> </v>
      </c>
      <c r="K34" s="195"/>
      <c r="L34" s="194" t="str">
        <f>IF(I34=0," ",K34/I34)</f>
        <v xml:space="preserve"> </v>
      </c>
      <c r="M34" s="195"/>
      <c r="N34" s="194" t="str">
        <f>IF(K34=0," ",M34/K34)</f>
        <v xml:space="preserve"> </v>
      </c>
    </row>
    <row r="35" spans="1:14" s="193" customFormat="1">
      <c r="A35" s="199" t="s">
        <v>299</v>
      </c>
      <c r="B35" s="198" t="s">
        <v>240</v>
      </c>
      <c r="C35" s="195"/>
      <c r="D35" s="195"/>
      <c r="E35" s="195"/>
      <c r="F35" s="197">
        <f>E35-D35</f>
        <v>0</v>
      </c>
      <c r="G35" s="196" t="str">
        <f>IF(D35=0," ",E35/D35)</f>
        <v xml:space="preserve"> </v>
      </c>
      <c r="H35" s="196" t="str">
        <f>IF(C35=0," ",E35/C35)</f>
        <v xml:space="preserve"> </v>
      </c>
      <c r="I35" s="195"/>
      <c r="J35" s="194" t="str">
        <f>IF(E35=0," ",I35/E35)</f>
        <v xml:space="preserve"> </v>
      </c>
      <c r="K35" s="195"/>
      <c r="L35" s="194" t="str">
        <f>IF(I35=0," ",K35/I35)</f>
        <v xml:space="preserve"> </v>
      </c>
      <c r="M35" s="195"/>
      <c r="N35" s="194" t="str">
        <f>IF(K35=0," ",M35/K35)</f>
        <v xml:space="preserve"> </v>
      </c>
    </row>
    <row r="36" spans="1:14">
      <c r="A36" s="192" t="s">
        <v>250</v>
      </c>
      <c r="B36" s="191" t="s">
        <v>249</v>
      </c>
      <c r="C36" s="188"/>
      <c r="D36" s="188"/>
      <c r="E36" s="188"/>
      <c r="F36" s="190">
        <f>E36-D36</f>
        <v>0</v>
      </c>
      <c r="G36" s="189" t="str">
        <f>IF(D36=0," ",E36/D36)</f>
        <v xml:space="preserve"> </v>
      </c>
      <c r="H36" s="189" t="str">
        <f>IF(C36=0," ",E36/C36)</f>
        <v xml:space="preserve"> </v>
      </c>
      <c r="I36" s="188"/>
      <c r="J36" s="187" t="str">
        <f>IF(E36=0," ",I36/E36)</f>
        <v xml:space="preserve"> </v>
      </c>
      <c r="K36" s="188"/>
      <c r="L36" s="187" t="str">
        <f>IF(I36=0," ",K36/I36)</f>
        <v xml:space="preserve"> </v>
      </c>
      <c r="M36" s="188"/>
      <c r="N36" s="187" t="str">
        <f>IF(K36=0," ",M36/K36)</f>
        <v xml:space="preserve"> </v>
      </c>
    </row>
    <row r="37" spans="1:14">
      <c r="A37" s="192" t="s">
        <v>298</v>
      </c>
      <c r="B37" s="191" t="s">
        <v>260</v>
      </c>
      <c r="C37" s="188"/>
      <c r="D37" s="188"/>
      <c r="E37" s="188"/>
      <c r="F37" s="190">
        <f>E37-D37</f>
        <v>0</v>
      </c>
      <c r="G37" s="189" t="str">
        <f>IF(D37=0," ",E37/D37)</f>
        <v xml:space="preserve"> </v>
      </c>
      <c r="H37" s="189" t="str">
        <f>IF(C37=0," ",E37/C37)</f>
        <v xml:space="preserve"> </v>
      </c>
      <c r="I37" s="188"/>
      <c r="J37" s="187" t="str">
        <f>IF(E37=0," ",I37/E37)</f>
        <v xml:space="preserve"> </v>
      </c>
      <c r="K37" s="188"/>
      <c r="L37" s="187" t="str">
        <f>IF(I37=0," ",K37/I37)</f>
        <v xml:space="preserve"> </v>
      </c>
      <c r="M37" s="188"/>
      <c r="N37" s="187" t="str">
        <f>IF(K37=0," ",M37/K37)</f>
        <v xml:space="preserve"> </v>
      </c>
    </row>
    <row r="38" spans="1:14" ht="31.5">
      <c r="A38" s="192" t="s">
        <v>297</v>
      </c>
      <c r="B38" s="191"/>
      <c r="C38" s="188">
        <f>C39+C40</f>
        <v>0</v>
      </c>
      <c r="D38" s="188">
        <f>D39+D40</f>
        <v>0</v>
      </c>
      <c r="E38" s="188">
        <f>E39+E40</f>
        <v>0</v>
      </c>
      <c r="F38" s="190">
        <f>E38-D38</f>
        <v>0</v>
      </c>
      <c r="G38" s="189" t="str">
        <f>IF(D38=0," ",E38/D38)</f>
        <v xml:space="preserve"> </v>
      </c>
      <c r="H38" s="189" t="str">
        <f>IF(C38=0," ",E38/C38)</f>
        <v xml:space="preserve"> </v>
      </c>
      <c r="I38" s="188">
        <f>I39+I40</f>
        <v>0</v>
      </c>
      <c r="J38" s="187" t="str">
        <f>IF(E38=0," ",I38/E38)</f>
        <v xml:space="preserve"> </v>
      </c>
      <c r="K38" s="188">
        <f>K39+K40</f>
        <v>0</v>
      </c>
      <c r="L38" s="187" t="str">
        <f>IF(I38=0," ",K38/I38)</f>
        <v xml:space="preserve"> </v>
      </c>
      <c r="M38" s="188">
        <f>M39+M40</f>
        <v>0</v>
      </c>
      <c r="N38" s="187" t="str">
        <f>IF(K38=0," ",M38/K38)</f>
        <v xml:space="preserve"> </v>
      </c>
    </row>
    <row r="39" spans="1:14" s="193" customFormat="1">
      <c r="A39" s="199" t="s">
        <v>296</v>
      </c>
      <c r="B39" s="198" t="s">
        <v>259</v>
      </c>
      <c r="C39" s="195"/>
      <c r="D39" s="195"/>
      <c r="E39" s="195"/>
      <c r="F39" s="197">
        <f>E39-D39</f>
        <v>0</v>
      </c>
      <c r="G39" s="196" t="str">
        <f>IF(D39=0," ",E39/D39)</f>
        <v xml:space="preserve"> </v>
      </c>
      <c r="H39" s="196" t="str">
        <f>IF(C39=0," ",E39/C39)</f>
        <v xml:space="preserve"> </v>
      </c>
      <c r="I39" s="195"/>
      <c r="J39" s="194" t="str">
        <f>IF(E39=0," ",I39/E39)</f>
        <v xml:space="preserve"> </v>
      </c>
      <c r="K39" s="195"/>
      <c r="L39" s="194" t="str">
        <f>IF(I39=0," ",K39/I39)</f>
        <v xml:space="preserve"> </v>
      </c>
      <c r="M39" s="195"/>
      <c r="N39" s="194" t="str">
        <f>IF(K39=0," ",M39/K39)</f>
        <v xml:space="preserve"> </v>
      </c>
    </row>
    <row r="40" spans="1:14" s="193" customFormat="1">
      <c r="A40" s="199" t="s">
        <v>295</v>
      </c>
      <c r="B40" s="198" t="s">
        <v>258</v>
      </c>
      <c r="C40" s="195"/>
      <c r="D40" s="195"/>
      <c r="E40" s="195"/>
      <c r="F40" s="197">
        <f>E40-D40</f>
        <v>0</v>
      </c>
      <c r="G40" s="196" t="str">
        <f>IF(D40=0," ",E40/D40)</f>
        <v xml:space="preserve"> </v>
      </c>
      <c r="H40" s="196" t="str">
        <f>IF(C40=0," ",E40/C40)</f>
        <v xml:space="preserve"> </v>
      </c>
      <c r="I40" s="195"/>
      <c r="J40" s="194" t="str">
        <f>IF(E40=0," ",I40/E40)</f>
        <v xml:space="preserve"> </v>
      </c>
      <c r="K40" s="195"/>
      <c r="L40" s="194" t="str">
        <f>IF(I40=0," ",K40/I40)</f>
        <v xml:space="preserve"> </v>
      </c>
      <c r="M40" s="195"/>
      <c r="N40" s="194" t="str">
        <f>IF(K40=0," ",M40/K40)</f>
        <v xml:space="preserve"> </v>
      </c>
    </row>
    <row r="41" spans="1:14" ht="31.5">
      <c r="A41" s="192" t="s">
        <v>294</v>
      </c>
      <c r="B41" s="191" t="s">
        <v>293</v>
      </c>
      <c r="C41" s="188"/>
      <c r="D41" s="188"/>
      <c r="E41" s="188"/>
      <c r="F41" s="190">
        <f>E41-D41</f>
        <v>0</v>
      </c>
      <c r="G41" s="189" t="str">
        <f>IF(D41=0," ",E41/D41)</f>
        <v xml:space="preserve"> </v>
      </c>
      <c r="H41" s="189" t="str">
        <f>IF(C41=0," ",E41/C41)</f>
        <v xml:space="preserve"> </v>
      </c>
      <c r="I41" s="188"/>
      <c r="J41" s="187" t="str">
        <f>IF(E41=0," ",I41/E41)</f>
        <v xml:space="preserve"> </v>
      </c>
      <c r="K41" s="188"/>
      <c r="L41" s="187" t="str">
        <f>IF(I41=0," ",K41/I41)</f>
        <v xml:space="preserve"> </v>
      </c>
      <c r="M41" s="188"/>
      <c r="N41" s="187" t="str">
        <f>IF(K41=0," ",M41/K41)</f>
        <v xml:space="preserve"> </v>
      </c>
    </row>
    <row r="42" spans="1:14" ht="31.5">
      <c r="A42" s="192" t="s">
        <v>292</v>
      </c>
      <c r="B42" s="191" t="s">
        <v>275</v>
      </c>
      <c r="C42" s="188"/>
      <c r="D42" s="188"/>
      <c r="E42" s="188"/>
      <c r="F42" s="190">
        <f>E42-D42</f>
        <v>0</v>
      </c>
      <c r="G42" s="189" t="str">
        <f>IF(D42=0," ",E42/D42)</f>
        <v xml:space="preserve"> </v>
      </c>
      <c r="H42" s="189" t="str">
        <f>IF(C42=0," ",E42/C42)</f>
        <v xml:space="preserve"> </v>
      </c>
      <c r="I42" s="188"/>
      <c r="J42" s="187" t="str">
        <f>IF(E42=0," ",I42/E42)</f>
        <v xml:space="preserve"> </v>
      </c>
      <c r="K42" s="188"/>
      <c r="L42" s="187" t="str">
        <f>IF(I42=0," ",K42/I42)</f>
        <v xml:space="preserve"> </v>
      </c>
      <c r="M42" s="188"/>
      <c r="N42" s="187" t="str">
        <f>IF(K42=0," ",M42/K42)</f>
        <v xml:space="preserve"> </v>
      </c>
    </row>
    <row r="43" spans="1:14" ht="78.75">
      <c r="A43" s="192" t="s">
        <v>287</v>
      </c>
      <c r="B43" s="191" t="s">
        <v>291</v>
      </c>
      <c r="C43" s="188"/>
      <c r="D43" s="188"/>
      <c r="E43" s="188"/>
      <c r="F43" s="190">
        <f>E43-D43</f>
        <v>0</v>
      </c>
      <c r="G43" s="189" t="str">
        <f>IF(D43=0," ",E43/D43)</f>
        <v xml:space="preserve"> </v>
      </c>
      <c r="H43" s="189" t="str">
        <f>IF(C43=0," ",E43/C43)</f>
        <v xml:space="preserve"> </v>
      </c>
      <c r="I43" s="188"/>
      <c r="J43" s="187" t="str">
        <f>IF(E43=0," ",I43/E43)</f>
        <v xml:space="preserve"> </v>
      </c>
      <c r="K43" s="188"/>
      <c r="L43" s="187" t="str">
        <f>IF(I43=0," ",K43/I43)</f>
        <v xml:space="preserve"> </v>
      </c>
      <c r="M43" s="188"/>
      <c r="N43" s="187" t="str">
        <f>IF(K43=0," ",M43/K43)</f>
        <v xml:space="preserve"> </v>
      </c>
    </row>
    <row r="44" spans="1:14" ht="18.75">
      <c r="A44" s="186" t="s">
        <v>290</v>
      </c>
    </row>
    <row r="45" spans="1:14" ht="18.75">
      <c r="A45" s="186" t="s">
        <v>289</v>
      </c>
    </row>
    <row r="46" spans="1:14">
      <c r="G46" s="185"/>
    </row>
    <row r="47" spans="1:14">
      <c r="G47" s="185"/>
    </row>
  </sheetData>
  <mergeCells count="15">
    <mergeCell ref="J6:J7"/>
    <mergeCell ref="K6:K7"/>
    <mergeCell ref="L6:L7"/>
    <mergeCell ref="M6:M7"/>
    <mergeCell ref="B6:B7"/>
    <mergeCell ref="M2:N2"/>
    <mergeCell ref="A1:N1"/>
    <mergeCell ref="N6:N7"/>
    <mergeCell ref="A6:A7"/>
    <mergeCell ref="C6:C7"/>
    <mergeCell ref="D6:D7"/>
    <mergeCell ref="E6:E7"/>
    <mergeCell ref="F6:G6"/>
    <mergeCell ref="H6:H7"/>
    <mergeCell ref="I6:I7"/>
  </mergeCells>
  <printOptions horizontalCentered="1"/>
  <pageMargins left="0" right="0" top="0" bottom="0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>
      <selection activeCell="G6" sqref="G6"/>
    </sheetView>
  </sheetViews>
  <sheetFormatPr defaultRowHeight="15.75"/>
  <cols>
    <col min="1" max="1" width="42.140625" style="20" customWidth="1"/>
    <col min="2" max="2" width="11.140625" style="20" customWidth="1"/>
    <col min="3" max="3" width="13.7109375" style="20" customWidth="1"/>
    <col min="4" max="4" width="12.5703125" style="20" customWidth="1"/>
    <col min="5" max="6" width="12.42578125" style="20" customWidth="1"/>
    <col min="7" max="7" width="13.7109375" style="20" customWidth="1"/>
    <col min="8" max="9" width="9.140625" style="20"/>
    <col min="10" max="10" width="13.140625" style="20" bestFit="1" customWidth="1"/>
    <col min="11" max="16384" width="9.140625" style="20"/>
  </cols>
  <sheetData>
    <row r="1" spans="1:10">
      <c r="A1" s="44">
        <v>79</v>
      </c>
      <c r="B1" s="44"/>
      <c r="C1" s="44"/>
      <c r="D1" s="44"/>
      <c r="E1" s="44"/>
      <c r="F1" s="44"/>
      <c r="G1" s="44"/>
    </row>
    <row r="2" spans="1:10" ht="33.75" customHeight="1">
      <c r="E2" s="43" t="s">
        <v>50</v>
      </c>
      <c r="F2" s="43"/>
      <c r="G2" s="43"/>
    </row>
    <row r="3" spans="1:10" ht="18.75">
      <c r="A3" s="42" t="s">
        <v>49</v>
      </c>
      <c r="B3" s="42"/>
      <c r="C3" s="42"/>
      <c r="D3" s="42"/>
      <c r="E3" s="42"/>
      <c r="F3" s="42"/>
      <c r="G3" s="42"/>
    </row>
    <row r="4" spans="1:10">
      <c r="G4" s="41" t="s">
        <v>0</v>
      </c>
    </row>
    <row r="5" spans="1:10">
      <c r="A5" s="40" t="s">
        <v>48</v>
      </c>
      <c r="B5" s="37" t="s">
        <v>47</v>
      </c>
      <c r="C5" s="39" t="s">
        <v>46</v>
      </c>
      <c r="D5" s="39"/>
      <c r="E5" s="39"/>
      <c r="F5" s="39"/>
      <c r="G5" s="39"/>
    </row>
    <row r="6" spans="1:10" ht="47.25">
      <c r="A6" s="38"/>
      <c r="B6" s="37"/>
      <c r="C6" s="36" t="s">
        <v>45</v>
      </c>
      <c r="D6" s="36" t="s">
        <v>44</v>
      </c>
      <c r="E6" s="36" t="s">
        <v>43</v>
      </c>
      <c r="F6" s="36" t="s">
        <v>42</v>
      </c>
      <c r="G6" s="36" t="s">
        <v>41</v>
      </c>
      <c r="J6" s="35"/>
    </row>
    <row r="7" spans="1:10" ht="31.5">
      <c r="A7" s="30" t="s">
        <v>40</v>
      </c>
      <c r="B7" s="21">
        <f>C7+D7+E7+G7</f>
        <v>0</v>
      </c>
      <c r="C7" s="21"/>
      <c r="D7" s="21"/>
      <c r="E7" s="21"/>
      <c r="F7" s="21"/>
      <c r="G7" s="21"/>
    </row>
    <row r="8" spans="1:10" ht="47.25">
      <c r="A8" s="32" t="s">
        <v>39</v>
      </c>
      <c r="B8" s="26" t="s">
        <v>24</v>
      </c>
      <c r="C8" s="23"/>
      <c r="D8" s="34" t="s">
        <v>24</v>
      </c>
      <c r="E8" s="34" t="s">
        <v>24</v>
      </c>
      <c r="F8" s="34" t="s">
        <v>24</v>
      </c>
      <c r="G8" s="34" t="s">
        <v>24</v>
      </c>
      <c r="J8" s="35"/>
    </row>
    <row r="9" spans="1:10">
      <c r="A9" s="32" t="s">
        <v>38</v>
      </c>
      <c r="B9" s="26"/>
      <c r="C9" s="23"/>
      <c r="D9" s="34"/>
      <c r="E9" s="34"/>
      <c r="F9" s="34"/>
      <c r="G9" s="34"/>
      <c r="J9" s="35"/>
    </row>
    <row r="10" spans="1:10" ht="31.5">
      <c r="A10" s="32" t="s">
        <v>37</v>
      </c>
      <c r="B10" s="26" t="s">
        <v>24</v>
      </c>
      <c r="C10" s="23"/>
      <c r="D10" s="34" t="s">
        <v>24</v>
      </c>
      <c r="E10" s="34" t="s">
        <v>24</v>
      </c>
      <c r="F10" s="34" t="s">
        <v>24</v>
      </c>
      <c r="G10" s="34" t="s">
        <v>24</v>
      </c>
    </row>
    <row r="11" spans="1:10" ht="31.5">
      <c r="A11" s="32" t="s">
        <v>36</v>
      </c>
      <c r="B11" s="26" t="s">
        <v>24</v>
      </c>
      <c r="C11" s="33">
        <f>IF(C8=0,0,C10/C8)</f>
        <v>0</v>
      </c>
      <c r="D11" s="34" t="s">
        <v>24</v>
      </c>
      <c r="E11" s="34" t="s">
        <v>24</v>
      </c>
      <c r="F11" s="34" t="s">
        <v>24</v>
      </c>
      <c r="G11" s="34" t="s">
        <v>24</v>
      </c>
    </row>
    <row r="12" spans="1:10" ht="63">
      <c r="A12" s="32" t="s">
        <v>35</v>
      </c>
      <c r="B12" s="34" t="s">
        <v>24</v>
      </c>
      <c r="C12" s="34" t="s">
        <v>24</v>
      </c>
      <c r="D12" s="34" t="s">
        <v>24</v>
      </c>
      <c r="E12" s="34" t="s">
        <v>24</v>
      </c>
      <c r="F12" s="23"/>
      <c r="G12" s="34" t="s">
        <v>24</v>
      </c>
    </row>
    <row r="13" spans="1:10">
      <c r="A13" s="32" t="s">
        <v>34</v>
      </c>
      <c r="B13" s="34" t="s">
        <v>24</v>
      </c>
      <c r="C13" s="34" t="s">
        <v>24</v>
      </c>
      <c r="D13" s="34" t="s">
        <v>24</v>
      </c>
      <c r="E13" s="34" t="s">
        <v>24</v>
      </c>
      <c r="F13" s="23"/>
      <c r="G13" s="34" t="s">
        <v>24</v>
      </c>
    </row>
    <row r="14" spans="1:10">
      <c r="A14" s="27" t="s">
        <v>14</v>
      </c>
      <c r="B14" s="26" t="s">
        <v>24</v>
      </c>
      <c r="C14" s="33"/>
      <c r="D14" s="33"/>
      <c r="E14" s="33"/>
      <c r="F14" s="33"/>
      <c r="G14" s="33"/>
    </row>
    <row r="15" spans="1:10" ht="31.5">
      <c r="A15" s="32" t="s">
        <v>33</v>
      </c>
      <c r="B15" s="23">
        <f>C15+D15+E15+G15</f>
        <v>0</v>
      </c>
      <c r="C15" s="23">
        <f>(C8+C9)*C11*C14</f>
        <v>0</v>
      </c>
      <c r="D15" s="23">
        <f>D7*D14</f>
        <v>0</v>
      </c>
      <c r="E15" s="23">
        <f>E7*E14</f>
        <v>0</v>
      </c>
      <c r="F15" s="23">
        <f>F12*(F13/1000)*12*F14</f>
        <v>0</v>
      </c>
      <c r="G15" s="23">
        <f>G7*G14</f>
        <v>0</v>
      </c>
    </row>
    <row r="16" spans="1:10" ht="31.5">
      <c r="A16" s="32" t="s">
        <v>9</v>
      </c>
      <c r="B16" s="23">
        <f>C16+D16+E16+G16</f>
        <v>0</v>
      </c>
      <c r="C16" s="23">
        <f>C17+C18+C19</f>
        <v>0</v>
      </c>
      <c r="D16" s="23">
        <f>D17+D18+D19</f>
        <v>0</v>
      </c>
      <c r="E16" s="23">
        <f>E17+E18+E19</f>
        <v>0</v>
      </c>
      <c r="F16" s="23">
        <f>F17+F18+F19</f>
        <v>0</v>
      </c>
      <c r="G16" s="23">
        <f>G17+G18+G19</f>
        <v>0</v>
      </c>
    </row>
    <row r="17" spans="1:11" ht="47.25">
      <c r="A17" s="31" t="s">
        <v>32</v>
      </c>
      <c r="B17" s="23">
        <f>C17+D17+E17+G17</f>
        <v>0</v>
      </c>
      <c r="C17" s="23"/>
      <c r="D17" s="23"/>
      <c r="E17" s="23"/>
      <c r="F17" s="23"/>
      <c r="G17" s="23"/>
    </row>
    <row r="18" spans="1:11">
      <c r="A18" s="31" t="s">
        <v>31</v>
      </c>
      <c r="B18" s="23">
        <f>C18+D18+E18+G18</f>
        <v>0</v>
      </c>
      <c r="C18" s="23"/>
      <c r="D18" s="23"/>
      <c r="E18" s="23"/>
      <c r="F18" s="23"/>
      <c r="G18" s="23"/>
    </row>
    <row r="19" spans="1:11">
      <c r="A19" s="31" t="s">
        <v>30</v>
      </c>
      <c r="B19" s="23">
        <f>C19+D19+E19+G19</f>
        <v>0</v>
      </c>
      <c r="C19" s="23"/>
      <c r="D19" s="23"/>
      <c r="E19" s="23"/>
      <c r="F19" s="23"/>
      <c r="G19" s="23"/>
    </row>
    <row r="20" spans="1:11" s="29" customFormat="1" ht="31.5">
      <c r="A20" s="30" t="s">
        <v>29</v>
      </c>
      <c r="B20" s="21">
        <f>C20+D20+E20+G20</f>
        <v>0</v>
      </c>
      <c r="C20" s="21">
        <f>C15+C16</f>
        <v>0</v>
      </c>
      <c r="D20" s="21">
        <f>D15+D16</f>
        <v>0</v>
      </c>
      <c r="E20" s="21">
        <f>E15+E16</f>
        <v>0</v>
      </c>
      <c r="F20" s="21">
        <f>F15+F16</f>
        <v>0</v>
      </c>
      <c r="G20" s="21">
        <f>G15+G16</f>
        <v>0</v>
      </c>
    </row>
    <row r="21" spans="1:11">
      <c r="A21" s="27" t="s">
        <v>14</v>
      </c>
      <c r="B21" s="26" t="s">
        <v>24</v>
      </c>
      <c r="C21" s="25"/>
      <c r="D21" s="25"/>
      <c r="E21" s="25"/>
      <c r="F21" s="25"/>
      <c r="G21" s="25"/>
      <c r="H21" s="28"/>
      <c r="I21" s="28"/>
      <c r="J21" s="28"/>
      <c r="K21" s="28"/>
    </row>
    <row r="22" spans="1:11" ht="30">
      <c r="A22" s="24" t="s">
        <v>15</v>
      </c>
      <c r="B22" s="23">
        <f>C22+D22+E22+G22</f>
        <v>0</v>
      </c>
      <c r="C22" s="23"/>
      <c r="D22" s="23"/>
      <c r="E22" s="23"/>
      <c r="F22" s="23"/>
      <c r="G22" s="23"/>
    </row>
    <row r="23" spans="1:11">
      <c r="A23" s="22" t="s">
        <v>16</v>
      </c>
      <c r="B23" s="21">
        <f>C23+D23+E23+G23</f>
        <v>0</v>
      </c>
      <c r="C23" s="21">
        <f>C20*C21+C22</f>
        <v>0</v>
      </c>
      <c r="D23" s="21">
        <f>D20*D21+D22</f>
        <v>0</v>
      </c>
      <c r="E23" s="21">
        <f>E20*E21+E22</f>
        <v>0</v>
      </c>
      <c r="F23" s="21">
        <f>F20*F21+F22</f>
        <v>0</v>
      </c>
      <c r="G23" s="21">
        <f>G20*G21+G22</f>
        <v>0</v>
      </c>
    </row>
    <row r="24" spans="1:11">
      <c r="A24" s="27" t="s">
        <v>14</v>
      </c>
      <c r="B24" s="26" t="s">
        <v>24</v>
      </c>
      <c r="C24" s="25"/>
      <c r="D24" s="25"/>
      <c r="E24" s="25"/>
      <c r="F24" s="25"/>
      <c r="G24" s="25"/>
    </row>
    <row r="25" spans="1:11" ht="30">
      <c r="A25" s="24" t="s">
        <v>15</v>
      </c>
      <c r="B25" s="23">
        <f>C25+D25+E25+G25</f>
        <v>0</v>
      </c>
      <c r="C25" s="23"/>
      <c r="D25" s="23"/>
      <c r="E25" s="23"/>
      <c r="F25" s="23"/>
      <c r="G25" s="23"/>
    </row>
    <row r="26" spans="1:11" ht="28.5">
      <c r="A26" s="22" t="s">
        <v>17</v>
      </c>
      <c r="B26" s="21">
        <f>C26+D26+E26+G26</f>
        <v>0</v>
      </c>
      <c r="C26" s="21">
        <f>C23*C24+C25</f>
        <v>0</v>
      </c>
      <c r="D26" s="21">
        <f>D23*D24+D25</f>
        <v>0</v>
      </c>
      <c r="E26" s="21">
        <f>E23*E24+E25</f>
        <v>0</v>
      </c>
      <c r="F26" s="21">
        <f>F23*F24+F25</f>
        <v>0</v>
      </c>
      <c r="G26" s="21">
        <f>G23*G24+G25</f>
        <v>0</v>
      </c>
    </row>
    <row r="27" spans="1:11">
      <c r="A27" s="27" t="s">
        <v>14</v>
      </c>
      <c r="B27" s="26" t="s">
        <v>24</v>
      </c>
      <c r="C27" s="25"/>
      <c r="D27" s="25"/>
      <c r="E27" s="25"/>
      <c r="F27" s="25"/>
      <c r="G27" s="25"/>
    </row>
    <row r="28" spans="1:11" ht="30">
      <c r="A28" s="24" t="s">
        <v>15</v>
      </c>
      <c r="B28" s="23">
        <f>C28+D28+E28+G28</f>
        <v>0</v>
      </c>
      <c r="C28" s="23"/>
      <c r="D28" s="23"/>
      <c r="E28" s="23"/>
      <c r="F28" s="23"/>
      <c r="G28" s="23"/>
    </row>
    <row r="29" spans="1:11" ht="28.5">
      <c r="A29" s="22" t="s">
        <v>18</v>
      </c>
      <c r="B29" s="21">
        <f>C29+D29+E29+G29</f>
        <v>0</v>
      </c>
      <c r="C29" s="21">
        <f>C26*C27+C28</f>
        <v>0</v>
      </c>
      <c r="D29" s="21">
        <f>D26*D27+D28</f>
        <v>0</v>
      </c>
      <c r="E29" s="21">
        <f>E26*E27+E28</f>
        <v>0</v>
      </c>
      <c r="F29" s="21">
        <f>F26*F27+F28</f>
        <v>0</v>
      </c>
      <c r="G29" s="21">
        <f>G26*G27+G28</f>
        <v>0</v>
      </c>
    </row>
  </sheetData>
  <mergeCells count="6">
    <mergeCell ref="A1:G1"/>
    <mergeCell ref="E2:G2"/>
    <mergeCell ref="A3:G3"/>
    <mergeCell ref="A5:A6"/>
    <mergeCell ref="B5:B6"/>
    <mergeCell ref="C5:G5"/>
  </mergeCells>
  <pageMargins left="0" right="0" top="0.39370078740157483" bottom="0.19685039370078741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zoomScaleNormal="100" zoomScaleSheetLayoutView="100" workbookViewId="0">
      <selection activeCell="A41" sqref="A41"/>
    </sheetView>
  </sheetViews>
  <sheetFormatPr defaultRowHeight="15.75"/>
  <cols>
    <col min="1" max="1" width="42.42578125" style="47" customWidth="1"/>
    <col min="2" max="2" width="10.85546875" style="46" customWidth="1"/>
    <col min="3" max="7" width="13.7109375" style="45" customWidth="1"/>
    <col min="8" max="8" width="9.140625" style="45" customWidth="1"/>
    <col min="9" max="16384" width="9.140625" style="45"/>
  </cols>
  <sheetData>
    <row r="1" spans="1:7">
      <c r="A1" s="63">
        <v>80</v>
      </c>
      <c r="B1" s="63"/>
      <c r="C1" s="63"/>
      <c r="D1" s="63"/>
      <c r="E1" s="63"/>
      <c r="F1" s="63"/>
      <c r="G1" s="63"/>
    </row>
    <row r="2" spans="1:7" ht="34.5" customHeight="1">
      <c r="D2" s="90"/>
      <c r="E2" s="89" t="s">
        <v>90</v>
      </c>
      <c r="F2" s="89"/>
      <c r="G2" s="89"/>
    </row>
    <row r="3" spans="1:7" ht="18.75">
      <c r="A3" s="88" t="s">
        <v>89</v>
      </c>
      <c r="B3" s="88"/>
      <c r="C3" s="88"/>
      <c r="D3" s="88"/>
      <c r="E3" s="88"/>
      <c r="F3" s="88"/>
      <c r="G3" s="88"/>
    </row>
    <row r="4" spans="1:7">
      <c r="A4" s="87"/>
      <c r="B4" s="87"/>
      <c r="G4" s="86" t="s">
        <v>0</v>
      </c>
    </row>
    <row r="5" spans="1:7" ht="18.75" customHeight="1">
      <c r="A5" s="84" t="s">
        <v>1</v>
      </c>
      <c r="B5" s="84" t="s">
        <v>47</v>
      </c>
      <c r="C5" s="85" t="s">
        <v>88</v>
      </c>
      <c r="D5" s="85"/>
      <c r="E5" s="85"/>
      <c r="F5" s="85"/>
      <c r="G5" s="85"/>
    </row>
    <row r="6" spans="1:7" ht="42.75">
      <c r="A6" s="84"/>
      <c r="B6" s="84"/>
      <c r="C6" s="83" t="s">
        <v>87</v>
      </c>
      <c r="D6" s="83" t="s">
        <v>86</v>
      </c>
      <c r="E6" s="83" t="s">
        <v>85</v>
      </c>
      <c r="F6" s="83" t="s">
        <v>84</v>
      </c>
      <c r="G6" s="83" t="s">
        <v>83</v>
      </c>
    </row>
    <row r="7" spans="1:7">
      <c r="A7" s="69" t="s">
        <v>82</v>
      </c>
      <c r="B7" s="68">
        <f>C7+D7+G7+E7</f>
        <v>0</v>
      </c>
      <c r="C7" s="67"/>
      <c r="D7" s="67"/>
      <c r="E7" s="67"/>
      <c r="F7" s="67"/>
      <c r="G7" s="67"/>
    </row>
    <row r="8" spans="1:7">
      <c r="A8" s="82" t="s">
        <v>81</v>
      </c>
      <c r="B8" s="65">
        <f>C8+D8+G8+E8</f>
        <v>0</v>
      </c>
      <c r="C8" s="64">
        <f>C7</f>
        <v>0</v>
      </c>
      <c r="D8" s="64">
        <f>D7</f>
        <v>0</v>
      </c>
      <c r="E8" s="64"/>
      <c r="F8" s="64">
        <f>F7</f>
        <v>0</v>
      </c>
      <c r="G8" s="64">
        <f>G7</f>
        <v>0</v>
      </c>
    </row>
    <row r="9" spans="1:7" ht="30">
      <c r="A9" s="69" t="s">
        <v>80</v>
      </c>
      <c r="B9" s="75" t="s">
        <v>24</v>
      </c>
      <c r="C9" s="67"/>
      <c r="D9" s="67"/>
      <c r="E9" s="67"/>
      <c r="F9" s="67"/>
      <c r="G9" s="67"/>
    </row>
    <row r="10" spans="1:7">
      <c r="A10" s="69" t="s">
        <v>79</v>
      </c>
      <c r="B10" s="75" t="s">
        <v>24</v>
      </c>
      <c r="C10" s="67"/>
      <c r="D10" s="67"/>
      <c r="E10" s="67"/>
      <c r="F10" s="67"/>
      <c r="G10" s="67"/>
    </row>
    <row r="11" spans="1:7">
      <c r="A11" s="69" t="s">
        <v>78</v>
      </c>
      <c r="B11" s="75" t="s">
        <v>24</v>
      </c>
      <c r="C11" s="67"/>
      <c r="D11" s="67"/>
      <c r="E11" s="67"/>
      <c r="F11" s="67"/>
      <c r="G11" s="67"/>
    </row>
    <row r="12" spans="1:7" s="80" customFormat="1">
      <c r="A12" s="76" t="s">
        <v>77</v>
      </c>
      <c r="B12" s="71" t="s">
        <v>24</v>
      </c>
      <c r="C12" s="81"/>
      <c r="D12" s="81"/>
      <c r="E12" s="81"/>
      <c r="F12" s="81"/>
      <c r="G12" s="81"/>
    </row>
    <row r="13" spans="1:7" s="80" customFormat="1">
      <c r="A13" s="76" t="s">
        <v>6</v>
      </c>
      <c r="B13" s="71" t="s">
        <v>24</v>
      </c>
      <c r="C13" s="70"/>
      <c r="D13" s="70"/>
      <c r="E13" s="70"/>
      <c r="F13" s="70"/>
      <c r="G13" s="70"/>
    </row>
    <row r="14" spans="1:7" s="80" customFormat="1">
      <c r="A14" s="73" t="s">
        <v>74</v>
      </c>
      <c r="B14" s="71" t="s">
        <v>24</v>
      </c>
      <c r="C14" s="70">
        <f>IF(C46=0,0,D46/C46)</f>
        <v>0</v>
      </c>
      <c r="D14" s="70">
        <f>IF(C50=0,0,D50/C50)</f>
        <v>0</v>
      </c>
      <c r="E14" s="70">
        <f>IF(C45=0,0,D45/C45)</f>
        <v>0</v>
      </c>
      <c r="F14" s="70">
        <f>IF(C47=0,0,D47/C47)</f>
        <v>0</v>
      </c>
      <c r="G14" s="70">
        <f>IF(C49=0,0,D49/C49)</f>
        <v>0</v>
      </c>
    </row>
    <row r="15" spans="1:7" s="80" customFormat="1">
      <c r="A15" s="72"/>
      <c r="B15" s="71" t="s">
        <v>24</v>
      </c>
      <c r="C15" s="70">
        <f>IF(C48=0,0,D48/C48)</f>
        <v>0</v>
      </c>
      <c r="D15" s="70" t="s">
        <v>24</v>
      </c>
      <c r="E15" s="70" t="s">
        <v>24</v>
      </c>
      <c r="F15" s="70" t="s">
        <v>24</v>
      </c>
      <c r="G15" s="70" t="s">
        <v>24</v>
      </c>
    </row>
    <row r="16" spans="1:7" ht="30">
      <c r="A16" s="79" t="s">
        <v>76</v>
      </c>
      <c r="B16" s="68">
        <f>C16+D16+G16+E16</f>
        <v>0</v>
      </c>
      <c r="C16" s="67">
        <f>C10*C12*C13*C14*C15</f>
        <v>0</v>
      </c>
      <c r="D16" s="67">
        <f>D10*D12*D13*D14</f>
        <v>0</v>
      </c>
      <c r="E16" s="67">
        <f>E10*E12*E13*E14*50%</f>
        <v>0</v>
      </c>
      <c r="F16" s="67">
        <f>F10*F12*F13*F14</f>
        <v>0</v>
      </c>
      <c r="G16" s="67">
        <f>G10*G12*G13*G14</f>
        <v>0</v>
      </c>
    </row>
    <row r="17" spans="1:7" ht="28.5">
      <c r="A17" s="66" t="s">
        <v>9</v>
      </c>
      <c r="B17" s="65">
        <f>C17+D17+G17+E17</f>
        <v>0</v>
      </c>
      <c r="C17" s="64">
        <f>C21+C23+C18+C19+C20+C22</f>
        <v>0</v>
      </c>
      <c r="D17" s="64">
        <f>D21+D23+D18+D19+D20+D22</f>
        <v>0</v>
      </c>
      <c r="E17" s="64">
        <f>E21+E23+E18+E19+E20+E22</f>
        <v>0</v>
      </c>
      <c r="F17" s="64">
        <f>F21+F23+F18+F19+F20+F22</f>
        <v>0</v>
      </c>
      <c r="G17" s="64">
        <f>G21+G23+G18+G19+G20+G22</f>
        <v>0</v>
      </c>
    </row>
    <row r="18" spans="1:7" ht="30">
      <c r="A18" s="78" t="s">
        <v>20</v>
      </c>
      <c r="B18" s="68">
        <f>C18+D18+G18+E18</f>
        <v>0</v>
      </c>
      <c r="C18" s="67"/>
      <c r="D18" s="67"/>
      <c r="E18" s="67"/>
      <c r="F18" s="67"/>
      <c r="G18" s="67"/>
    </row>
    <row r="19" spans="1:7" ht="30">
      <c r="A19" s="78" t="s">
        <v>21</v>
      </c>
      <c r="B19" s="68">
        <f>C19+D19+G19+E19</f>
        <v>0</v>
      </c>
      <c r="C19" s="67"/>
      <c r="D19" s="67"/>
      <c r="E19" s="67"/>
      <c r="F19" s="67"/>
      <c r="G19" s="67"/>
    </row>
    <row r="20" spans="1:7">
      <c r="A20" s="78" t="s">
        <v>10</v>
      </c>
      <c r="B20" s="68">
        <f>C20+D20+G20+E20</f>
        <v>0</v>
      </c>
      <c r="C20" s="67"/>
      <c r="D20" s="67"/>
      <c r="E20" s="67"/>
      <c r="F20" s="67"/>
      <c r="G20" s="67"/>
    </row>
    <row r="21" spans="1:7">
      <c r="A21" s="77" t="s">
        <v>11</v>
      </c>
      <c r="B21" s="68">
        <f>C21+D21+G21+E21</f>
        <v>0</v>
      </c>
      <c r="C21" s="67"/>
      <c r="D21" s="67"/>
      <c r="E21" s="67"/>
      <c r="F21" s="67"/>
      <c r="G21" s="67"/>
    </row>
    <row r="22" spans="1:7">
      <c r="A22" s="77" t="s">
        <v>30</v>
      </c>
      <c r="B22" s="68">
        <f>C22+D22+G22+E22</f>
        <v>0</v>
      </c>
      <c r="C22" s="67"/>
      <c r="D22" s="67"/>
      <c r="E22" s="67"/>
      <c r="F22" s="67"/>
      <c r="G22" s="67"/>
    </row>
    <row r="23" spans="1:7" ht="45">
      <c r="A23" s="77" t="s">
        <v>12</v>
      </c>
      <c r="B23" s="68">
        <f>C23+D23+G23+E23</f>
        <v>0</v>
      </c>
      <c r="C23" s="67"/>
      <c r="D23" s="67"/>
      <c r="E23" s="67"/>
      <c r="F23" s="67"/>
      <c r="G23" s="67"/>
    </row>
    <row r="24" spans="1:7" ht="42.75">
      <c r="A24" s="66" t="s">
        <v>75</v>
      </c>
      <c r="B24" s="65">
        <f>C24+D24+G24+E24</f>
        <v>0</v>
      </c>
      <c r="C24" s="64">
        <f>C16+C17</f>
        <v>0</v>
      </c>
      <c r="D24" s="64">
        <f>D16+D17</f>
        <v>0</v>
      </c>
      <c r="E24" s="64">
        <f>E16+E17</f>
        <v>0</v>
      </c>
      <c r="F24" s="64">
        <f>F16+F17</f>
        <v>0</v>
      </c>
      <c r="G24" s="64">
        <f>G16+G17</f>
        <v>0</v>
      </c>
    </row>
    <row r="25" spans="1:7">
      <c r="A25" s="76" t="s">
        <v>14</v>
      </c>
      <c r="B25" s="75" t="s">
        <v>24</v>
      </c>
      <c r="C25" s="74"/>
      <c r="D25" s="74"/>
      <c r="E25" s="74"/>
      <c r="F25" s="74"/>
      <c r="G25" s="74"/>
    </row>
    <row r="26" spans="1:7">
      <c r="A26" s="73" t="s">
        <v>74</v>
      </c>
      <c r="B26" s="71" t="s">
        <v>24</v>
      </c>
      <c r="C26" s="70">
        <f>IF(D46=0,0,E46/D46)</f>
        <v>0</v>
      </c>
      <c r="D26" s="70">
        <f>IF(D50=0,0,E50/D50)</f>
        <v>0</v>
      </c>
      <c r="E26" s="70">
        <f>IF(D45=0,0,E45/D45)</f>
        <v>0</v>
      </c>
      <c r="F26" s="70">
        <f>IF(D47=0,0,E47/D47)</f>
        <v>0</v>
      </c>
      <c r="G26" s="70">
        <f>IF(D49=0,0,E49/D49)</f>
        <v>0</v>
      </c>
    </row>
    <row r="27" spans="1:7">
      <c r="A27" s="72"/>
      <c r="B27" s="71" t="s">
        <v>24</v>
      </c>
      <c r="C27" s="70">
        <f>IF(D48=0,0,E48/D48)</f>
        <v>0</v>
      </c>
      <c r="D27" s="70" t="s">
        <v>24</v>
      </c>
      <c r="E27" s="70" t="s">
        <v>24</v>
      </c>
      <c r="F27" s="70" t="s">
        <v>24</v>
      </c>
      <c r="G27" s="70" t="s">
        <v>24</v>
      </c>
    </row>
    <row r="28" spans="1:7" ht="30">
      <c r="A28" s="69" t="s">
        <v>15</v>
      </c>
      <c r="B28" s="68">
        <f>C28+D28+G28+E28</f>
        <v>0</v>
      </c>
      <c r="C28" s="67"/>
      <c r="D28" s="67"/>
      <c r="E28" s="67"/>
      <c r="F28" s="67"/>
      <c r="G28" s="67"/>
    </row>
    <row r="29" spans="1:7">
      <c r="A29" s="66" t="s">
        <v>16</v>
      </c>
      <c r="B29" s="65">
        <f>C29+D29+G29+E29</f>
        <v>0</v>
      </c>
      <c r="C29" s="64">
        <f>C24*C25*C26*C27+C28</f>
        <v>0</v>
      </c>
      <c r="D29" s="64">
        <f>D24*D25*D26+D28</f>
        <v>0</v>
      </c>
      <c r="E29" s="64">
        <f>E24*E25*E26+E28</f>
        <v>0</v>
      </c>
      <c r="F29" s="64">
        <f>F24*F25*F26+F28</f>
        <v>0</v>
      </c>
      <c r="G29" s="64">
        <f>G24*G25*G26+G28</f>
        <v>0</v>
      </c>
    </row>
    <row r="30" spans="1:7">
      <c r="A30" s="76" t="s">
        <v>14</v>
      </c>
      <c r="B30" s="75" t="s">
        <v>24</v>
      </c>
      <c r="C30" s="74"/>
      <c r="D30" s="74"/>
      <c r="E30" s="74"/>
      <c r="F30" s="74"/>
      <c r="G30" s="74"/>
    </row>
    <row r="31" spans="1:7">
      <c r="A31" s="73" t="s">
        <v>74</v>
      </c>
      <c r="B31" s="71" t="s">
        <v>24</v>
      </c>
      <c r="C31" s="70">
        <f>IF(E46=0,0,F46/E46)</f>
        <v>0</v>
      </c>
      <c r="D31" s="70">
        <f>IF(E50=0,0,F50/E50)</f>
        <v>0</v>
      </c>
      <c r="E31" s="70">
        <f>IF(E45=0,0,F45/E45)</f>
        <v>0</v>
      </c>
      <c r="F31" s="70">
        <f>IF(E47=0,0,F47/E47)</f>
        <v>0</v>
      </c>
      <c r="G31" s="70">
        <f>IF(E49=0,0,F49/E49)</f>
        <v>0</v>
      </c>
    </row>
    <row r="32" spans="1:7">
      <c r="A32" s="72"/>
      <c r="B32" s="71" t="s">
        <v>24</v>
      </c>
      <c r="C32" s="70">
        <f>IF(E48=0,0,F48/E48)</f>
        <v>0</v>
      </c>
      <c r="D32" s="70" t="s">
        <v>24</v>
      </c>
      <c r="E32" s="70" t="s">
        <v>24</v>
      </c>
      <c r="F32" s="70" t="s">
        <v>24</v>
      </c>
      <c r="G32" s="70" t="s">
        <v>24</v>
      </c>
    </row>
    <row r="33" spans="1:7" ht="30">
      <c r="A33" s="69" t="s">
        <v>15</v>
      </c>
      <c r="B33" s="68">
        <f>C33+D33+G33+E33</f>
        <v>0</v>
      </c>
      <c r="C33" s="67"/>
      <c r="D33" s="67"/>
      <c r="E33" s="67"/>
      <c r="F33" s="67"/>
      <c r="G33" s="67"/>
    </row>
    <row r="34" spans="1:7" ht="28.5">
      <c r="A34" s="66" t="s">
        <v>17</v>
      </c>
      <c r="B34" s="65">
        <f>C34+D34+G34+E34</f>
        <v>0</v>
      </c>
      <c r="C34" s="64">
        <f>C29*C30*C31*C32+C33</f>
        <v>0</v>
      </c>
      <c r="D34" s="64">
        <f>D29*D30*D31+D33</f>
        <v>0</v>
      </c>
      <c r="E34" s="64">
        <f>E29*E30*E31+E33</f>
        <v>0</v>
      </c>
      <c r="F34" s="64">
        <f>F29*F30*F31+F33</f>
        <v>0</v>
      </c>
      <c r="G34" s="64">
        <f>G29*G30*G31+G33</f>
        <v>0</v>
      </c>
    </row>
    <row r="35" spans="1:7">
      <c r="A35" s="76" t="s">
        <v>14</v>
      </c>
      <c r="B35" s="75" t="s">
        <v>24</v>
      </c>
      <c r="C35" s="74"/>
      <c r="D35" s="74"/>
      <c r="E35" s="74"/>
      <c r="F35" s="74"/>
      <c r="G35" s="74"/>
    </row>
    <row r="36" spans="1:7">
      <c r="A36" s="73" t="s">
        <v>74</v>
      </c>
      <c r="B36" s="71" t="s">
        <v>24</v>
      </c>
      <c r="C36" s="70">
        <f>IF(F46=0,0,G46/F46)</f>
        <v>0</v>
      </c>
      <c r="D36" s="70">
        <f>IF(F50=0,0,G50/F50)</f>
        <v>0</v>
      </c>
      <c r="E36" s="70">
        <f>IF(F45=0,0,G45/F45)</f>
        <v>0</v>
      </c>
      <c r="F36" s="70">
        <f>IF(F47=0,0,G47/F47)</f>
        <v>0</v>
      </c>
      <c r="G36" s="70">
        <f>IF(F49=0,0,G49/F49)</f>
        <v>0</v>
      </c>
    </row>
    <row r="37" spans="1:7">
      <c r="A37" s="72"/>
      <c r="B37" s="71" t="s">
        <v>24</v>
      </c>
      <c r="C37" s="70">
        <f>IF(F48=0,0,G48/F48)</f>
        <v>0</v>
      </c>
      <c r="D37" s="70" t="s">
        <v>24</v>
      </c>
      <c r="E37" s="70" t="s">
        <v>24</v>
      </c>
      <c r="F37" s="70" t="s">
        <v>24</v>
      </c>
      <c r="G37" s="70" t="s">
        <v>24</v>
      </c>
    </row>
    <row r="38" spans="1:7" ht="30">
      <c r="A38" s="69" t="s">
        <v>15</v>
      </c>
      <c r="B38" s="68">
        <f>C38+D38+G38+E38</f>
        <v>0</v>
      </c>
      <c r="C38" s="67"/>
      <c r="D38" s="67"/>
      <c r="E38" s="67"/>
      <c r="F38" s="67"/>
      <c r="G38" s="67"/>
    </row>
    <row r="39" spans="1:7" ht="28.5">
      <c r="A39" s="66" t="s">
        <v>18</v>
      </c>
      <c r="B39" s="65">
        <f>C39+D39+G39+E39</f>
        <v>0</v>
      </c>
      <c r="C39" s="64">
        <f>C34*C35*C36*C37+C38</f>
        <v>0</v>
      </c>
      <c r="D39" s="64">
        <f>D34*D35*D36+D38</f>
        <v>0</v>
      </c>
      <c r="E39" s="64">
        <f>E34*E35*E36+E38</f>
        <v>0</v>
      </c>
      <c r="F39" s="64">
        <f>F34*F35*F36+F38</f>
        <v>0</v>
      </c>
      <c r="G39" s="64">
        <f>G34*G35*G36+G38</f>
        <v>0</v>
      </c>
    </row>
    <row r="40" spans="1:7">
      <c r="A40" s="63">
        <v>81</v>
      </c>
      <c r="B40" s="63"/>
      <c r="C40" s="63"/>
      <c r="D40" s="63"/>
      <c r="E40" s="63"/>
      <c r="F40" s="63"/>
      <c r="G40" s="63"/>
    </row>
    <row r="41" spans="1:7">
      <c r="A41" s="62"/>
      <c r="B41" s="60"/>
      <c r="C41" s="59"/>
      <c r="D41" s="59"/>
      <c r="E41" s="59"/>
      <c r="F41" s="59"/>
      <c r="G41" s="59"/>
    </row>
    <row r="42" spans="1:7">
      <c r="A42" s="61" t="s">
        <v>73</v>
      </c>
      <c r="B42" s="60"/>
      <c r="C42" s="59"/>
      <c r="D42" s="59"/>
      <c r="E42" s="59"/>
      <c r="F42" s="59"/>
      <c r="G42" s="59"/>
    </row>
    <row r="43" spans="1:7" ht="15.75" customHeight="1">
      <c r="A43" s="55" t="s">
        <v>72</v>
      </c>
      <c r="B43" s="58" t="s">
        <v>71</v>
      </c>
      <c r="C43" s="57"/>
      <c r="D43" s="57"/>
      <c r="E43" s="57"/>
      <c r="F43" s="57"/>
      <c r="G43" s="56"/>
    </row>
    <row r="44" spans="1:7" ht="38.25">
      <c r="A44" s="55"/>
      <c r="B44" s="51" t="s">
        <v>70</v>
      </c>
      <c r="C44" s="54" t="s">
        <v>69</v>
      </c>
      <c r="D44" s="54" t="s">
        <v>68</v>
      </c>
      <c r="E44" s="54" t="s">
        <v>67</v>
      </c>
      <c r="F44" s="54" t="s">
        <v>66</v>
      </c>
      <c r="G44" s="54" t="s">
        <v>65</v>
      </c>
    </row>
    <row r="45" spans="1:7" ht="127.5">
      <c r="A45" s="52" t="s">
        <v>64</v>
      </c>
      <c r="B45" s="53" t="s">
        <v>63</v>
      </c>
      <c r="C45" s="52"/>
      <c r="D45" s="52"/>
      <c r="E45" s="52"/>
      <c r="F45" s="52"/>
      <c r="G45" s="52"/>
    </row>
    <row r="46" spans="1:7" ht="127.5">
      <c r="A46" s="52" t="s">
        <v>62</v>
      </c>
      <c r="B46" s="51" t="s">
        <v>57</v>
      </c>
      <c r="C46" s="52"/>
      <c r="D46" s="52"/>
      <c r="E46" s="52"/>
      <c r="F46" s="52"/>
      <c r="G46" s="52"/>
    </row>
    <row r="47" spans="1:7" ht="51">
      <c r="A47" s="52" t="s">
        <v>61</v>
      </c>
      <c r="B47" s="51" t="s">
        <v>57</v>
      </c>
      <c r="C47" s="52"/>
      <c r="D47" s="52"/>
      <c r="E47" s="52"/>
      <c r="F47" s="52"/>
      <c r="G47" s="52"/>
    </row>
    <row r="48" spans="1:7" ht="51">
      <c r="A48" s="52" t="s">
        <v>60</v>
      </c>
      <c r="B48" s="51" t="s">
        <v>57</v>
      </c>
      <c r="C48" s="52"/>
      <c r="D48" s="52"/>
      <c r="E48" s="52"/>
      <c r="F48" s="52"/>
      <c r="G48" s="52"/>
    </row>
    <row r="49" spans="1:7" ht="38.25">
      <c r="A49" s="52" t="s">
        <v>59</v>
      </c>
      <c r="B49" s="51" t="s">
        <v>57</v>
      </c>
      <c r="C49" s="52"/>
      <c r="D49" s="52"/>
      <c r="E49" s="52"/>
      <c r="F49" s="52"/>
      <c r="G49" s="52"/>
    </row>
    <row r="50" spans="1:7" ht="63.75">
      <c r="A50" s="50" t="s">
        <v>58</v>
      </c>
      <c r="B50" s="51" t="s">
        <v>57</v>
      </c>
      <c r="C50" s="50"/>
      <c r="D50" s="50"/>
      <c r="E50" s="50"/>
      <c r="F50" s="50"/>
      <c r="G50" s="50"/>
    </row>
    <row r="52" spans="1:7">
      <c r="A52" s="48" t="s">
        <v>56</v>
      </c>
    </row>
    <row r="53" spans="1:7">
      <c r="A53" s="49" t="s">
        <v>55</v>
      </c>
    </row>
    <row r="54" spans="1:7">
      <c r="A54" s="48" t="s">
        <v>54</v>
      </c>
    </row>
    <row r="55" spans="1:7">
      <c r="A55" s="48" t="s">
        <v>53</v>
      </c>
    </row>
    <row r="56" spans="1:7">
      <c r="A56" s="48" t="s">
        <v>52</v>
      </c>
    </row>
    <row r="57" spans="1:7">
      <c r="A57" s="48" t="s">
        <v>51</v>
      </c>
    </row>
  </sheetData>
  <mergeCells count="13">
    <mergeCell ref="A31:A32"/>
    <mergeCell ref="A36:A37"/>
    <mergeCell ref="A40:G40"/>
    <mergeCell ref="A43:A44"/>
    <mergeCell ref="B43:G43"/>
    <mergeCell ref="A1:G1"/>
    <mergeCell ref="A3:G3"/>
    <mergeCell ref="A5:A6"/>
    <mergeCell ref="B5:B6"/>
    <mergeCell ref="C5:G5"/>
    <mergeCell ref="E2:G2"/>
    <mergeCell ref="A14:A15"/>
    <mergeCell ref="A26:A27"/>
  </mergeCells>
  <printOptions horizontalCentered="1"/>
  <pageMargins left="0" right="0" top="0.31496062992125984" bottom="0.27559055118110237" header="0.31496062992125984" footer="0.31496062992125984"/>
  <pageSetup paperSize="9" scale="82" orientation="portrait" r:id="rId1"/>
  <headerFooter alignWithMargins="0"/>
  <rowBreaks count="1" manualBreakCount="1">
    <brk id="3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view="pageBreakPreview" topLeftCell="A28" zoomScaleNormal="100" zoomScaleSheetLayoutView="100" workbookViewId="0">
      <selection activeCell="E41" sqref="E41"/>
    </sheetView>
  </sheetViews>
  <sheetFormatPr defaultRowHeight="15"/>
  <cols>
    <col min="1" max="1" width="57.42578125" style="1" customWidth="1"/>
    <col min="2" max="2" width="14" style="1" customWidth="1"/>
    <col min="3" max="4" width="15.7109375" style="1" customWidth="1"/>
    <col min="5" max="16384" width="9.140625" style="1"/>
  </cols>
  <sheetData>
    <row r="1" spans="1:4" ht="15" customHeight="1">
      <c r="A1" s="18">
        <v>82</v>
      </c>
      <c r="B1" s="18"/>
      <c r="C1" s="18"/>
      <c r="D1" s="18"/>
    </row>
    <row r="2" spans="1:4" ht="25.5">
      <c r="D2" s="103" t="s">
        <v>111</v>
      </c>
    </row>
    <row r="3" spans="1:4" ht="41.25" customHeight="1">
      <c r="A3" s="19" t="s">
        <v>110</v>
      </c>
      <c r="B3" s="19"/>
      <c r="C3" s="19"/>
      <c r="D3" s="19"/>
    </row>
    <row r="4" spans="1:4" ht="15" customHeight="1">
      <c r="D4" s="2" t="s">
        <v>0</v>
      </c>
    </row>
    <row r="5" spans="1:4" ht="12.75" customHeight="1">
      <c r="A5" s="102" t="s">
        <v>1</v>
      </c>
      <c r="B5" s="102" t="s">
        <v>47</v>
      </c>
      <c r="C5" s="101" t="s">
        <v>46</v>
      </c>
      <c r="D5" s="101"/>
    </row>
    <row r="6" spans="1:4" ht="60.75" customHeight="1">
      <c r="A6" s="100"/>
      <c r="B6" s="100"/>
      <c r="C6" s="3" t="s">
        <v>109</v>
      </c>
      <c r="D6" s="99" t="s">
        <v>108</v>
      </c>
    </row>
    <row r="7" spans="1:4" ht="28.5">
      <c r="A7" s="7" t="s">
        <v>40</v>
      </c>
      <c r="B7" s="8">
        <f>C7+D7</f>
        <v>0</v>
      </c>
      <c r="C7" s="8">
        <f>C8</f>
        <v>0</v>
      </c>
      <c r="D7" s="8">
        <f>D8+D9</f>
        <v>0</v>
      </c>
    </row>
    <row r="8" spans="1:4" ht="28.5">
      <c r="A8" s="98" t="s">
        <v>95</v>
      </c>
      <c r="B8" s="8">
        <f>C8+D8</f>
        <v>0</v>
      </c>
      <c r="C8" s="8"/>
      <c r="D8" s="8"/>
    </row>
    <row r="9" spans="1:4">
      <c r="A9" s="98" t="s">
        <v>94</v>
      </c>
      <c r="B9" s="8">
        <f>D9</f>
        <v>0</v>
      </c>
      <c r="C9" s="8" t="s">
        <v>24</v>
      </c>
      <c r="D9" s="8"/>
    </row>
    <row r="10" spans="1:4" ht="30">
      <c r="A10" s="5" t="s">
        <v>107</v>
      </c>
      <c r="B10" s="6">
        <f>C10+D10</f>
        <v>0</v>
      </c>
      <c r="C10" s="6"/>
      <c r="D10" s="6"/>
    </row>
    <row r="11" spans="1:4">
      <c r="A11" s="9" t="s">
        <v>106</v>
      </c>
      <c r="B11" s="6"/>
      <c r="C11" s="6"/>
      <c r="D11" s="6"/>
    </row>
    <row r="12" spans="1:4" s="95" customFormat="1" ht="30">
      <c r="A12" s="97" t="s">
        <v>105</v>
      </c>
      <c r="B12" s="96">
        <f>C12+D12</f>
        <v>0</v>
      </c>
      <c r="C12" s="96"/>
      <c r="D12" s="96"/>
    </row>
    <row r="13" spans="1:4" s="95" customFormat="1" ht="30">
      <c r="A13" s="97" t="s">
        <v>104</v>
      </c>
      <c r="B13" s="96">
        <f>C13+D13</f>
        <v>0</v>
      </c>
      <c r="C13" s="96"/>
      <c r="D13" s="96"/>
    </row>
    <row r="14" spans="1:4" s="95" customFormat="1" ht="45">
      <c r="A14" s="5" t="s">
        <v>103</v>
      </c>
      <c r="B14" s="6">
        <f>C14+D14</f>
        <v>0</v>
      </c>
      <c r="C14" s="96"/>
      <c r="D14" s="96"/>
    </row>
    <row r="15" spans="1:4" s="95" customFormat="1" ht="30">
      <c r="A15" s="9" t="s">
        <v>102</v>
      </c>
      <c r="B15" s="96" t="s">
        <v>24</v>
      </c>
      <c r="C15" s="10">
        <f>IF((C10-C12-C13)=0,0,C14/(C10-C12-C13))</f>
        <v>0</v>
      </c>
      <c r="D15" s="10">
        <f>IF((D10-D12-D13)=0,0,D14/(D10-D12-D13))</f>
        <v>0</v>
      </c>
    </row>
    <row r="16" spans="1:4">
      <c r="A16" s="5" t="s">
        <v>101</v>
      </c>
      <c r="B16" s="6" t="s">
        <v>24</v>
      </c>
      <c r="C16" s="6" t="s">
        <v>24</v>
      </c>
      <c r="D16" s="6"/>
    </row>
    <row r="17" spans="1:4">
      <c r="A17" s="5" t="s">
        <v>100</v>
      </c>
      <c r="B17" s="6" t="s">
        <v>24</v>
      </c>
      <c r="C17" s="6" t="s">
        <v>24</v>
      </c>
      <c r="D17" s="6"/>
    </row>
    <row r="18" spans="1:4" ht="30">
      <c r="A18" s="5" t="s">
        <v>99</v>
      </c>
      <c r="B18" s="6" t="s">
        <v>24</v>
      </c>
      <c r="C18" s="6" t="s">
        <v>24</v>
      </c>
      <c r="D18" s="6"/>
    </row>
    <row r="19" spans="1:4">
      <c r="A19" s="5" t="s">
        <v>98</v>
      </c>
      <c r="B19" s="6" t="s">
        <v>24</v>
      </c>
      <c r="C19" s="6"/>
      <c r="D19" s="6"/>
    </row>
    <row r="20" spans="1:4">
      <c r="A20" s="5" t="s">
        <v>97</v>
      </c>
      <c r="B20" s="6">
        <f>C20+D20</f>
        <v>0</v>
      </c>
      <c r="C20" s="6"/>
      <c r="D20" s="6"/>
    </row>
    <row r="21" spans="1:4">
      <c r="A21" s="5" t="s">
        <v>96</v>
      </c>
      <c r="B21" s="6">
        <f>C21+D21</f>
        <v>0</v>
      </c>
      <c r="C21" s="6">
        <f>C22</f>
        <v>0</v>
      </c>
      <c r="D21" s="6">
        <f>D22+D23</f>
        <v>0</v>
      </c>
    </row>
    <row r="22" spans="1:4" s="95" customFormat="1" ht="30">
      <c r="A22" s="11" t="s">
        <v>95</v>
      </c>
      <c r="B22" s="6">
        <f>C22+D22</f>
        <v>0</v>
      </c>
      <c r="C22" s="6"/>
      <c r="D22" s="6"/>
    </row>
    <row r="23" spans="1:4" s="95" customFormat="1">
      <c r="A23" s="11" t="s">
        <v>94</v>
      </c>
      <c r="B23" s="6">
        <f>D23</f>
        <v>0</v>
      </c>
      <c r="C23" s="6" t="s">
        <v>24</v>
      </c>
      <c r="D23" s="6"/>
    </row>
    <row r="24" spans="1:4">
      <c r="A24" s="9" t="s">
        <v>6</v>
      </c>
      <c r="B24" s="92" t="s">
        <v>24</v>
      </c>
      <c r="C24" s="10"/>
      <c r="D24" s="10"/>
    </row>
    <row r="25" spans="1:4">
      <c r="A25" s="9" t="s">
        <v>77</v>
      </c>
      <c r="B25" s="92" t="s">
        <v>24</v>
      </c>
      <c r="C25" s="10"/>
      <c r="D25" s="10"/>
    </row>
    <row r="26" spans="1:4">
      <c r="A26" s="5" t="s">
        <v>8</v>
      </c>
      <c r="B26" s="6">
        <f>C26+D26</f>
        <v>0</v>
      </c>
      <c r="C26" s="6">
        <f>C21*C24*C25*C15</f>
        <v>0</v>
      </c>
      <c r="D26" s="6">
        <f>D21*D24*D25*D15</f>
        <v>0</v>
      </c>
    </row>
    <row r="27" spans="1:4" ht="28.5">
      <c r="A27" s="7" t="s">
        <v>9</v>
      </c>
      <c r="B27" s="91">
        <f>C27+D27</f>
        <v>0</v>
      </c>
      <c r="C27" s="91">
        <f>C28+C29+C30+C33+C31+C32</f>
        <v>0</v>
      </c>
      <c r="D27" s="91">
        <f>D28+D29+D30+D33+D31+D32</f>
        <v>0</v>
      </c>
    </row>
    <row r="28" spans="1:4">
      <c r="A28" s="11" t="s">
        <v>20</v>
      </c>
      <c r="B28" s="93">
        <f>C28+D28</f>
        <v>0</v>
      </c>
      <c r="C28" s="93"/>
      <c r="D28" s="93"/>
    </row>
    <row r="29" spans="1:4">
      <c r="A29" s="11" t="s">
        <v>21</v>
      </c>
      <c r="B29" s="93">
        <f>C29+D29</f>
        <v>0</v>
      </c>
      <c r="C29" s="93"/>
      <c r="D29" s="93"/>
    </row>
    <row r="30" spans="1:4">
      <c r="A30" s="11" t="s">
        <v>11</v>
      </c>
      <c r="B30" s="93">
        <f>C30+D30</f>
        <v>0</v>
      </c>
      <c r="C30" s="93"/>
      <c r="D30" s="93"/>
    </row>
    <row r="31" spans="1:4">
      <c r="A31" s="11" t="s">
        <v>92</v>
      </c>
      <c r="B31" s="93">
        <f>C31+D31</f>
        <v>0</v>
      </c>
      <c r="C31" s="93"/>
      <c r="D31" s="93"/>
    </row>
    <row r="32" spans="1:4">
      <c r="A32" s="11" t="s">
        <v>30</v>
      </c>
      <c r="B32" s="93">
        <f>C32+D32</f>
        <v>0</v>
      </c>
      <c r="C32" s="93"/>
      <c r="D32" s="93"/>
    </row>
    <row r="33" spans="1:4" ht="30">
      <c r="A33" s="11" t="s">
        <v>93</v>
      </c>
      <c r="B33" s="93">
        <f>C33+D33</f>
        <v>0</v>
      </c>
      <c r="C33" s="93"/>
      <c r="D33" s="93"/>
    </row>
    <row r="34" spans="1:4" ht="28.5">
      <c r="A34" s="7" t="s">
        <v>29</v>
      </c>
      <c r="B34" s="91">
        <f>C34+D34</f>
        <v>0</v>
      </c>
      <c r="C34" s="91">
        <f>C26+C27</f>
        <v>0</v>
      </c>
      <c r="D34" s="91">
        <f>D26+D27</f>
        <v>0</v>
      </c>
    </row>
    <row r="35" spans="1:4">
      <c r="A35" s="9" t="s">
        <v>14</v>
      </c>
      <c r="B35" s="92" t="s">
        <v>24</v>
      </c>
      <c r="C35" s="10"/>
      <c r="D35" s="10"/>
    </row>
    <row r="36" spans="1:4">
      <c r="A36" s="5" t="s">
        <v>92</v>
      </c>
      <c r="B36" s="93">
        <f>C36+D36</f>
        <v>0</v>
      </c>
      <c r="C36" s="93"/>
      <c r="D36" s="93"/>
    </row>
    <row r="37" spans="1:4">
      <c r="A37" s="9" t="s">
        <v>91</v>
      </c>
      <c r="B37" s="92" t="s">
        <v>24</v>
      </c>
      <c r="C37" s="94"/>
      <c r="D37" s="94"/>
    </row>
    <row r="38" spans="1:4">
      <c r="A38" s="5" t="s">
        <v>15</v>
      </c>
      <c r="B38" s="93">
        <f>C38+D38</f>
        <v>0</v>
      </c>
      <c r="C38" s="93"/>
      <c r="D38" s="93"/>
    </row>
    <row r="39" spans="1:4">
      <c r="A39" s="7" t="s">
        <v>16</v>
      </c>
      <c r="B39" s="91">
        <f>C39+D39</f>
        <v>0</v>
      </c>
      <c r="C39" s="91">
        <f>(C34*C35+C38)*C37+C36</f>
        <v>0</v>
      </c>
      <c r="D39" s="91">
        <f>(D34*D35+D38)*D37+D36</f>
        <v>0</v>
      </c>
    </row>
    <row r="40" spans="1:4">
      <c r="A40" s="9" t="s">
        <v>14</v>
      </c>
      <c r="B40" s="92" t="s">
        <v>24</v>
      </c>
      <c r="C40" s="10"/>
      <c r="D40" s="10"/>
    </row>
    <row r="41" spans="1:4">
      <c r="A41" s="5" t="s">
        <v>15</v>
      </c>
      <c r="B41" s="6">
        <f>C41+D41</f>
        <v>0</v>
      </c>
      <c r="C41" s="6"/>
      <c r="D41" s="6"/>
    </row>
    <row r="42" spans="1:4">
      <c r="A42" s="7" t="s">
        <v>17</v>
      </c>
      <c r="B42" s="91">
        <f>C42+D42</f>
        <v>0</v>
      </c>
      <c r="C42" s="91">
        <f>C39*C40+C41</f>
        <v>0</v>
      </c>
      <c r="D42" s="91">
        <f>D39*D40+D41</f>
        <v>0</v>
      </c>
    </row>
    <row r="43" spans="1:4">
      <c r="A43" s="9" t="s">
        <v>14</v>
      </c>
      <c r="B43" s="92" t="s">
        <v>24</v>
      </c>
      <c r="C43" s="10"/>
      <c r="D43" s="10"/>
    </row>
    <row r="44" spans="1:4">
      <c r="A44" s="5" t="s">
        <v>15</v>
      </c>
      <c r="B44" s="6">
        <f>C44+D44</f>
        <v>0</v>
      </c>
      <c r="C44" s="6"/>
      <c r="D44" s="6"/>
    </row>
    <row r="45" spans="1:4">
      <c r="A45" s="7" t="s">
        <v>18</v>
      </c>
      <c r="B45" s="91">
        <f>C45+D45</f>
        <v>0</v>
      </c>
      <c r="C45" s="91">
        <f>C42*C43+C44</f>
        <v>0</v>
      </c>
      <c r="D45" s="91">
        <f>D42*D43+D44</f>
        <v>0</v>
      </c>
    </row>
  </sheetData>
  <mergeCells count="5">
    <mergeCell ref="A1:D1"/>
    <mergeCell ref="A3:D3"/>
    <mergeCell ref="A5:A6"/>
    <mergeCell ref="B5:B6"/>
    <mergeCell ref="C5:D5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zoomScaleNormal="100" zoomScaleSheetLayoutView="100" workbookViewId="0">
      <selection activeCell="F9" sqref="F9"/>
    </sheetView>
  </sheetViews>
  <sheetFormatPr defaultRowHeight="15"/>
  <cols>
    <col min="1" max="1" width="55.85546875" style="1" customWidth="1"/>
    <col min="2" max="2" width="16.7109375" style="1" customWidth="1"/>
    <col min="3" max="16384" width="9.140625" style="1"/>
  </cols>
  <sheetData>
    <row r="1" spans="1:4">
      <c r="A1" s="18">
        <v>84</v>
      </c>
      <c r="B1" s="18"/>
    </row>
    <row r="2" spans="1:4" ht="25.5">
      <c r="B2" s="103" t="s">
        <v>118</v>
      </c>
    </row>
    <row r="3" spans="1:4" ht="48" customHeight="1">
      <c r="A3" s="19" t="s">
        <v>117</v>
      </c>
      <c r="B3" s="19"/>
    </row>
    <row r="4" spans="1:4">
      <c r="B4" s="2" t="s">
        <v>0</v>
      </c>
    </row>
    <row r="5" spans="1:4" ht="33" customHeight="1">
      <c r="A5" s="3" t="s">
        <v>1</v>
      </c>
      <c r="B5" s="3" t="s">
        <v>116</v>
      </c>
      <c r="D5" s="4"/>
    </row>
    <row r="6" spans="1:4" ht="30">
      <c r="A6" s="5" t="s">
        <v>115</v>
      </c>
      <c r="B6" s="6"/>
    </row>
    <row r="7" spans="1:4" ht="30">
      <c r="A7" s="5" t="s">
        <v>114</v>
      </c>
      <c r="B7" s="6"/>
    </row>
    <row r="8" spans="1:4" ht="30">
      <c r="A8" s="9" t="s">
        <v>102</v>
      </c>
      <c r="B8" s="10">
        <f>IF(B6=0,0,B7/B6)</f>
        <v>0</v>
      </c>
    </row>
    <row r="9" spans="1:4">
      <c r="A9" s="5" t="s">
        <v>98</v>
      </c>
      <c r="B9" s="6"/>
    </row>
    <row r="10" spans="1:4">
      <c r="A10" s="5" t="s">
        <v>113</v>
      </c>
      <c r="B10" s="6"/>
    </row>
    <row r="11" spans="1:4">
      <c r="A11" s="5" t="s">
        <v>112</v>
      </c>
      <c r="B11" s="6"/>
    </row>
    <row r="12" spans="1:4" ht="28.5">
      <c r="A12" s="7" t="s">
        <v>40</v>
      </c>
      <c r="B12" s="93"/>
    </row>
    <row r="13" spans="1:4">
      <c r="A13" s="9" t="s">
        <v>6</v>
      </c>
      <c r="B13" s="10"/>
    </row>
    <row r="14" spans="1:4">
      <c r="A14" s="9" t="s">
        <v>7</v>
      </c>
      <c r="B14" s="10"/>
    </row>
    <row r="15" spans="1:4">
      <c r="A15" s="5" t="s">
        <v>8</v>
      </c>
      <c r="B15" s="93">
        <f>B11*B13*B14*B8</f>
        <v>0</v>
      </c>
    </row>
    <row r="16" spans="1:4" ht="28.5">
      <c r="A16" s="7" t="s">
        <v>9</v>
      </c>
      <c r="B16" s="91">
        <f>B19+B22+B17+B18+B20+B21</f>
        <v>0</v>
      </c>
    </row>
    <row r="17" spans="1:2">
      <c r="A17" s="11" t="s">
        <v>20</v>
      </c>
      <c r="B17" s="93"/>
    </row>
    <row r="18" spans="1:2">
      <c r="A18" s="11" t="s">
        <v>21</v>
      </c>
      <c r="B18" s="93"/>
    </row>
    <row r="19" spans="1:2">
      <c r="A19" s="11" t="s">
        <v>11</v>
      </c>
      <c r="B19" s="93"/>
    </row>
    <row r="20" spans="1:2">
      <c r="A20" s="11" t="s">
        <v>92</v>
      </c>
      <c r="B20" s="93"/>
    </row>
    <row r="21" spans="1:2">
      <c r="A21" s="11" t="s">
        <v>30</v>
      </c>
      <c r="B21" s="93"/>
    </row>
    <row r="22" spans="1:2" ht="30">
      <c r="A22" s="11" t="s">
        <v>12</v>
      </c>
      <c r="B22" s="6"/>
    </row>
    <row r="23" spans="1:2" ht="28.5">
      <c r="A23" s="7" t="s">
        <v>29</v>
      </c>
      <c r="B23" s="91">
        <f>B15+B16</f>
        <v>0</v>
      </c>
    </row>
    <row r="24" spans="1:2">
      <c r="A24" s="9" t="s">
        <v>14</v>
      </c>
      <c r="B24" s="10"/>
    </row>
    <row r="25" spans="1:2">
      <c r="A25" s="5" t="s">
        <v>92</v>
      </c>
      <c r="B25" s="93"/>
    </row>
    <row r="26" spans="1:2" ht="30">
      <c r="A26" s="9" t="s">
        <v>102</v>
      </c>
      <c r="B26" s="10"/>
    </row>
    <row r="27" spans="1:2">
      <c r="A27" s="5" t="s">
        <v>15</v>
      </c>
      <c r="B27" s="93"/>
    </row>
    <row r="28" spans="1:2">
      <c r="A28" s="7" t="s">
        <v>16</v>
      </c>
      <c r="B28" s="91">
        <f>(B23*B24+B25)*B26+B27</f>
        <v>0</v>
      </c>
    </row>
    <row r="29" spans="1:2">
      <c r="A29" s="9" t="s">
        <v>14</v>
      </c>
      <c r="B29" s="10"/>
    </row>
    <row r="30" spans="1:2">
      <c r="A30" s="5" t="s">
        <v>15</v>
      </c>
      <c r="B30" s="6"/>
    </row>
    <row r="31" spans="1:2">
      <c r="A31" s="7" t="s">
        <v>17</v>
      </c>
      <c r="B31" s="91">
        <f>B28*B29+B30</f>
        <v>0</v>
      </c>
    </row>
    <row r="32" spans="1:2">
      <c r="A32" s="9" t="s">
        <v>14</v>
      </c>
      <c r="B32" s="10"/>
    </row>
    <row r="33" spans="1:2">
      <c r="A33" s="5" t="s">
        <v>15</v>
      </c>
      <c r="B33" s="6"/>
    </row>
    <row r="34" spans="1:2">
      <c r="A34" s="7" t="s">
        <v>18</v>
      </c>
      <c r="B34" s="91">
        <f>B31*B32+B33</f>
        <v>0</v>
      </c>
    </row>
  </sheetData>
  <mergeCells count="2">
    <mergeCell ref="A1:B1"/>
    <mergeCell ref="A3:B3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view="pageBreakPreview" zoomScaleNormal="100" zoomScaleSheetLayoutView="100" workbookViewId="0">
      <selection activeCell="E10" sqref="E10"/>
    </sheetView>
  </sheetViews>
  <sheetFormatPr defaultRowHeight="15"/>
  <cols>
    <col min="1" max="1" width="66.28515625" style="1" customWidth="1"/>
    <col min="2" max="2" width="16.7109375" style="1" customWidth="1"/>
    <col min="3" max="16384" width="9.140625" style="1"/>
  </cols>
  <sheetData>
    <row r="1" spans="1:2">
      <c r="A1" s="18">
        <v>85</v>
      </c>
      <c r="B1" s="18"/>
    </row>
    <row r="2" spans="1:2" ht="25.5">
      <c r="B2" s="103" t="s">
        <v>125</v>
      </c>
    </row>
    <row r="3" spans="1:2" ht="30" customHeight="1">
      <c r="A3" s="19" t="s">
        <v>124</v>
      </c>
      <c r="B3" s="19"/>
    </row>
    <row r="4" spans="1:2">
      <c r="B4" s="2" t="s">
        <v>0</v>
      </c>
    </row>
    <row r="5" spans="1:2" ht="36.75" customHeight="1">
      <c r="A5" s="3" t="s">
        <v>1</v>
      </c>
      <c r="B5" s="3" t="s">
        <v>123</v>
      </c>
    </row>
    <row r="6" spans="1:2" ht="28.5">
      <c r="A6" s="7" t="s">
        <v>40</v>
      </c>
      <c r="B6" s="91"/>
    </row>
    <row r="7" spans="1:2" ht="30">
      <c r="A7" s="5" t="s">
        <v>122</v>
      </c>
      <c r="B7" s="6"/>
    </row>
    <row r="8" spans="1:2">
      <c r="A8" s="9" t="s">
        <v>106</v>
      </c>
      <c r="B8" s="6"/>
    </row>
    <row r="9" spans="1:2" s="95" customFormat="1" ht="30">
      <c r="A9" s="97" t="s">
        <v>105</v>
      </c>
      <c r="B9" s="96"/>
    </row>
    <row r="10" spans="1:2" s="95" customFormat="1" ht="30">
      <c r="A10" s="5" t="s">
        <v>103</v>
      </c>
      <c r="B10" s="96"/>
    </row>
    <row r="11" spans="1:2" s="95" customFormat="1">
      <c r="A11" s="9" t="s">
        <v>102</v>
      </c>
      <c r="B11" s="10">
        <f>IF((B7-B9)=0,0,B10/(B7-B9))</f>
        <v>0</v>
      </c>
    </row>
    <row r="12" spans="1:2">
      <c r="A12" s="5" t="s">
        <v>121</v>
      </c>
      <c r="B12" s="6"/>
    </row>
    <row r="13" spans="1:2">
      <c r="A13" s="5" t="s">
        <v>120</v>
      </c>
      <c r="B13" s="6"/>
    </row>
    <row r="14" spans="1:2">
      <c r="A14" s="5" t="s">
        <v>98</v>
      </c>
      <c r="B14" s="6"/>
    </row>
    <row r="15" spans="1:2">
      <c r="A15" s="5" t="s">
        <v>99</v>
      </c>
      <c r="B15" s="6"/>
    </row>
    <row r="16" spans="1:2">
      <c r="A16" s="5" t="s">
        <v>119</v>
      </c>
      <c r="B16" s="6"/>
    </row>
    <row r="17" spans="1:2">
      <c r="A17" s="9" t="s">
        <v>7</v>
      </c>
      <c r="B17" s="10"/>
    </row>
    <row r="18" spans="1:2">
      <c r="A18" s="9" t="s">
        <v>6</v>
      </c>
      <c r="B18" s="10"/>
    </row>
    <row r="19" spans="1:2">
      <c r="A19" s="5" t="s">
        <v>8</v>
      </c>
      <c r="B19" s="93">
        <f>B16*B17*B18*B11</f>
        <v>0</v>
      </c>
    </row>
    <row r="20" spans="1:2">
      <c r="A20" s="7" t="s">
        <v>9</v>
      </c>
      <c r="B20" s="91">
        <f>B24+B26+B21+B22+B23+B25</f>
        <v>0</v>
      </c>
    </row>
    <row r="21" spans="1:2">
      <c r="A21" s="11" t="s">
        <v>20</v>
      </c>
      <c r="B21" s="93"/>
    </row>
    <row r="22" spans="1:2">
      <c r="A22" s="11" t="s">
        <v>21</v>
      </c>
      <c r="B22" s="93"/>
    </row>
    <row r="23" spans="1:2">
      <c r="A23" s="11" t="s">
        <v>92</v>
      </c>
      <c r="B23" s="93"/>
    </row>
    <row r="24" spans="1:2">
      <c r="A24" s="11" t="s">
        <v>11</v>
      </c>
      <c r="B24" s="93"/>
    </row>
    <row r="25" spans="1:2">
      <c r="A25" s="11" t="s">
        <v>30</v>
      </c>
      <c r="B25" s="93"/>
    </row>
    <row r="26" spans="1:2" ht="30">
      <c r="A26" s="11" t="s">
        <v>12</v>
      </c>
      <c r="B26" s="6"/>
    </row>
    <row r="27" spans="1:2" ht="28.5">
      <c r="A27" s="7" t="s">
        <v>29</v>
      </c>
      <c r="B27" s="91">
        <f>B19+B20</f>
        <v>0</v>
      </c>
    </row>
    <row r="28" spans="1:2">
      <c r="A28" s="9" t="s">
        <v>14</v>
      </c>
      <c r="B28" s="10"/>
    </row>
    <row r="29" spans="1:2">
      <c r="A29" s="5" t="s">
        <v>92</v>
      </c>
      <c r="B29" s="93"/>
    </row>
    <row r="30" spans="1:2">
      <c r="A30" s="9" t="s">
        <v>102</v>
      </c>
      <c r="B30" s="10"/>
    </row>
    <row r="31" spans="1:2">
      <c r="A31" s="5" t="s">
        <v>15</v>
      </c>
      <c r="B31" s="93"/>
    </row>
    <row r="32" spans="1:2">
      <c r="A32" s="7" t="s">
        <v>16</v>
      </c>
      <c r="B32" s="91">
        <f>(B27*B28+B29)*B30+B31</f>
        <v>0</v>
      </c>
    </row>
    <row r="33" spans="1:2">
      <c r="A33" s="9" t="s">
        <v>14</v>
      </c>
      <c r="B33" s="10"/>
    </row>
    <row r="34" spans="1:2">
      <c r="A34" s="5" t="s">
        <v>15</v>
      </c>
      <c r="B34" s="6"/>
    </row>
    <row r="35" spans="1:2">
      <c r="A35" s="7" t="s">
        <v>17</v>
      </c>
      <c r="B35" s="91">
        <f>B32*B33+B34</f>
        <v>0</v>
      </c>
    </row>
    <row r="36" spans="1:2">
      <c r="A36" s="9" t="s">
        <v>14</v>
      </c>
      <c r="B36" s="10"/>
    </row>
    <row r="37" spans="1:2">
      <c r="A37" s="5" t="s">
        <v>15</v>
      </c>
      <c r="B37" s="6"/>
    </row>
    <row r="38" spans="1:2">
      <c r="A38" s="7" t="s">
        <v>18</v>
      </c>
      <c r="B38" s="91">
        <f>B35*B36+B37</f>
        <v>0</v>
      </c>
    </row>
  </sheetData>
  <mergeCells count="2">
    <mergeCell ref="A1:B1"/>
    <mergeCell ref="A3:B3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view="pageBreakPreview" zoomScaleNormal="100" zoomScaleSheetLayoutView="100" workbookViewId="0">
      <selection activeCell="A41" sqref="A41"/>
    </sheetView>
  </sheetViews>
  <sheetFormatPr defaultRowHeight="14.25"/>
  <cols>
    <col min="1" max="1" width="76.5703125" style="104" customWidth="1"/>
    <col min="2" max="2" width="16" style="104" customWidth="1"/>
    <col min="3" max="3" width="36.140625" style="105" customWidth="1"/>
    <col min="4" max="16384" width="9.140625" style="104"/>
  </cols>
  <sheetData>
    <row r="1" spans="1:3" ht="15">
      <c r="A1" s="137">
        <v>86</v>
      </c>
      <c r="B1" s="137"/>
    </row>
    <row r="2" spans="1:3" ht="25.5">
      <c r="B2" s="136" t="s">
        <v>144</v>
      </c>
    </row>
    <row r="3" spans="1:3" ht="42.75" customHeight="1">
      <c r="A3" s="135" t="s">
        <v>143</v>
      </c>
      <c r="B3" s="135"/>
    </row>
    <row r="4" spans="1:3">
      <c r="A4" s="134"/>
      <c r="B4" s="133" t="s">
        <v>0</v>
      </c>
    </row>
    <row r="5" spans="1:3" ht="28.5">
      <c r="A5" s="132" t="s">
        <v>142</v>
      </c>
      <c r="B5" s="132" t="s">
        <v>141</v>
      </c>
      <c r="C5" s="131"/>
    </row>
    <row r="6" spans="1:3" ht="15">
      <c r="A6" s="130" t="s">
        <v>82</v>
      </c>
      <c r="B6" s="117"/>
      <c r="C6" s="123"/>
    </row>
    <row r="7" spans="1:3" ht="30">
      <c r="A7" s="129" t="s">
        <v>140</v>
      </c>
      <c r="B7" s="114"/>
      <c r="C7" s="123"/>
    </row>
    <row r="8" spans="1:3" ht="30">
      <c r="A8" s="129" t="s">
        <v>139</v>
      </c>
      <c r="B8" s="114"/>
      <c r="C8" s="123"/>
    </row>
    <row r="9" spans="1:3" ht="15">
      <c r="A9" s="129" t="s">
        <v>138</v>
      </c>
      <c r="B9" s="114"/>
      <c r="C9" s="123"/>
    </row>
    <row r="10" spans="1:3" ht="15">
      <c r="A10" s="128" t="s">
        <v>137</v>
      </c>
      <c r="B10" s="127"/>
    </row>
    <row r="11" spans="1:3" ht="15">
      <c r="A11" s="122" t="s">
        <v>136</v>
      </c>
      <c r="B11" s="114"/>
    </row>
    <row r="12" spans="1:3" ht="15">
      <c r="A12" s="119" t="s">
        <v>131</v>
      </c>
      <c r="B12" s="114"/>
      <c r="C12" s="123"/>
    </row>
    <row r="13" spans="1:3" ht="15">
      <c r="A13" s="119" t="s">
        <v>130</v>
      </c>
      <c r="B13" s="114"/>
      <c r="C13" s="123"/>
    </row>
    <row r="14" spans="1:3" ht="15">
      <c r="A14" s="120" t="s">
        <v>126</v>
      </c>
      <c r="B14" s="121">
        <f>IF(B12=0,0,B13/B12)</f>
        <v>0</v>
      </c>
      <c r="C14" s="123"/>
    </row>
    <row r="15" spans="1:3" ht="15">
      <c r="A15" s="119" t="s">
        <v>129</v>
      </c>
      <c r="B15" s="114"/>
      <c r="C15" s="123"/>
    </row>
    <row r="16" spans="1:3" s="125" customFormat="1" ht="15">
      <c r="A16" s="120" t="s">
        <v>135</v>
      </c>
      <c r="B16" s="111"/>
      <c r="C16" s="126"/>
    </row>
    <row r="17" spans="1:6" ht="15">
      <c r="A17" s="119" t="s">
        <v>8</v>
      </c>
      <c r="B17" s="114">
        <f>B15*B16*B14</f>
        <v>0</v>
      </c>
    </row>
    <row r="18" spans="1:6" ht="15">
      <c r="A18" s="122" t="s">
        <v>134</v>
      </c>
      <c r="B18" s="114"/>
    </row>
    <row r="19" spans="1:6" ht="15">
      <c r="A19" s="119" t="s">
        <v>131</v>
      </c>
      <c r="B19" s="114"/>
      <c r="C19" s="123"/>
    </row>
    <row r="20" spans="1:6" ht="15">
      <c r="A20" s="119" t="s">
        <v>130</v>
      </c>
      <c r="B20" s="114"/>
      <c r="C20" s="123"/>
    </row>
    <row r="21" spans="1:6" ht="15">
      <c r="A21" s="120" t="s">
        <v>126</v>
      </c>
      <c r="B21" s="121">
        <f>IF(B19=0,0,B20/B19)</f>
        <v>0</v>
      </c>
      <c r="C21" s="123"/>
    </row>
    <row r="22" spans="1:6" ht="15">
      <c r="A22" s="119" t="s">
        <v>129</v>
      </c>
      <c r="B22" s="114"/>
      <c r="C22" s="123"/>
      <c r="F22" s="124"/>
    </row>
    <row r="23" spans="1:6" ht="15">
      <c r="A23" s="120" t="s">
        <v>128</v>
      </c>
      <c r="B23" s="111"/>
      <c r="F23" s="124"/>
    </row>
    <row r="24" spans="1:6" ht="15">
      <c r="A24" s="119" t="s">
        <v>8</v>
      </c>
      <c r="B24" s="114">
        <f>B22*B23*B21</f>
        <v>0</v>
      </c>
      <c r="F24" s="124"/>
    </row>
    <row r="25" spans="1:6" ht="15">
      <c r="A25" s="122" t="s">
        <v>133</v>
      </c>
      <c r="B25" s="114"/>
    </row>
    <row r="26" spans="1:6" ht="15">
      <c r="A26" s="119" t="s">
        <v>131</v>
      </c>
      <c r="B26" s="114"/>
      <c r="C26" s="123"/>
    </row>
    <row r="27" spans="1:6" ht="15">
      <c r="A27" s="119" t="s">
        <v>130</v>
      </c>
      <c r="B27" s="114"/>
      <c r="C27" s="123"/>
    </row>
    <row r="28" spans="1:6" ht="15">
      <c r="A28" s="120" t="s">
        <v>126</v>
      </c>
      <c r="B28" s="121">
        <f>IF(B26=0,0,B27/B26)</f>
        <v>0</v>
      </c>
      <c r="C28" s="123"/>
    </row>
    <row r="29" spans="1:6" ht="15">
      <c r="A29" s="119" t="s">
        <v>129</v>
      </c>
      <c r="B29" s="114"/>
      <c r="C29" s="123"/>
    </row>
    <row r="30" spans="1:6" ht="15">
      <c r="A30" s="120" t="s">
        <v>128</v>
      </c>
      <c r="B30" s="111"/>
    </row>
    <row r="31" spans="1:6" ht="15">
      <c r="A31" s="119" t="s">
        <v>8</v>
      </c>
      <c r="B31" s="114">
        <f>B29*B30*B28</f>
        <v>0</v>
      </c>
    </row>
    <row r="32" spans="1:6" ht="15">
      <c r="A32" s="122" t="s">
        <v>132</v>
      </c>
      <c r="B32" s="114"/>
    </row>
    <row r="33" spans="1:5" ht="15">
      <c r="A33" s="119" t="s">
        <v>131</v>
      </c>
      <c r="B33" s="114">
        <f>B9-B12-B19-B26</f>
        <v>0</v>
      </c>
    </row>
    <row r="34" spans="1:5" ht="15">
      <c r="A34" s="119" t="s">
        <v>130</v>
      </c>
      <c r="B34" s="114"/>
    </row>
    <row r="35" spans="1:5" ht="15">
      <c r="A35" s="120" t="s">
        <v>126</v>
      </c>
      <c r="B35" s="121">
        <f>IF(B33=0,0,B34/B33)</f>
        <v>0</v>
      </c>
    </row>
    <row r="36" spans="1:5" ht="15">
      <c r="A36" s="119" t="s">
        <v>129</v>
      </c>
      <c r="B36" s="114">
        <f>B6-B15-B22-B29</f>
        <v>0</v>
      </c>
    </row>
    <row r="37" spans="1:5" ht="15">
      <c r="A37" s="120" t="s">
        <v>128</v>
      </c>
      <c r="B37" s="111"/>
    </row>
    <row r="38" spans="1:5" ht="15">
      <c r="A38" s="119" t="s">
        <v>8</v>
      </c>
      <c r="B38" s="114">
        <f>B36*B37*B35</f>
        <v>0</v>
      </c>
    </row>
    <row r="39" spans="1:5" ht="15">
      <c r="A39" s="118" t="s">
        <v>127</v>
      </c>
      <c r="B39" s="114">
        <f>B38+B31+B24+B17</f>
        <v>0</v>
      </c>
    </row>
    <row r="40" spans="1:5">
      <c r="A40" s="107" t="s">
        <v>9</v>
      </c>
      <c r="B40" s="117">
        <f>B41+B46+B42+B43+B44+B45</f>
        <v>0</v>
      </c>
    </row>
    <row r="41" spans="1:5" ht="15">
      <c r="A41" s="116" t="s">
        <v>20</v>
      </c>
      <c r="B41" s="114"/>
    </row>
    <row r="42" spans="1:5" ht="15">
      <c r="A42" s="116" t="s">
        <v>21</v>
      </c>
      <c r="B42" s="114"/>
    </row>
    <row r="43" spans="1:5" ht="15">
      <c r="A43" s="116" t="s">
        <v>11</v>
      </c>
      <c r="B43" s="114"/>
    </row>
    <row r="44" spans="1:5" ht="15">
      <c r="A44" s="116" t="s">
        <v>92</v>
      </c>
      <c r="B44" s="114"/>
    </row>
    <row r="45" spans="1:5" ht="15">
      <c r="A45" s="116" t="s">
        <v>30</v>
      </c>
      <c r="B45" s="114"/>
    </row>
    <row r="46" spans="1:5" ht="30">
      <c r="A46" s="116" t="s">
        <v>12</v>
      </c>
      <c r="B46" s="114"/>
    </row>
    <row r="47" spans="1:5" ht="18.75" customHeight="1">
      <c r="A47" s="107" t="s">
        <v>29</v>
      </c>
      <c r="B47" s="106">
        <f>B39+B40</f>
        <v>0</v>
      </c>
      <c r="E47" s="108"/>
    </row>
    <row r="48" spans="1:5" ht="15">
      <c r="A48" s="112" t="s">
        <v>14</v>
      </c>
      <c r="B48" s="111"/>
    </row>
    <row r="49" spans="1:5" ht="15">
      <c r="A49" s="110" t="s">
        <v>92</v>
      </c>
      <c r="B49" s="115"/>
    </row>
    <row r="50" spans="1:5" ht="15">
      <c r="A50" s="112" t="s">
        <v>126</v>
      </c>
      <c r="B50" s="13"/>
    </row>
    <row r="51" spans="1:5" ht="15">
      <c r="A51" s="110" t="s">
        <v>15</v>
      </c>
      <c r="B51" s="114"/>
      <c r="E51" s="108"/>
    </row>
    <row r="52" spans="1:5">
      <c r="A52" s="107" t="s">
        <v>16</v>
      </c>
      <c r="B52" s="113">
        <f>(B47*B48+B49)*B50+B51</f>
        <v>0</v>
      </c>
    </row>
    <row r="53" spans="1:5" ht="15">
      <c r="A53" s="112" t="s">
        <v>14</v>
      </c>
      <c r="B53" s="111"/>
    </row>
    <row r="54" spans="1:5" ht="15">
      <c r="A54" s="110" t="s">
        <v>15</v>
      </c>
      <c r="B54" s="109"/>
      <c r="E54" s="108"/>
    </row>
    <row r="55" spans="1:5">
      <c r="A55" s="107" t="s">
        <v>17</v>
      </c>
      <c r="B55" s="106">
        <f>B52*B53+B54</f>
        <v>0</v>
      </c>
    </row>
    <row r="56" spans="1:5" ht="15">
      <c r="A56" s="112" t="s">
        <v>14</v>
      </c>
      <c r="B56" s="111"/>
    </row>
    <row r="57" spans="1:5" ht="15">
      <c r="A57" s="110" t="s">
        <v>15</v>
      </c>
      <c r="B57" s="109"/>
      <c r="E57" s="108"/>
    </row>
    <row r="58" spans="1:5">
      <c r="A58" s="107" t="s">
        <v>18</v>
      </c>
      <c r="B58" s="106">
        <f>B55*B56+B57</f>
        <v>0</v>
      </c>
    </row>
  </sheetData>
  <mergeCells count="2">
    <mergeCell ref="A3:B3"/>
    <mergeCell ref="A1:B1"/>
  </mergeCells>
  <printOptions horizontalCentered="1"/>
  <pageMargins left="0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64.42578125" style="1" customWidth="1"/>
    <col min="2" max="2" width="16.7109375" style="1" customWidth="1"/>
    <col min="3" max="3" width="11.42578125" style="1" bestFit="1" customWidth="1"/>
    <col min="4" max="16384" width="9.140625" style="1"/>
  </cols>
  <sheetData>
    <row r="1" spans="1:7">
      <c r="A1" s="18">
        <v>88</v>
      </c>
      <c r="B1" s="18"/>
    </row>
    <row r="2" spans="1:7" ht="25.5">
      <c r="B2" s="103" t="s">
        <v>156</v>
      </c>
    </row>
    <row r="3" spans="1:7" ht="30" customHeight="1">
      <c r="A3" s="19" t="s">
        <v>155</v>
      </c>
      <c r="B3" s="19"/>
    </row>
    <row r="4" spans="1:7">
      <c r="B4" s="2" t="s">
        <v>0</v>
      </c>
    </row>
    <row r="5" spans="1:7" ht="33" customHeight="1">
      <c r="A5" s="3" t="s">
        <v>1</v>
      </c>
      <c r="B5" s="3" t="s">
        <v>154</v>
      </c>
      <c r="D5" s="4"/>
      <c r="G5" s="138"/>
    </row>
    <row r="6" spans="1:7" ht="30">
      <c r="A6" s="5" t="s">
        <v>153</v>
      </c>
      <c r="B6" s="6"/>
      <c r="G6" s="138"/>
    </row>
    <row r="7" spans="1:7" ht="30">
      <c r="A7" s="11" t="s">
        <v>152</v>
      </c>
      <c r="B7" s="6"/>
      <c r="G7" s="138"/>
    </row>
    <row r="8" spans="1:7" ht="30">
      <c r="A8" s="5" t="s">
        <v>151</v>
      </c>
      <c r="B8" s="6"/>
      <c r="G8" s="138"/>
    </row>
    <row r="9" spans="1:7" ht="30">
      <c r="A9" s="11" t="s">
        <v>150</v>
      </c>
      <c r="B9" s="6"/>
      <c r="G9" s="138"/>
    </row>
    <row r="10" spans="1:7" ht="30">
      <c r="A10" s="9" t="s">
        <v>145</v>
      </c>
      <c r="B10" s="10">
        <f>IF((B6-B7)=0,0,(B8-B9)/(B6-B7))</f>
        <v>0</v>
      </c>
    </row>
    <row r="11" spans="1:7">
      <c r="A11" s="5" t="s">
        <v>149</v>
      </c>
      <c r="B11" s="6"/>
    </row>
    <row r="12" spans="1:7">
      <c r="A12" s="5" t="s">
        <v>148</v>
      </c>
      <c r="B12" s="6"/>
      <c r="G12" s="95"/>
    </row>
    <row r="13" spans="1:7" ht="30">
      <c r="A13" s="5" t="s">
        <v>147</v>
      </c>
      <c r="B13" s="6"/>
    </row>
    <row r="14" spans="1:7" ht="28.5">
      <c r="A14" s="7" t="s">
        <v>40</v>
      </c>
      <c r="B14" s="93"/>
    </row>
    <row r="15" spans="1:7">
      <c r="A15" s="9" t="s">
        <v>7</v>
      </c>
      <c r="B15" s="10"/>
    </row>
    <row r="16" spans="1:7">
      <c r="A16" s="5" t="s">
        <v>8</v>
      </c>
      <c r="B16" s="93">
        <f>B12*B10*B15</f>
        <v>0</v>
      </c>
    </row>
    <row r="17" spans="1:2">
      <c r="A17" s="7" t="s">
        <v>9</v>
      </c>
      <c r="B17" s="91">
        <f>B18+B22+B19+B20+B21</f>
        <v>0</v>
      </c>
    </row>
    <row r="18" spans="1:2">
      <c r="A18" s="11" t="s">
        <v>20</v>
      </c>
      <c r="B18" s="93"/>
    </row>
    <row r="19" spans="1:2">
      <c r="A19" s="11" t="s">
        <v>21</v>
      </c>
      <c r="B19" s="93"/>
    </row>
    <row r="20" spans="1:2">
      <c r="A20" s="11" t="s">
        <v>11</v>
      </c>
      <c r="B20" s="93"/>
    </row>
    <row r="21" spans="1:2">
      <c r="A21" s="11" t="s">
        <v>30</v>
      </c>
      <c r="B21" s="93"/>
    </row>
    <row r="22" spans="1:2" ht="36" customHeight="1">
      <c r="A22" s="11" t="s">
        <v>146</v>
      </c>
      <c r="B22" s="6"/>
    </row>
    <row r="23" spans="1:2" ht="28.5">
      <c r="A23" s="7" t="s">
        <v>29</v>
      </c>
      <c r="B23" s="91">
        <f>B16+B17</f>
        <v>0</v>
      </c>
    </row>
    <row r="24" spans="1:2" ht="30">
      <c r="A24" s="9" t="s">
        <v>145</v>
      </c>
      <c r="B24" s="10"/>
    </row>
    <row r="25" spans="1:2">
      <c r="A25" s="5" t="s">
        <v>15</v>
      </c>
      <c r="B25" s="93"/>
    </row>
    <row r="26" spans="1:2">
      <c r="A26" s="7" t="s">
        <v>16</v>
      </c>
      <c r="B26" s="91">
        <f>B23*B24+B25</f>
        <v>0</v>
      </c>
    </row>
    <row r="27" spans="1:2" ht="30">
      <c r="A27" s="9" t="s">
        <v>145</v>
      </c>
      <c r="B27" s="10"/>
    </row>
    <row r="28" spans="1:2">
      <c r="A28" s="5" t="s">
        <v>15</v>
      </c>
      <c r="B28" s="6"/>
    </row>
    <row r="29" spans="1:2">
      <c r="A29" s="5" t="s">
        <v>17</v>
      </c>
      <c r="B29" s="91">
        <f>B26*B27+B28</f>
        <v>0</v>
      </c>
    </row>
    <row r="30" spans="1:2" ht="30">
      <c r="A30" s="9" t="s">
        <v>145</v>
      </c>
      <c r="B30" s="10"/>
    </row>
    <row r="31" spans="1:2">
      <c r="A31" s="5" t="s">
        <v>15</v>
      </c>
      <c r="B31" s="6"/>
    </row>
    <row r="32" spans="1:2">
      <c r="A32" s="5" t="s">
        <v>18</v>
      </c>
      <c r="B32" s="91">
        <f>B29*B30+B31</f>
        <v>0</v>
      </c>
    </row>
  </sheetData>
  <mergeCells count="2">
    <mergeCell ref="A3:B3"/>
    <mergeCell ref="A1:B1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zoomScaleNormal="100" zoomScaleSheetLayoutView="100" workbookViewId="0">
      <selection activeCell="E11" sqref="E11"/>
    </sheetView>
  </sheetViews>
  <sheetFormatPr defaultRowHeight="15"/>
  <cols>
    <col min="1" max="1" width="57.85546875" style="1" customWidth="1"/>
    <col min="2" max="2" width="14.85546875" style="1" customWidth="1"/>
    <col min="3" max="4" width="15.7109375" style="1" customWidth="1"/>
    <col min="5" max="5" width="11.42578125" style="1" bestFit="1" customWidth="1"/>
    <col min="6" max="16384" width="9.140625" style="1"/>
  </cols>
  <sheetData>
    <row r="1" spans="1:7" ht="15.75" customHeight="1">
      <c r="A1" s="18">
        <v>89</v>
      </c>
      <c r="B1" s="18"/>
      <c r="C1" s="18"/>
      <c r="D1" s="18"/>
    </row>
    <row r="2" spans="1:7" ht="25.5">
      <c r="D2" s="103" t="s">
        <v>180</v>
      </c>
      <c r="G2" s="17"/>
    </row>
    <row r="3" spans="1:7" ht="18.75">
      <c r="A3" s="19" t="s">
        <v>179</v>
      </c>
      <c r="B3" s="19"/>
      <c r="C3" s="19"/>
      <c r="D3" s="19"/>
    </row>
    <row r="4" spans="1:7">
      <c r="D4" s="2" t="s">
        <v>0</v>
      </c>
    </row>
    <row r="5" spans="1:7">
      <c r="A5" s="102" t="s">
        <v>1</v>
      </c>
      <c r="B5" s="102" t="s">
        <v>47</v>
      </c>
      <c r="C5" s="101" t="s">
        <v>46</v>
      </c>
      <c r="D5" s="101"/>
    </row>
    <row r="6" spans="1:7" ht="37.5" customHeight="1">
      <c r="A6" s="100"/>
      <c r="B6" s="100"/>
      <c r="C6" s="3" t="s">
        <v>178</v>
      </c>
      <c r="D6" s="99" t="s">
        <v>177</v>
      </c>
    </row>
    <row r="7" spans="1:7" ht="30">
      <c r="A7" s="5" t="s">
        <v>176</v>
      </c>
      <c r="B7" s="92" t="s">
        <v>24</v>
      </c>
      <c r="C7" s="6">
        <f>C8+C9+C10</f>
        <v>0</v>
      </c>
      <c r="D7" s="6">
        <f>D8+D9+D10</f>
        <v>0</v>
      </c>
    </row>
    <row r="8" spans="1:7">
      <c r="A8" s="11" t="s">
        <v>162</v>
      </c>
      <c r="B8" s="92" t="s">
        <v>24</v>
      </c>
      <c r="C8" s="6">
        <f>'Прил. 9.1 орг'!C7</f>
        <v>0</v>
      </c>
      <c r="D8" s="6">
        <f>'Прил 9.2 ФЛ'!C7</f>
        <v>0</v>
      </c>
    </row>
    <row r="9" spans="1:7">
      <c r="A9" s="11" t="s">
        <v>161</v>
      </c>
      <c r="B9" s="92" t="s">
        <v>24</v>
      </c>
      <c r="C9" s="6">
        <f>'Прил. 9.1 орг'!C31</f>
        <v>0</v>
      </c>
      <c r="D9" s="6">
        <f>'Прил 9.2 ФЛ'!C31</f>
        <v>0</v>
      </c>
    </row>
    <row r="10" spans="1:7">
      <c r="A10" s="11" t="s">
        <v>167</v>
      </c>
      <c r="B10" s="92" t="s">
        <v>24</v>
      </c>
      <c r="C10" s="6">
        <f>'Прил. 9.1 орг'!C43</f>
        <v>0</v>
      </c>
      <c r="D10" s="6">
        <f>'Прил 9.2 ФЛ'!C43</f>
        <v>0</v>
      </c>
    </row>
    <row r="11" spans="1:7" ht="30">
      <c r="A11" s="5" t="s">
        <v>175</v>
      </c>
      <c r="B11" s="92" t="s">
        <v>24</v>
      </c>
      <c r="C11" s="6">
        <f>C12+C13+C14</f>
        <v>0</v>
      </c>
      <c r="D11" s="6">
        <f>D12+D13+D14</f>
        <v>0</v>
      </c>
    </row>
    <row r="12" spans="1:7">
      <c r="A12" s="11" t="s">
        <v>162</v>
      </c>
      <c r="B12" s="92" t="s">
        <v>24</v>
      </c>
      <c r="C12" s="6">
        <f>'Прил. 9.1 орг'!F7</f>
        <v>0</v>
      </c>
      <c r="D12" s="6">
        <f>'Прил 9.2 ФЛ'!F7</f>
        <v>0</v>
      </c>
    </row>
    <row r="13" spans="1:7">
      <c r="A13" s="11" t="s">
        <v>161</v>
      </c>
      <c r="B13" s="92" t="s">
        <v>24</v>
      </c>
      <c r="C13" s="6">
        <f>'Прил. 9.1 орг'!F31</f>
        <v>0</v>
      </c>
      <c r="D13" s="6">
        <f>'Прил 9.2 ФЛ'!F31</f>
        <v>0</v>
      </c>
    </row>
    <row r="14" spans="1:7">
      <c r="A14" s="11" t="s">
        <v>167</v>
      </c>
      <c r="B14" s="92" t="s">
        <v>24</v>
      </c>
      <c r="C14" s="6">
        <f>'Прил. 9.1 орг'!F43</f>
        <v>0</v>
      </c>
      <c r="D14" s="6">
        <f>'Прил 9.2 ФЛ'!F43</f>
        <v>0</v>
      </c>
    </row>
    <row r="15" spans="1:7" ht="30">
      <c r="A15" s="9" t="s">
        <v>174</v>
      </c>
      <c r="B15" s="140" t="s">
        <v>24</v>
      </c>
      <c r="C15" s="10" t="s">
        <v>24</v>
      </c>
      <c r="D15" s="10" t="s">
        <v>24</v>
      </c>
    </row>
    <row r="16" spans="1:7">
      <c r="A16" s="97" t="s">
        <v>162</v>
      </c>
      <c r="B16" s="140" t="s">
        <v>24</v>
      </c>
      <c r="C16" s="10">
        <f>IF(C8=0,0,C12/C8)</f>
        <v>0</v>
      </c>
      <c r="D16" s="10">
        <f>IF(D8=0,0,D12/D8)</f>
        <v>0</v>
      </c>
    </row>
    <row r="17" spans="1:4">
      <c r="A17" s="97" t="s">
        <v>161</v>
      </c>
      <c r="B17" s="140" t="s">
        <v>24</v>
      </c>
      <c r="C17" s="10">
        <f>IF(C9=0,0,C13/C9)</f>
        <v>0</v>
      </c>
      <c r="D17" s="10">
        <f>IF(D9=0,0,D13/D9)</f>
        <v>0</v>
      </c>
    </row>
    <row r="18" spans="1:4">
      <c r="A18" s="97" t="s">
        <v>167</v>
      </c>
      <c r="B18" s="140" t="s">
        <v>24</v>
      </c>
      <c r="C18" s="10">
        <f>IF(C10=0,0,C14/C10)</f>
        <v>0</v>
      </c>
      <c r="D18" s="10">
        <f>IF(D10=0,0,D14/D10)</f>
        <v>0</v>
      </c>
    </row>
    <row r="19" spans="1:4">
      <c r="A19" s="5" t="s">
        <v>173</v>
      </c>
      <c r="B19" s="92" t="s">
        <v>24</v>
      </c>
      <c r="C19" s="6">
        <f>C20+C21+C22</f>
        <v>0</v>
      </c>
      <c r="D19" s="6">
        <f>D20+D21+D22</f>
        <v>0</v>
      </c>
    </row>
    <row r="20" spans="1:4">
      <c r="A20" s="11" t="s">
        <v>172</v>
      </c>
      <c r="B20" s="92" t="s">
        <v>24</v>
      </c>
      <c r="C20" s="6">
        <f>'Прил. 9.1 орг'!D7</f>
        <v>0</v>
      </c>
      <c r="D20" s="6">
        <f>'Прил 9.2 ФЛ'!D7</f>
        <v>0</v>
      </c>
    </row>
    <row r="21" spans="1:4">
      <c r="A21" s="11" t="s">
        <v>171</v>
      </c>
      <c r="B21" s="92" t="s">
        <v>24</v>
      </c>
      <c r="C21" s="6">
        <f>'Прил. 9.1 орг'!D31</f>
        <v>0</v>
      </c>
      <c r="D21" s="6">
        <f>'Прил 9.2 ФЛ'!D31</f>
        <v>0</v>
      </c>
    </row>
    <row r="22" spans="1:4">
      <c r="A22" s="11" t="s">
        <v>170</v>
      </c>
      <c r="B22" s="92" t="s">
        <v>24</v>
      </c>
      <c r="C22" s="6">
        <f>'Прил. 9.1 орг'!D43</f>
        <v>0</v>
      </c>
      <c r="D22" s="6">
        <f>'Прил 9.2 ФЛ'!D43</f>
        <v>0</v>
      </c>
    </row>
    <row r="23" spans="1:4" ht="45">
      <c r="A23" s="5" t="s">
        <v>169</v>
      </c>
      <c r="B23" s="92" t="s">
        <v>24</v>
      </c>
      <c r="C23" s="6"/>
      <c r="D23" s="6"/>
    </row>
    <row r="24" spans="1:4" ht="28.5">
      <c r="A24" s="7" t="s">
        <v>40</v>
      </c>
      <c r="B24" s="93">
        <f>C24+D24</f>
        <v>0</v>
      </c>
      <c r="C24" s="93"/>
      <c r="D24" s="93"/>
    </row>
    <row r="25" spans="1:4">
      <c r="A25" s="9" t="s">
        <v>168</v>
      </c>
      <c r="B25" s="140" t="s">
        <v>24</v>
      </c>
      <c r="C25" s="10" t="s">
        <v>24</v>
      </c>
      <c r="D25" s="10" t="s">
        <v>24</v>
      </c>
    </row>
    <row r="26" spans="1:4">
      <c r="A26" s="97" t="s">
        <v>162</v>
      </c>
      <c r="B26" s="140" t="s">
        <v>24</v>
      </c>
      <c r="C26" s="10">
        <f>IF('Прил. 9.1 орг'!E7=0,0,'Прил. 9.1 орг'!H7/'Прил. 9.1 орг'!E7)</f>
        <v>0</v>
      </c>
      <c r="D26" s="10">
        <f>IF('Прил 9.2 ФЛ'!E7=0,0,'Прил 9.2 ФЛ'!H7/'Прил 9.2 ФЛ'!E7)</f>
        <v>0</v>
      </c>
    </row>
    <row r="27" spans="1:4">
      <c r="A27" s="97" t="s">
        <v>161</v>
      </c>
      <c r="B27" s="140" t="s">
        <v>24</v>
      </c>
      <c r="C27" s="10">
        <f>IF('Прил. 9.1 орг'!E31=0,0,'Прил. 9.1 орг'!H31/'Прил. 9.1 орг'!E31)</f>
        <v>0</v>
      </c>
      <c r="D27" s="10">
        <f>IF('Прил 9.2 ФЛ'!E31=0,0,'Прил 9.2 ФЛ'!H31/'Прил 9.2 ФЛ'!E31)</f>
        <v>0</v>
      </c>
    </row>
    <row r="28" spans="1:4">
      <c r="A28" s="97" t="s">
        <v>167</v>
      </c>
      <c r="B28" s="140" t="s">
        <v>24</v>
      </c>
      <c r="C28" s="10">
        <f>IF('Прил. 9.1 орг'!E43=0,0,'Прил. 9.1 орг'!H43/'Прил. 9.1 орг'!E43)</f>
        <v>0</v>
      </c>
      <c r="D28" s="10">
        <f>IF('Прил 9.2 ФЛ'!E43=0,0,'Прил 9.2 ФЛ'!H43/'Прил 9.2 ФЛ'!E43)</f>
        <v>0</v>
      </c>
    </row>
    <row r="29" spans="1:4">
      <c r="A29" s="9" t="s">
        <v>7</v>
      </c>
      <c r="B29" s="140" t="s">
        <v>24</v>
      </c>
      <c r="C29" s="10"/>
      <c r="D29" s="10"/>
    </row>
    <row r="30" spans="1:4">
      <c r="A30" s="5" t="s">
        <v>8</v>
      </c>
      <c r="B30" s="93">
        <f>C30+D30</f>
        <v>0</v>
      </c>
      <c r="C30" s="93">
        <f>((C20*C16*C26)+(C21*C17*C27)+(C22*C18*C28))*C29-C23</f>
        <v>0</v>
      </c>
      <c r="D30" s="93">
        <f>((D20*D16*D26)+(D21*D17*D27)+(D22*D18*D28))*D29-D23</f>
        <v>0</v>
      </c>
    </row>
    <row r="31" spans="1:4" ht="28.5">
      <c r="A31" s="7" t="s">
        <v>9</v>
      </c>
      <c r="B31" s="91">
        <f>C31+D31</f>
        <v>0</v>
      </c>
      <c r="C31" s="91">
        <f>C32+C35+C33+C34</f>
        <v>0</v>
      </c>
      <c r="D31" s="91">
        <f>D32+D35+D33+D34</f>
        <v>0</v>
      </c>
    </row>
    <row r="32" spans="1:4">
      <c r="A32" s="11" t="s">
        <v>166</v>
      </c>
      <c r="B32" s="93">
        <f>C32+D32</f>
        <v>0</v>
      </c>
      <c r="C32" s="93"/>
      <c r="D32" s="93"/>
    </row>
    <row r="33" spans="1:4">
      <c r="A33" s="11" t="s">
        <v>165</v>
      </c>
      <c r="B33" s="93">
        <f>C33+D33</f>
        <v>0</v>
      </c>
      <c r="C33" s="93"/>
      <c r="D33" s="93"/>
    </row>
    <row r="34" spans="1:4">
      <c r="A34" s="11" t="s">
        <v>11</v>
      </c>
      <c r="B34" s="93">
        <f>C34+D34</f>
        <v>0</v>
      </c>
      <c r="C34" s="93"/>
      <c r="D34" s="93"/>
    </row>
    <row r="35" spans="1:4" ht="30">
      <c r="A35" s="11" t="s">
        <v>12</v>
      </c>
      <c r="B35" s="6">
        <f>C35+D35</f>
        <v>0</v>
      </c>
      <c r="C35" s="6"/>
      <c r="D35" s="6"/>
    </row>
    <row r="36" spans="1:4" ht="28.5">
      <c r="A36" s="7" t="s">
        <v>29</v>
      </c>
      <c r="B36" s="91">
        <f>C36+D36</f>
        <v>0</v>
      </c>
      <c r="C36" s="91">
        <f>C30+C31</f>
        <v>0</v>
      </c>
      <c r="D36" s="91">
        <f>D30+D31</f>
        <v>0</v>
      </c>
    </row>
    <row r="37" spans="1:4" ht="30">
      <c r="A37" s="9" t="s">
        <v>164</v>
      </c>
      <c r="B37" s="140" t="s">
        <v>24</v>
      </c>
      <c r="C37" s="10">
        <f>AVERAGE(C38:C39)</f>
        <v>0</v>
      </c>
      <c r="D37" s="10">
        <f>AVERAGE(D38:D40)</f>
        <v>0</v>
      </c>
    </row>
    <row r="38" spans="1:4">
      <c r="A38" s="97" t="s">
        <v>162</v>
      </c>
      <c r="B38" s="140" t="s">
        <v>24</v>
      </c>
      <c r="C38" s="10">
        <f>IF('Прил. 9.1 орг'!F7=0,0,'Прил. 9.1 орг'!I7/'Прил. 9.1 орг'!F7)</f>
        <v>0</v>
      </c>
      <c r="D38" s="10">
        <f>IF('Прил 9.2 ФЛ'!F7=0,0,'Прил 9.2 ФЛ'!I7/'Прил 9.2 ФЛ'!F7)</f>
        <v>0</v>
      </c>
    </row>
    <row r="39" spans="1:4">
      <c r="A39" s="97" t="s">
        <v>161</v>
      </c>
      <c r="B39" s="140" t="s">
        <v>24</v>
      </c>
      <c r="C39" s="10">
        <f>IF('Прил. 9.1 орг'!F31=0,0,'Прил. 9.1 орг'!I31/'Прил. 9.1 орг'!F31)</f>
        <v>0</v>
      </c>
      <c r="D39" s="10">
        <f>IF('Прил 9.2 ФЛ'!F31=0,0,"='Прил 9.2 ФЛ'!I31/'Прил 9.2 ФЛ'!F31")</f>
        <v>0</v>
      </c>
    </row>
    <row r="40" spans="1:4">
      <c r="A40" s="97" t="s">
        <v>160</v>
      </c>
      <c r="B40" s="140" t="s">
        <v>24</v>
      </c>
      <c r="C40" s="10"/>
      <c r="D40" s="10">
        <f>IF('Прил 9.2 ФЛ'!F43=0,0,'Прил 9.2 ФЛ'!I43/'Прил 9.2 ФЛ'!F43)</f>
        <v>0</v>
      </c>
    </row>
    <row r="41" spans="1:4" ht="30">
      <c r="A41" s="9" t="s">
        <v>163</v>
      </c>
      <c r="B41" s="140" t="s">
        <v>24</v>
      </c>
      <c r="C41" s="10">
        <f>AVERAGE(C42:C43)</f>
        <v>0</v>
      </c>
      <c r="D41" s="10">
        <f>AVERAGE(D42:D44)</f>
        <v>0</v>
      </c>
    </row>
    <row r="42" spans="1:4">
      <c r="A42" s="97" t="s">
        <v>162</v>
      </c>
      <c r="B42" s="140" t="s">
        <v>24</v>
      </c>
      <c r="C42" s="10">
        <f>IF('Прил. 9.1 орг'!H7=0,0,'Прил. 9.1 орг'!K7/'Прил. 9.1 орг'!H7)</f>
        <v>0</v>
      </c>
      <c r="D42" s="10">
        <f>IF('Прил 9.2 ФЛ'!H7=0,0,'Прил 9.2 ФЛ'!K7/'Прил 9.2 ФЛ'!H7)</f>
        <v>0</v>
      </c>
    </row>
    <row r="43" spans="1:4">
      <c r="A43" s="97" t="s">
        <v>161</v>
      </c>
      <c r="B43" s="140" t="s">
        <v>24</v>
      </c>
      <c r="C43" s="10">
        <f>IF('Прил. 9.1 орг'!H31=0,0,'Прил. 9.1 орг'!K31/'Прил. 9.1 орг'!H31)</f>
        <v>0</v>
      </c>
      <c r="D43" s="10">
        <f>IF('Прил 9.2 ФЛ'!H31=0,0,'Прил 9.2 ФЛ'!K31/'Прил 9.2 ФЛ'!H31)</f>
        <v>0</v>
      </c>
    </row>
    <row r="44" spans="1:4">
      <c r="A44" s="97" t="s">
        <v>160</v>
      </c>
      <c r="B44" s="140" t="s">
        <v>24</v>
      </c>
      <c r="C44" s="10"/>
      <c r="D44" s="10">
        <f>IF('Прил 9.2 ФЛ'!H43=0,0,'Прил 9.2 ФЛ'!K43/'Прил 9.2 ФЛ'!H43)</f>
        <v>0</v>
      </c>
    </row>
    <row r="45" spans="1:4">
      <c r="A45" s="5" t="s">
        <v>15</v>
      </c>
      <c r="B45" s="93">
        <f>C45+D45</f>
        <v>0</v>
      </c>
      <c r="C45" s="93"/>
      <c r="D45" s="93"/>
    </row>
    <row r="46" spans="1:4">
      <c r="A46" s="7" t="s">
        <v>16</v>
      </c>
      <c r="B46" s="91">
        <f>C46+D46</f>
        <v>0</v>
      </c>
      <c r="C46" s="91">
        <f>C36*C41*C37+C45</f>
        <v>0</v>
      </c>
      <c r="D46" s="91">
        <f>D36*D41*D37+D45</f>
        <v>0</v>
      </c>
    </row>
    <row r="47" spans="1:4" ht="30">
      <c r="A47" s="9" t="s">
        <v>159</v>
      </c>
      <c r="B47" s="140" t="s">
        <v>24</v>
      </c>
      <c r="C47" s="10">
        <f>AVERAGE(IF('Прил. 9.1 орг'!I7=0,0,'Прил. 9.1 орг'!L7/'Прил. 9.1 орг'!I7),IF('Прил. 9.1 орг'!I31=0,0,'Прил. 9.1 орг'!L31/'Прил. 9.1 орг'!I31))</f>
        <v>0</v>
      </c>
      <c r="D47" s="10">
        <f>AVERAGE(IF('Прил 9.2 ФЛ'!I7=0,0,'Прил 9.2 ФЛ'!L7/'Прил 9.2 ФЛ'!I7),IF('Прил 9.2 ФЛ'!I31=0,0,'Прил 9.2 ФЛ'!L31/'Прил 9.2 ФЛ'!I31),IF('Прил 9.2 ФЛ'!I43=0,0,'Прил 9.2 ФЛ'!L43/'Прил 9.2 ФЛ'!I43))</f>
        <v>0</v>
      </c>
    </row>
    <row r="48" spans="1:4" ht="30">
      <c r="A48" s="9" t="s">
        <v>158</v>
      </c>
      <c r="B48" s="140" t="s">
        <v>24</v>
      </c>
      <c r="C48" s="10">
        <f>AVERAGE(IF('Прил. 9.1 орг'!K7=0,0,'Прил. 9.1 орг'!N7/'Прил. 9.1 орг'!K7),IF('Прил. 9.1 орг'!K31=0,0,'Прил. 9.1 орг'!N31/'Прил. 9.1 орг'!K31))</f>
        <v>0</v>
      </c>
      <c r="D48" s="10">
        <f>AVERAGE(IF('Прил 9.2 ФЛ'!K7=0,0,'Прил 9.2 ФЛ'!N7/'Прил 9.2 ФЛ'!K7),IF('Прил 9.2 ФЛ'!K31=0,0,'Прил 9.2 ФЛ'!N31/'Прил 9.2 ФЛ'!K31),IF('Прил 9.2 ФЛ'!K43=0,0,'Прил 9.2 ФЛ'!N43/'Прил 9.2 ФЛ'!K43))</f>
        <v>0</v>
      </c>
    </row>
    <row r="49" spans="1:4">
      <c r="A49" s="5" t="s">
        <v>15</v>
      </c>
      <c r="B49" s="6">
        <f>C49+D49</f>
        <v>0</v>
      </c>
      <c r="C49" s="6"/>
      <c r="D49" s="6"/>
    </row>
    <row r="50" spans="1:4">
      <c r="A50" s="5" t="s">
        <v>17</v>
      </c>
      <c r="B50" s="91">
        <f>C50+D50</f>
        <v>0</v>
      </c>
      <c r="C50" s="91">
        <f>C46*C47*C48+C49</f>
        <v>0</v>
      </c>
      <c r="D50" s="91">
        <f>D46*D47*D48+D49</f>
        <v>0</v>
      </c>
    </row>
    <row r="51" spans="1:4" ht="30">
      <c r="A51" s="9" t="s">
        <v>159</v>
      </c>
      <c r="B51" s="140" t="s">
        <v>24</v>
      </c>
      <c r="C51" s="10">
        <f>AVERAGE(IF('Прил. 9.1 орг'!L7=0,0,'Прил. 9.1 орг'!O7/'Прил. 9.1 орг'!L7),IF('Прил. 9.1 орг'!L31=0,0,'Прил. 9.1 орг'!O31/'Прил. 9.1 орг'!L31))</f>
        <v>0</v>
      </c>
      <c r="D51" s="10">
        <f>AVERAGE(IF('Прил 9.2 ФЛ'!L7=0,0,'Прил 9.2 ФЛ'!O7/'Прил 9.2 ФЛ'!L7),IF('Прил 9.2 ФЛ'!L31=0,0,'Прил 9.2 ФЛ'!O31/'Прил 9.2 ФЛ'!L31),IF('Прил 9.2 ФЛ'!L43=0,0,'Прил 9.2 ФЛ'!O43/'Прил 9.2 ФЛ'!L43))</f>
        <v>0</v>
      </c>
    </row>
    <row r="52" spans="1:4" ht="30">
      <c r="A52" s="9" t="s">
        <v>158</v>
      </c>
      <c r="B52" s="140" t="s">
        <v>24</v>
      </c>
      <c r="C52" s="10">
        <f>AVERAGE(IF('Прил. 9.1 орг'!N7=0,0,'Прил. 9.1 орг'!Q7/'Прил. 9.1 орг'!N7),IF('Прил. 9.1 орг'!N31=0,0,'Прил. 9.1 орг'!Q31/'Прил. 9.1 орг'!N31))</f>
        <v>0</v>
      </c>
      <c r="D52" s="10">
        <f>AVERAGE(IF('Прил 9.2 ФЛ'!N7=0,0,'Прил 9.2 ФЛ'!Q7/'Прил 9.2 ФЛ'!N7),IF('Прил 9.2 ФЛ'!N31=0,0,'Прил 9.2 ФЛ'!Q31/'Прил 9.2 ФЛ'!N31),IF('Прил 9.2 ФЛ'!N43=0,0,'Прил 9.2 ФЛ'!Q43/'Прил 9.2 ФЛ'!N43))</f>
        <v>0</v>
      </c>
    </row>
    <row r="53" spans="1:4">
      <c r="A53" s="5" t="s">
        <v>15</v>
      </c>
      <c r="B53" s="6">
        <f>C53+D53</f>
        <v>0</v>
      </c>
      <c r="C53" s="6"/>
      <c r="D53" s="6"/>
    </row>
    <row r="54" spans="1:4">
      <c r="A54" s="5" t="s">
        <v>18</v>
      </c>
      <c r="B54" s="91">
        <f>C54+D54</f>
        <v>0</v>
      </c>
      <c r="C54" s="91">
        <f>C50*C51*C52+C53</f>
        <v>0</v>
      </c>
      <c r="D54" s="91">
        <f>D50*D51*D52+D53</f>
        <v>0</v>
      </c>
    </row>
    <row r="56" spans="1:4" ht="36" customHeight="1">
      <c r="A56" s="139" t="s">
        <v>157</v>
      </c>
      <c r="B56" s="139"/>
      <c r="C56" s="139"/>
      <c r="D56" s="139"/>
    </row>
  </sheetData>
  <mergeCells count="6">
    <mergeCell ref="A1:D1"/>
    <mergeCell ref="A56:D56"/>
    <mergeCell ref="A3:D3"/>
    <mergeCell ref="A5:A6"/>
    <mergeCell ref="B5:B6"/>
    <mergeCell ref="C5:D5"/>
  </mergeCells>
  <printOptions horizontalCentered="1"/>
  <pageMargins left="0" right="0" top="0.59055118110236227" bottom="0.27559055118110237" header="0.15748031496062992" footer="0.2755905511811023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20</vt:i4>
      </vt:variant>
    </vt:vector>
  </HeadingPairs>
  <TitlesOfParts>
    <vt:vector size="39" baseType="lpstr">
      <vt:lpstr>Прил. 1</vt:lpstr>
      <vt:lpstr>Прил. 2</vt:lpstr>
      <vt:lpstr>Прил. 3</vt:lpstr>
      <vt:lpstr>Прил. 4</vt:lpstr>
      <vt:lpstr>Прил. 5</vt:lpstr>
      <vt:lpstr>Прил. 6</vt:lpstr>
      <vt:lpstr>Прил. 7</vt:lpstr>
      <vt:lpstr>Прил. 8</vt:lpstr>
      <vt:lpstr>Прил. 9</vt:lpstr>
      <vt:lpstr>Прил. 9.1 орг</vt:lpstr>
      <vt:lpstr>Прил 9.2 ФЛ</vt:lpstr>
      <vt:lpstr>Прил. 10</vt:lpstr>
      <vt:lpstr>Прил. 11</vt:lpstr>
      <vt:lpstr>Прил. 12</vt:lpstr>
      <vt:lpstr>Прил. 13</vt:lpstr>
      <vt:lpstr>Прил. 14</vt:lpstr>
      <vt:lpstr>Прил. 15</vt:lpstr>
      <vt:lpstr>Прил. 16</vt:lpstr>
      <vt:lpstr>Прил. 17</vt:lpstr>
      <vt:lpstr>'Прил 9.2 ФЛ'!Заголовки_для_печати</vt:lpstr>
      <vt:lpstr>'Прил. 9.1 орг'!Заголовки_для_печати</vt:lpstr>
      <vt:lpstr>'Прил. 1'!Область_печати</vt:lpstr>
      <vt:lpstr>'Прил. 10'!Область_печати</vt:lpstr>
      <vt:lpstr>'Прил. 11'!Область_печати</vt:lpstr>
      <vt:lpstr>'Прил. 12'!Область_печати</vt:lpstr>
      <vt:lpstr>'Прил. 13'!Область_печати</vt:lpstr>
      <vt:lpstr>'Прил. 14'!Область_печати</vt:lpstr>
      <vt:lpstr>'Прил. 15'!Область_печати</vt:lpstr>
      <vt:lpstr>'Прил. 16'!Область_печати</vt:lpstr>
      <vt:lpstr>'Прил. 17'!Область_печати</vt:lpstr>
      <vt:lpstr>'Прил. 2'!Область_печати</vt:lpstr>
      <vt:lpstr>'Прил. 3'!Область_печати</vt:lpstr>
      <vt:lpstr>'Прил. 4'!Область_печати</vt:lpstr>
      <vt:lpstr>'Прил. 5'!Область_печати</vt:lpstr>
      <vt:lpstr>'Прил. 6'!Область_печати</vt:lpstr>
      <vt:lpstr>'Прил. 7'!Область_печати</vt:lpstr>
      <vt:lpstr>'Прил. 8'!Область_печати</vt:lpstr>
      <vt:lpstr>'Прил. 9'!Область_печати</vt:lpstr>
      <vt:lpstr>'Прил. 9.1 орг'!Область_печати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Горобец Екатерина Александровна</cp:lastModifiedBy>
  <cp:lastPrinted>2018-10-26T13:17:35Z</cp:lastPrinted>
  <dcterms:created xsi:type="dcterms:W3CDTF">2018-07-09T14:25:32Z</dcterms:created>
  <dcterms:modified xsi:type="dcterms:W3CDTF">2018-11-13T09:02:23Z</dcterms:modified>
</cp:coreProperties>
</file>