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11280" tabRatio="526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'план-график'!$17:$18</definedName>
    <definedName name="_xlnm.Print_Area" localSheetId="0">'план-график'!$A$1:$O$98</definedName>
  </definedNames>
  <calcPr fullCalcOnLoad="1"/>
</workbook>
</file>

<file path=xl/sharedStrings.xml><?xml version="1.0" encoding="utf-8"?>
<sst xmlns="http://schemas.openxmlformats.org/spreadsheetml/2006/main" count="643" uniqueCount="319">
  <si>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</si>
  <si>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</si>
  <si>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ПЛАН-ГРАФИК</t>
  </si>
  <si>
    <t xml:space="preserve">Единица измерения 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</si>
  <si>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</si>
  <si>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</si>
  <si>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</si>
  <si>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</si>
  <si>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</si>
  <si>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</si>
  <si>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</si>
  <si>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</si>
  <si>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</si>
  <si>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Юридический адрес, телефон, электронная почта заказчика</t>
  </si>
  <si>
    <t>ИНН</t>
  </si>
  <si>
    <t>КПП</t>
  </si>
  <si>
    <t>№ заказ (№ лота)</t>
  </si>
  <si>
    <t>Наименование предмета контракта</t>
  </si>
  <si>
    <t>шт.</t>
  </si>
  <si>
    <t>ОКПД</t>
  </si>
  <si>
    <t>ОКТМО</t>
  </si>
  <si>
    <t>Условия финансового обеспечения исполнения контракта (включая размер аванса), тыс.руб.</t>
  </si>
  <si>
    <t>450078, Россия, Республика Башкортостан, проспект Салавата Юлаева, 55</t>
  </si>
  <si>
    <t>Техническое обслуживание оборудования средств связи, в том числе замена запасных частей и расходных материалов, ремонт.</t>
  </si>
  <si>
    <t>20% начальной (максимальной) цены контракта/ 20000,00. Аванс не предусматривается</t>
  </si>
  <si>
    <t>Техническое обслуживание средств вычислительной техники, в том числе замена запасных частей и расходных материалов, ремонт</t>
  </si>
  <si>
    <t>20% начальной (максимальной) цены контракта/ 100000,00. Аванс не предусматривается</t>
  </si>
  <si>
    <t>20% начальной (максимальной) цены контракта/ 423373,40. Аванс не предусматривается</t>
  </si>
  <si>
    <t>20% начальной (максимальной) цены контракта/ 700000,00. Аванс не предусматривается</t>
  </si>
  <si>
    <t>Закупка картриджей для лазерных принеров, многофункциональных устройств и копировальной техники</t>
  </si>
  <si>
    <t>Поставка картриджей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</si>
  <si>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Управление Федеральной налоговой службы Российской Федерации по Республике Башкортостан</t>
  </si>
  <si>
    <t>Аванс не предусматривается</t>
  </si>
  <si>
    <t>усл.ед.</t>
  </si>
  <si>
    <t>В соответствии с техническим заданием. Закупка у субъектов малого предпринимательства, социально ориентированных некоммерческих организаций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</si>
  <si>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для нужд УФНС России по Республике Башкортостан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</si>
  <si>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</si>
  <si>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Еженедельное пополнение информационно-правовых баз данных. Дополнительные локальные комплекты. В соответствии с техническим заданием</t>
  </si>
  <si>
    <t>Оказание услуг связи</t>
  </si>
  <si>
    <t>Оказание услуг местной и внутризоновой телефонной связи для УФНС по Республике Бащкортостан</t>
  </si>
  <si>
    <t>Оказание услуг по системно-техническому обслуживанию и ремонту оборудования средств связи</t>
  </si>
  <si>
    <t>Приобретение неисключительных прав на программное обеспечение</t>
  </si>
  <si>
    <t>Приобретение оборудования для ИТ-инфраструктуры УФНС и ТНО</t>
  </si>
  <si>
    <t>Приобретение оборудования для ИТ-инфраструктуры УФНС</t>
  </si>
  <si>
    <t>Поставка оборудования для ИТ-инфраструктуры УФНС</t>
  </si>
  <si>
    <t>Приобретение запасных частей, комплектующих и носителей информации для ИТ-инфраструктуры УФНС</t>
  </si>
  <si>
    <t>Приобретение запасных частей и комплектующих для ИТ-инфраструктуры УФНС и ТНО</t>
  </si>
  <si>
    <t>Аттестация объектов информатизации</t>
  </si>
  <si>
    <t>Приобретение права использования компонентов DLP системы для почтового сервера</t>
  </si>
  <si>
    <t>Приобретение права использования компонентов программного обеспечения Infowatch Traffic Monitor: Infowatch Traffic Monitor for Mail/License for the Infowatch Traffic Monitor software component: Infowatch Traffic Monitor for Mail  и Infowatch Traffic Monitor: Infowatch Traffic Monitor for Lotus Domino/License for the Infowatch Traffic Monitor software component: Infowatch Traffic Monitor for Lotus Domino на 250 ПК</t>
  </si>
  <si>
    <t>Поставка запасных частей, комплектующих и носителей информации для ИТ-инфраструктуры УФНС</t>
  </si>
  <si>
    <t>`</t>
  </si>
  <si>
    <t>Оказание услуг по организации SIP-транков для нужд УФНС России по Республике Башкортостан</t>
  </si>
  <si>
    <t>Организации SIP-транков для нужд УФНС России по Республике Башкортостан</t>
  </si>
  <si>
    <t>30% начальной (максимальной) цены контракта/379 650,00. Аванс не предусматривается</t>
  </si>
  <si>
    <t>НА 2016 ГОД</t>
  </si>
  <si>
    <t>95.11.10.000</t>
  </si>
  <si>
    <t>62.01.29.000</t>
  </si>
  <si>
    <t>26.20.40.190</t>
  </si>
  <si>
    <t>18201063940290019242</t>
  </si>
  <si>
    <t xml:space="preserve">18201063940290019242 </t>
  </si>
  <si>
    <t>71.20.19.190</t>
  </si>
  <si>
    <t>62.02.20.190</t>
  </si>
  <si>
    <t>26.20.16.120</t>
  </si>
  <si>
    <t>26.20.21.120</t>
  </si>
  <si>
    <t>18201063940290019244</t>
  </si>
  <si>
    <t>61.10.1</t>
  </si>
  <si>
    <t>53.10.11.000</t>
  </si>
  <si>
    <t>Приобретение периодических печатных изданий</t>
  </si>
  <si>
    <t>В соответствии с техническим заданием</t>
  </si>
  <si>
    <t>5% начальной (максимальной) цены контракта 16065.00.  Аванс 30%</t>
  </si>
  <si>
    <t>1</t>
  </si>
  <si>
    <t>Поставка ГСМ с использованием топливных карт на февраль-март 2016г.</t>
  </si>
  <si>
    <t>Наличие паспорта качества, соответствовать ГОСТу и ТУ Бензин 95 Диз Топливо</t>
  </si>
  <si>
    <t>л.</t>
  </si>
  <si>
    <t>АИ 95 - 7000       ДТ - 1400</t>
  </si>
  <si>
    <t>Электронный аукцион</t>
  </si>
  <si>
    <t>Техническое обслуживание и ремонт автомобилей</t>
  </si>
  <si>
    <t>5% начальной (максимальной) цены контракта/ 1400,00. Аванс не предусматривается</t>
  </si>
  <si>
    <t>Услуги по аттестации объектов информатизации по требованиям безопасности информации, предназначенных для обработки конфиденциальной информации</t>
  </si>
  <si>
    <t>53.10.1</t>
  </si>
  <si>
    <t>61.10.11.110</t>
  </si>
  <si>
    <t>61.10.2</t>
  </si>
  <si>
    <t>95.11</t>
  </si>
  <si>
    <t>71.20.9</t>
  </si>
  <si>
    <t>62.01</t>
  </si>
  <si>
    <t>Поставка оборудования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</si>
  <si>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Поставка запасных частей и комплектующих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</si>
  <si>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26.20</t>
  </si>
  <si>
    <t>19.20</t>
  </si>
  <si>
    <t xml:space="preserve">19.20.21.100    19.20.21.300 </t>
  </si>
  <si>
    <t>45.20.11.000</t>
  </si>
  <si>
    <t>45.20.2</t>
  </si>
  <si>
    <t>товары, работы или услуги на сумму, не превышающую ста тысяч рублей (закупки в соответствии  с п. 4, 5, 23; 26, 33, 42, 44 части 1 статьи 93 Федерального закона N 44-ФЗ)</t>
  </si>
  <si>
    <t>Годовой объем закупок у единственного поставщика (подрядчика, исполнителя) в соответсвии с  пунктом 4 части 1 статьи 93 Федерального закона N 44-ФЗ</t>
  </si>
  <si>
    <t>Годовой объем закупок у единственного поставщика (подрядчика, исполнителя) в соответсвии с  пунктом 5 части 1 статьи 93 Федерального закона N 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</si>
  <si>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</si>
  <si>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 осуществляемых путем проведения запроса котировок</t>
  </si>
  <si>
    <t>Запрос котировок</t>
  </si>
  <si>
    <t>Совокупный объем закупок, планируемых в текущем году</t>
  </si>
  <si>
    <t>Закупка у единственного поставщика (подрядчика, исполнителя) п.4 ч.1 статьи 93 Закона 44-ФЗ</t>
  </si>
  <si>
    <t>Закупка у единственного поставщика (подрядчика, исполнителя) п.1 ч.1 статьи 93 Закона 44-ФЗ</t>
  </si>
  <si>
    <t>Закупка у единственного поставщика (подрядчика, исполнителя)</t>
  </si>
  <si>
    <t>Электронный аукцион, Закупка у единственного поставщика (подрядчика, исполнителя), Запрос котировок</t>
  </si>
  <si>
    <t>53.20.11.110</t>
  </si>
  <si>
    <t xml:space="preserve">Оказание услуг специальной связи по доставке отправлений </t>
  </si>
  <si>
    <t>пп.5 п.15 приложения № 2 к приказу Минэкономразвития от 27.12.2011 № 761/20н</t>
  </si>
  <si>
    <t>61.10.13.000</t>
  </si>
  <si>
    <t>53.20.2</t>
  </si>
  <si>
    <t>53.20.11.120</t>
  </si>
  <si>
    <t>Оказание услуг фельдъегерской связи</t>
  </si>
  <si>
    <t>53.10.12.000</t>
  </si>
  <si>
    <t>53.20.1</t>
  </si>
  <si>
    <t>53.10.2</t>
  </si>
  <si>
    <t>26.20
62.01</t>
  </si>
  <si>
    <t>Выполнение работ по созданию программно-аппаратного комплекса автоматизации обслуживания граждан и организаций в территориальных налоговых органах (поставка оборудования, передача неисключительных (пользовательских) прав на программное обеспечение, монтажные и пуско-наладочные работы)</t>
  </si>
  <si>
    <t>компл</t>
  </si>
  <si>
    <t>пп.2 п.15 приложения №2 к приказу Минэкономразвития от 27.12.2011 №761/20н</t>
  </si>
  <si>
    <t>26.20.30.000
62.01.29.000</t>
  </si>
  <si>
    <t>182010615Г0099998242</t>
  </si>
  <si>
    <t>Авансовый платеж - 30% от стоимости за планируемый месяц</t>
  </si>
  <si>
    <t xml:space="preserve">19.20.21 </t>
  </si>
  <si>
    <t>Поставка ГСМ с использованием топливных карт на 2 квартал 2016г.</t>
  </si>
  <si>
    <t>АИ 95 - 9000       ДТ - 2100</t>
  </si>
  <si>
    <t>Поставка ГСМ с использованием топливных карт на 3 квартал 2016г.</t>
  </si>
  <si>
    <t>Поставка ГСМ с использованием топливных карт на 4 квартал 2016г.</t>
  </si>
  <si>
    <t>45.20.11</t>
  </si>
  <si>
    <t>Поставка автомобильных  шин для автотранспорта</t>
  </si>
  <si>
    <t xml:space="preserve">36     205/55R16з. - 8  195/65R15з. - 8  215/65R16 - 4   215/55R16 - 8   195/65R15 - 8   </t>
  </si>
  <si>
    <t>86.22.11</t>
  </si>
  <si>
    <t>86.22.11.000</t>
  </si>
  <si>
    <t>Оказание медицинских услуг по предрейсовому и послерейсовому осмотру водителей транспортных средств на 2 квартал 2016г.</t>
  </si>
  <si>
    <t>45.20.3</t>
  </si>
  <si>
    <t>45.20.30</t>
  </si>
  <si>
    <t>Мойка автомобилей</t>
  </si>
  <si>
    <t>358            (Тойота К - 60  Ниссан Т - 30  Шкода Окт - 90 Форд Фок - 140 Фиат Дук - 8   Форд Тран - 30)</t>
  </si>
  <si>
    <t>38.11.29</t>
  </si>
  <si>
    <t>Вывоз твердых бытовых отходов, крупно габаритных отходов</t>
  </si>
  <si>
    <r>
      <t>м</t>
    </r>
    <r>
      <rPr>
        <sz val="14"/>
        <color indexed="8"/>
        <rFont val="Calibri"/>
        <family val="2"/>
      </rPr>
      <t>³</t>
    </r>
  </si>
  <si>
    <t>усл. ед.</t>
  </si>
  <si>
    <t>1464       (предрейс - 732     послерейс - 732)</t>
  </si>
  <si>
    <t>пп.3 п.15 приложения №2 к приказу Минэкономразвития от 27.12.2011 №761/20н</t>
  </si>
  <si>
    <t>Приобретение неисключительных прав на программное обеспечение (приобретение права использования компонентов DLP системы)</t>
  </si>
  <si>
    <t>лицензия</t>
  </si>
  <si>
    <t>3</t>
  </si>
  <si>
    <t>30</t>
  </si>
  <si>
    <t>17.23
25.99.2
32.99.2
20.30.1</t>
  </si>
  <si>
    <t>17.23
17.29
25.99.23
28.99.11.123
32.99.12
32.99.15</t>
  </si>
  <si>
    <t>31</t>
  </si>
  <si>
    <t>Поставка канцелярских принадлежностей</t>
  </si>
  <si>
    <t>32</t>
  </si>
  <si>
    <r>
      <t xml:space="preserve">
</t>
    </r>
    <r>
      <rPr>
        <sz val="14"/>
        <rFont val="Times New Roman"/>
        <family val="1"/>
      </rPr>
      <t xml:space="preserve"> 18201063940290019244</t>
    </r>
  </si>
  <si>
    <t>Текущий ремонт помещений 9, 8, 6 и 5 этажей административного здания (литера А) УФНС России по Республике Башкортостан.</t>
  </si>
  <si>
    <t xml:space="preserve">41.20.40.000 </t>
  </si>
  <si>
    <t>41.20</t>
  </si>
  <si>
    <t>17.12.1</t>
  </si>
  <si>
    <t>17.12.14.112</t>
  </si>
  <si>
    <t>33</t>
  </si>
  <si>
    <t>Поставка бумаги для офисной техники</t>
  </si>
  <si>
    <t>пач.</t>
  </si>
  <si>
    <t>4257</t>
  </si>
  <si>
    <t>1775,100/6390,300</t>
  </si>
  <si>
    <t xml:space="preserve">315,35000              (263,34000                  52,01000) </t>
  </si>
  <si>
    <t>416,59500             (338,58000                78,01500)</t>
  </si>
  <si>
    <t>144,15732              (35,84000                22,52536         18,13332                  44,23200                 23,42664)</t>
  </si>
  <si>
    <t>75,64488                     ( 37,82244               37,82244)</t>
  </si>
  <si>
    <t>120,81316              (19,99980                  9,99990                    27,90000                  43,40000                   4,01336                   15,50010)</t>
  </si>
  <si>
    <t xml:space="preserve">Ориентировочная начальная (максимальная) цена контракта, , тыс.руб </t>
  </si>
  <si>
    <t>30% начальной (максимальной) цены контракта/53,9928. Аванс не предусматривается</t>
  </si>
  <si>
    <t>30% начальной (максимальной) цены контракта/532,53000. Аванс не предусматривается</t>
  </si>
  <si>
    <t>30% начальной (максимальной) цены контракта/299,04258. Аванс не предусматривается</t>
  </si>
  <si>
    <t>30% начальной (максимальной) цены контракта/201,60000. Аванс не предусматривается</t>
  </si>
  <si>
    <t>5% начальной (максимальной) цены контракта/ 10,00000. Аванс не предусматривается</t>
  </si>
  <si>
    <t>30% начальной (максимальной) цены контракта/379,65000. Аванс не предусматривается</t>
  </si>
  <si>
    <t>30% начальной (максимальной) цены контракта/487,37790. Аванс не предусматривается</t>
  </si>
  <si>
    <t>30% начальной (максимальной) цены контракта/904,50000. Аванс не предусматривается</t>
  </si>
  <si>
    <t>30% начальной (максимальной) цены контракта/147,00000. Аванс не предусматривается</t>
  </si>
  <si>
    <t>30% начальной (максимальной) цены контракта/791,43720. Аванс не предусматривается</t>
  </si>
  <si>
    <t>30% начальной (максимальной) цены контракта/376,20000. Аванс не предусматривается</t>
  </si>
  <si>
    <t>30% начальной (максимальной) цены контракта/150,00000. Аванс не предусматривается</t>
  </si>
  <si>
    <t>5% начальной (максимальной) цены контракта 15,76750.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</si>
  <si>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8,00640. Аванс не предусматривается</t>
  </si>
  <si>
    <t>5% начальной (максимальной) цены контракта/ 336,42500. Аванс не предусматривается</t>
  </si>
  <si>
    <t>5% начальной (максимальной) цены контракта 20,82975.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</si>
  <si>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26,92710. Аванс не предусматривается</t>
  </si>
  <si>
    <t>5% начальной (максимальной) цены контракта/ 7,20787 Аванс не предусматривается</t>
  </si>
  <si>
    <t>5% начальной (максимальной) цены контракта/ 3,78224 Аванс не предусматривается</t>
  </si>
  <si>
    <t>5% начальной (максимальной) цены контракта/6,04066. Аванс не предусматривается</t>
  </si>
  <si>
    <t>5% начальной (максимальной) цены контракта/ 4,06813. Аванс не предусматривается</t>
  </si>
  <si>
    <t>30% начальной (максимальной) цены контракта/379,650. Аванс не предусматривается</t>
  </si>
  <si>
    <t>5% начальной (максимальной) цены контракта/37,49771. Аванс не предусматривается</t>
  </si>
  <si>
    <t>5% начальной (максимальной) цены контракта/ 45,51797. Аванс не предусматривается</t>
  </si>
  <si>
    <t>Заместитель руководителя УФНС России по Республике Башкортостан</t>
  </si>
  <si>
    <t>30% начальной (максимальной) цены контракта/57,05280. Аванс не предусматривается</t>
  </si>
  <si>
    <t>34</t>
  </si>
  <si>
    <t>30% начальной (максимальной) цены контракта/791,39160. Аванс не предусматривается</t>
  </si>
  <si>
    <t xml:space="preserve">43.21 </t>
  </si>
  <si>
    <t xml:space="preserve">43.21.10.290 </t>
  </si>
  <si>
    <t>Текущий ремонт системы электроосвещения подвала и лестничных клеток в административном здании (Литера А) УФНС России по Республике Башкортостан</t>
  </si>
  <si>
    <t xml:space="preserve">327, 54400 </t>
  </si>
  <si>
    <t>5% начальной (максимальной) цены контракта/ 16,37720 . Аванс не предусматривается</t>
  </si>
  <si>
    <t>35</t>
  </si>
  <si>
    <t>85.42</t>
  </si>
  <si>
    <t>85.42.1</t>
  </si>
  <si>
    <t>Оказание образовательных услуг в рамках дополнительного профессионального образования (повышение квалификации) по программам: «Охрана труда», «Пожарно-технический минимум», «Энергетическая безопасность» (первичное обучение на II группу)</t>
  </si>
  <si>
    <t>5% начальной (максимальной) цены контракта/ 4.73751. Аванс не предусматривается</t>
  </si>
  <si>
    <t>36</t>
  </si>
  <si>
    <t>5% начальной (максимальной) цены контракта/ 104,12625. Аванс не предусматривается</t>
  </si>
  <si>
    <t>Оказание услуг почтовой связи с использованием франкировальной машины, услуг по вводу информации об авансовых платежах в регистр франкировальной машины</t>
  </si>
  <si>
    <t>Авансовый платеж - 100% от стоимости услуг за планируемый месяц</t>
  </si>
  <si>
    <t>Оказание услуг почтовой связи для УФНС по Республике Башкортостан, В соответствии с техническим заданием</t>
  </si>
  <si>
    <t>Техническое обслуживание средств вычислительной техники, в том числе замена запасных частей и расходных материалов, ремонт. Закупка у субъектов малого предпринимательства, социально ориентированных некоммерческих организаций</t>
  </si>
  <si>
    <t>30% начальной (максимальной) цены контракта/299.04258. Аванс не предусматривается</t>
  </si>
  <si>
    <t>Закупка картриджей, ресурсных частей для лазерных принеров, многофункциональных устройств и копировальной техники</t>
  </si>
  <si>
    <t>Поставка картриджей, ресурсных частей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</si>
  <si>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30% начальной (максимальной) цены контракта/149.91634. Аванс не предусматривается</t>
  </si>
  <si>
    <t>30% начальной (максимальной) цены контракта/375.60000. Аванс не предусматривается</t>
  </si>
  <si>
    <t>пп.2 п.15 приложения № 2 к приказу Минэкономразвития от 27.12.2011 № 761/20н</t>
  </si>
  <si>
    <t>Оказание медицинских услуг по предрейсовому и послерейсовому осмотру водителей транспортных средств на 2 полугодие 2016г.</t>
  </si>
  <si>
    <t>2530           (предрейс - 1265 послерейс -1265)</t>
  </si>
  <si>
    <t>147.57490                     ( 73.78745               73.78745)</t>
  </si>
  <si>
    <t>5% начальной (максимальной) цены контракта/ 7.37875 Аванс не предусматривается</t>
  </si>
  <si>
    <t>Приобретение принтеров</t>
  </si>
  <si>
    <t xml:space="preserve">В соответствии с техническим заданием. </t>
  </si>
  <si>
    <t>ед.</t>
  </si>
  <si>
    <t>30% начальной (максимальной) цены контракта/805.096. Аванс не предусматривается</t>
  </si>
  <si>
    <t>30% начальной (максимальной) цены контракта/105.00. Аванс не предусматривается</t>
  </si>
  <si>
    <t>Приобретение PoE-коммутаторов и SIP-телефонов для нужд УФНС России по Республике Башкортостан</t>
  </si>
  <si>
    <t>шт</t>
  </si>
  <si>
    <t>75</t>
  </si>
  <si>
    <t>30% начальной (максимальной) цены контракта/306,97. Аванс не предусматривается</t>
  </si>
  <si>
    <t>Приобретение расходных материалов для информационно коммуникационной инфраструктуры УФНС России по Республике Башкортостан</t>
  </si>
  <si>
    <t>30% начальной (максимальной) цены контракта/55,11. Аванс не предусматривается</t>
  </si>
  <si>
    <t>17.23</t>
  </si>
  <si>
    <t>17.23.13.141</t>
  </si>
  <si>
    <t>30120</t>
  </si>
  <si>
    <t>18.14.10</t>
  </si>
  <si>
    <t>дел</t>
  </si>
  <si>
    <t>30% начальной (максимальной) цены контракта/29967.86. Аванс не предусматривается</t>
  </si>
  <si>
    <t>Оказание услуг по изготовлению  и поставке гербовых бланков</t>
  </si>
  <si>
    <t>Оказание услуг по переплету документов</t>
  </si>
  <si>
    <t>26.30.11.120</t>
  </si>
  <si>
    <t>95.11.10</t>
  </si>
  <si>
    <t xml:space="preserve">42.11.20 </t>
  </si>
  <si>
    <t>М/М</t>
  </si>
  <si>
    <t>5% начальной (максимальной) цены контракта/ 2.97375  Аванс не предусматривается</t>
  </si>
  <si>
    <t>65.12.21</t>
  </si>
  <si>
    <t>Обязательное страхование гражданской ответственности владельцев транспортных средств (ОСАГО)</t>
  </si>
  <si>
    <t>5% начальной (максимальной) цены контракта 3.49194. Аванс не предусматривается</t>
  </si>
  <si>
    <t>43.22</t>
  </si>
  <si>
    <t>43.22.11.190</t>
  </si>
  <si>
    <t>31.01.12.110   31.01.12.150     31.01.11.150</t>
  </si>
  <si>
    <t>Поставка мебели</t>
  </si>
  <si>
    <t xml:space="preserve">82                          Стул вращающ. -30   Стул офис.-32    Стол письм.-10   Тумба откат.-10   </t>
  </si>
  <si>
    <t>203.376            (102.27000          32.73600        32.49000         35.88000)</t>
  </si>
  <si>
    <t>10% начальной (максимальной) цены контракта/20337.60. Аванс не предусматривается</t>
  </si>
  <si>
    <t>31.09.11.120</t>
  </si>
  <si>
    <t>Поставка шкафов архивных металлических</t>
  </si>
  <si>
    <t>10% начальной (максимальной) цены контракта/23067. Аванс не предусматривается</t>
  </si>
  <si>
    <t>18201063940290019243</t>
  </si>
  <si>
    <t>41.20.40.000</t>
  </si>
  <si>
    <t>Капитальный ремонт кровли административного здания (литера А) УФНС России по Республике Башкортостан и пристроя (литера А1) к нему.</t>
  </si>
  <si>
    <t>5% начальной (максимальной) цены контракта/ 164.100. Аванс не предусматривается</t>
  </si>
  <si>
    <t xml:space="preserve">45.20.11.000  45.20.12.000 45.20.13.000  </t>
  </si>
  <si>
    <t>30% начальной (максимальной) цены контракта/60.00000. Аванс не предусматривается</t>
  </si>
  <si>
    <t xml:space="preserve">45.20.11.000    </t>
  </si>
  <si>
    <t>Техническое обслуживание а/м Toyota Camry</t>
  </si>
  <si>
    <t>35.30.11.111</t>
  </si>
  <si>
    <t>Отпуск тепловой энергии и теплоносителя</t>
  </si>
  <si>
    <t>Единственный поставщик (подрядчик, исполниитель)</t>
  </si>
  <si>
    <t>50</t>
  </si>
  <si>
    <t>30% начальной (максимальной) цены контракта/20.07130. Аванс не предусматривается</t>
  </si>
  <si>
    <t>АИ 95 - 8000          ДТ - 1600</t>
  </si>
  <si>
    <t>365,60000              (306,24000                 59,36000)</t>
  </si>
  <si>
    <t>5% начальной (максимальной) цены контракта 18.28000. Авансовый платеж - 30% от стоимости ГСМ за планируемый месяц (не позднее чем за 2 дня до планируемого периода поставки)</t>
  </si>
  <si>
    <t>Закупка у единственного поставщика (подрядчика, исполнителя) п.6 ч.1 статьи 93 Закона 44-ФЗ</t>
  </si>
  <si>
    <t>Оказание услуг правительственной связи</t>
  </si>
  <si>
    <t>Приложение №2</t>
  </si>
  <si>
    <t>95.11     33.12</t>
  </si>
  <si>
    <t xml:space="preserve">95.11.10.000 33.12.16.000 </t>
  </si>
  <si>
    <t>Разметка территории для парковки автотранспорта</t>
  </si>
  <si>
    <t>350.00/656.19808</t>
  </si>
  <si>
    <t>пп.1 п.15 приложения № 2 к приказу Минэкономразвития от 27.12.2011 № 761/20н</t>
  </si>
  <si>
    <t xml:space="preserve">Услуги по заправке и восстановлению картриджей для лазерных принтеров, многофункциональных устройств и копировальной техники </t>
  </si>
  <si>
    <t>Текущий ремонт санузлов в административном здании (литера А)  УФНС России по Республике Башкортостан</t>
  </si>
  <si>
    <t>26.11
26.20
26.80</t>
  </si>
  <si>
    <t>26.11.40.190
26.20.16
26.20.40.190
26.80.13</t>
  </si>
  <si>
    <t>шт., уп.</t>
  </si>
  <si>
    <t>505
(CD-R - 200 шт.
силик. смазка - 2 шт.
Каб. UTP - 2 уп.
Каб. C13-C14 - 20 шт.
Колп. RJ-45 - 5 уп.
клавиатура - 15 шт.
мышь - 15 шт.
Коннек. RJ11 - 153 уп.
Коннек. RJ-45 - 5 уп.
Патч-корд 2м. - 25 шт.
Патч-корд 3м. - 25 шт.
Патч-корд 5м. - 25 шт.
Перекл. KVM - 3 шт.
Термопаста - 10 шт.)</t>
  </si>
  <si>
    <t>пп.3 п.15 приложения № 2 к приказу Минэкономразвития от 27.12.2011 № 761/20н</t>
  </si>
  <si>
    <t>71.20.1</t>
  </si>
  <si>
    <t>71.20.19</t>
  </si>
  <si>
    <t xml:space="preserve">Гкал </t>
  </si>
  <si>
    <t>271</t>
  </si>
  <si>
    <t xml:space="preserve">Запрос котировок </t>
  </si>
  <si>
    <t>30% начальной (максимальной) цены контракта/14.95787. Аванс не предусматривается</t>
  </si>
  <si>
    <t>Предоставление услуг по технической экспертизе оборудования и производственно-хозяйственного инвентаря</t>
  </si>
  <si>
    <t>А.М.Солнцев</t>
  </si>
  <si>
    <t>5% начальной (максимальной) цены контракта/ 2.25225. Аванс не предусматривается</t>
  </si>
  <si>
    <t>Оказание услуг по технической экспертизе оборудования и производственно-хозяйственного инвентаря в целях определения возможности дальнейшей эксплуатации</t>
  </si>
  <si>
    <t>пп. 3 п. 15 приложения № 2 к приказу Минэкономразвития от 27.12.2011 №761/20н</t>
  </si>
  <si>
    <t>5% начальной (максимальной) цены контракта/ 32.5819. Аванс не предусматривается</t>
  </si>
  <si>
    <t>5% начальной (максимальной) цены контракта/ 9.500 Аванс не предусматривается</t>
  </si>
  <si>
    <t>38.21.10.000</t>
  </si>
  <si>
    <t xml:space="preserve">Оказание услуг по утилизации оборудования и производственно-хозяйственного инвентаря </t>
  </si>
  <si>
    <t>819</t>
  </si>
  <si>
    <t>5% начальной (максимальной) цены контракта/ 3.276 Аванс не предусматривается</t>
  </si>
  <si>
    <t>28.25.12</t>
  </si>
  <si>
    <t>28.25.12.130</t>
  </si>
  <si>
    <t>Приобретение и установка кондиционеров</t>
  </si>
  <si>
    <t xml:space="preserve">В соответствии с техническим заданием. 
Закупка у субъектов малого предпринимательства, социально ориентирован ных некоммерческих организаций </t>
  </si>
  <si>
    <t>10% начальной (максимальной) цены контракта/9.500 Аванс не предусматривается</t>
  </si>
  <si>
    <t>5% начальной (максимальной) цены контракта/ 30.0074. Аванс не предусматривается</t>
  </si>
  <si>
    <t>61</t>
  </si>
  <si>
    <t>Приобретение роутеров</t>
  </si>
  <si>
    <t>5% начальной (максимальной) цены контракта/2.16396. Аванс не предусматривается</t>
  </si>
  <si>
    <t>950</t>
  </si>
  <si>
    <t>18207053940292040244</t>
  </si>
  <si>
    <t>УТВЕРЖДЕН
приказом УФНС России по Республике Башкортостан
от    31.10. 2016 г.         №02-07/852@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</si>
</sst>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#,##0.000"/>
    <numFmt numFmtId="179" formatCode="#,##0.00;[Red]#,##0.00"/>
    <numFmt numFmtId="180" formatCode="#,##0.00&quot;р.&quot;"/>
    <numFmt numFmtId="181" formatCode="#,##0.00_ ;\-#,##0.00\ "/>
    <numFmt numFmtId="182" formatCode="#,##0.0_ ;\-#,##0.0\ "/>
    <numFmt numFmtId="183" formatCode="#,##0.00_р_."/>
    <numFmt numFmtId="184" formatCode="#,##0.000;[Red]#,##0.000"/>
    <numFmt numFmtId="185" formatCode="#,##0.000_ ;[Red]\-#,##0.000\ "/>
    <numFmt numFmtId="186" formatCode="#,##0.00_ ;[Red]\-#,##0.00\ "/>
    <numFmt numFmtId="187" formatCode="[$-FC19]d\ mmmm\ yyyy\ &quot;г.&quot;"/>
    <numFmt numFmtId="188" formatCode="[$-419]mmmm\ yyyy;@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dd/mm/yy;@"/>
    <numFmt numFmtId="196" formatCode="0.00000"/>
    <numFmt numFmtId="197" formatCode="_-* #,##0.00000_р_._-;\-* #,##0.00000_р_._-;_-* &quot;-&quot;?????_р_._-;_-@_-"/>
    <numFmt numFmtId="198" formatCode="#,##0.00000"/>
    <numFmt numFmtId="199" formatCode="#,##0.0000"/>
    <numFmt numFmtId="200" formatCode="#,##0.00000_ ;\-#,##0.00000\ 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 horizontal="left" vertical="center" wrapText="1"/>
    </xf>
    <xf numFmtId="0" fontId="14" fillId="0" borderId="0" xfId="4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center" vertical="center" wrapText="1"/>
    </xf>
    <xf numFmtId="3" fontId="13" fillId="0" borderId="10" xfId="4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left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9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198" fontId="13" fillId="0" borderId="10" xfId="40" applyNumberFormat="1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left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9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96" fontId="7" fillId="32" borderId="0" xfId="0" applyNumberFormat="1" applyFont="1" applyFill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16" xfId="40" applyFont="1" applyFill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6" fontId="3" fillId="0" borderId="0" xfId="0" applyNumberFormat="1" applyFont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00" fontId="4" fillId="0" borderId="10" xfId="0" applyNumberFormat="1" applyFont="1" applyBorder="1" applyAlignment="1">
      <alignment horizontal="center" vertical="center" wrapText="1"/>
    </xf>
    <xf numFmtId="198" fontId="13" fillId="32" borderId="10" xfId="40" applyNumberFormat="1" applyFont="1" applyFill="1" applyBorder="1" applyAlignment="1">
      <alignment horizontal="center" vertical="center" wrapText="1"/>
    </xf>
    <xf numFmtId="0" fontId="14" fillId="32" borderId="10" xfId="4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97" fontId="13" fillId="32" borderId="10" xfId="40" applyNumberFormat="1" applyFont="1" applyFill="1" applyBorder="1" applyAlignment="1">
      <alignment horizontal="center" vertical="center" wrapText="1"/>
    </xf>
    <xf numFmtId="43" fontId="14" fillId="32" borderId="10" xfId="4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6" xfId="42" applyNumberFormat="1" applyFont="1" applyBorder="1" applyAlignment="1" applyProtection="1">
      <alignment vertical="center"/>
      <protection/>
    </xf>
    <xf numFmtId="0" fontId="12" fillId="0" borderId="14" xfId="42" applyNumberFormat="1" applyFont="1" applyBorder="1" applyAlignment="1" applyProtection="1">
      <alignment vertical="center"/>
      <protection/>
    </xf>
    <xf numFmtId="0" fontId="4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353464/3/#block_93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98"/>
  <sheetViews>
    <sheetView tabSelected="1" zoomScale="50" zoomScaleNormal="50" zoomScaleSheetLayoutView="55" zoomScalePageLayoutView="0" workbookViewId="0" topLeftCell="A1">
      <selection activeCell="M3" sqref="M3:O3"/>
    </sheetView>
  </sheetViews>
  <sheetFormatPr defaultColWidth="9.00390625" defaultRowHeight="12.75" outlineLevelRow="1"/>
  <cols>
    <col min="1" max="1" width="39.00390625" style="18" customWidth="1"/>
    <col min="2" max="2" width="13.75390625" style="5" customWidth="1"/>
    <col min="3" max="3" width="17.625" style="5" customWidth="1"/>
    <col min="4" max="4" width="9.625" style="5" customWidth="1"/>
    <col min="5" max="5" width="53.75390625" style="19" customWidth="1"/>
    <col min="6" max="6" width="44.00390625" style="19" customWidth="1"/>
    <col min="7" max="7" width="19.75390625" style="5" customWidth="1"/>
    <col min="8" max="8" width="23.00390625" style="5" customWidth="1"/>
    <col min="9" max="9" width="23.375" style="5" customWidth="1"/>
    <col min="10" max="10" width="21.75390625" style="5" hidden="1" customWidth="1"/>
    <col min="11" max="11" width="31.00390625" style="5" customWidth="1"/>
    <col min="12" max="12" width="17.875" style="5" customWidth="1"/>
    <col min="13" max="13" width="17.625" style="5" customWidth="1"/>
    <col min="14" max="14" width="21.375" style="5" customWidth="1"/>
    <col min="15" max="15" width="46.625" style="5" customWidth="1"/>
    <col min="16" max="16" width="9.125" style="16" customWidth="1"/>
    <col min="17" max="17" width="10.00390625" style="16" bestFit="1" customWidth="1"/>
    <col min="18" max="16384" width="9.125" style="16" customWidth="1"/>
  </cols>
  <sheetData>
    <row r="1" spans="1:15" s="5" customFormat="1" ht="13.5" customHeight="1">
      <c r="A1" s="1"/>
      <c r="B1" s="2"/>
      <c r="C1" s="3"/>
      <c r="D1" s="3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s="5" customFormat="1" ht="25.5" customHeight="1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111" t="s">
        <v>277</v>
      </c>
      <c r="N2" s="112"/>
      <c r="O2" s="112"/>
    </row>
    <row r="3" spans="1:15" s="5" customFormat="1" ht="84" customHeight="1" outlineLevel="1">
      <c r="A3" s="1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111" t="s">
        <v>318</v>
      </c>
      <c r="N3" s="112"/>
      <c r="O3" s="112"/>
    </row>
    <row r="4" spans="1:15" s="5" customFormat="1" ht="32.25" customHeight="1">
      <c r="A4" s="129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s="5" customFormat="1" ht="24.75" customHeight="1">
      <c r="A5" s="129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s="5" customFormat="1" ht="24.75" customHeight="1">
      <c r="A6" s="129" t="s">
        <v>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s="5" customFormat="1" ht="21" customHeight="1">
      <c r="A7" s="129" t="s">
        <v>55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1:15" s="5" customFormat="1" ht="26.25" customHeight="1">
      <c r="A8" s="6"/>
      <c r="B8" s="21"/>
      <c r="C8" s="21"/>
      <c r="D8" s="21"/>
      <c r="E8" s="21"/>
      <c r="F8" s="21"/>
      <c r="G8" s="127"/>
      <c r="H8" s="127"/>
      <c r="I8" s="21"/>
      <c r="J8" s="21"/>
      <c r="K8" s="21"/>
      <c r="L8" s="21"/>
      <c r="M8" s="21"/>
      <c r="N8" s="21"/>
      <c r="O8" s="21"/>
    </row>
    <row r="9" spans="1:15" s="5" customFormat="1" ht="16.5" customHeight="1">
      <c r="A9" s="1"/>
      <c r="B9" s="2"/>
      <c r="C9" s="2"/>
      <c r="D9" s="2"/>
      <c r="E9" s="7"/>
      <c r="F9" s="7"/>
      <c r="G9" s="2"/>
      <c r="H9" s="2"/>
      <c r="I9" s="2"/>
      <c r="J9" s="2"/>
      <c r="K9" s="2"/>
      <c r="L9" s="2"/>
      <c r="M9" s="2"/>
      <c r="N9" s="2"/>
      <c r="O9" s="2"/>
    </row>
    <row r="10" spans="1:15" s="5" customFormat="1" ht="39.75" customHeight="1">
      <c r="A10" s="121" t="s">
        <v>12</v>
      </c>
      <c r="B10" s="122"/>
      <c r="C10" s="122"/>
      <c r="D10" s="123"/>
      <c r="E10" s="121" t="s">
        <v>31</v>
      </c>
      <c r="F10" s="128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.75" customHeight="1">
      <c r="A11" s="131" t="s">
        <v>13</v>
      </c>
      <c r="B11" s="133"/>
      <c r="C11" s="133"/>
      <c r="D11" s="134"/>
      <c r="E11" s="131" t="s">
        <v>22</v>
      </c>
      <c r="F11" s="132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9.5" customHeight="1">
      <c r="A12" s="121" t="s">
        <v>14</v>
      </c>
      <c r="B12" s="122"/>
      <c r="C12" s="122"/>
      <c r="D12" s="123"/>
      <c r="E12" s="124">
        <v>278106440</v>
      </c>
      <c r="F12" s="125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24.75" customHeight="1">
      <c r="A13" s="121" t="s">
        <v>15</v>
      </c>
      <c r="B13" s="122"/>
      <c r="C13" s="122"/>
      <c r="D13" s="123"/>
      <c r="E13" s="124">
        <v>27801001</v>
      </c>
      <c r="F13" s="125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21.75" customHeight="1">
      <c r="A14" s="138" t="s">
        <v>20</v>
      </c>
      <c r="B14" s="139"/>
      <c r="C14" s="139"/>
      <c r="D14" s="140"/>
      <c r="E14" s="141">
        <v>80701000</v>
      </c>
      <c r="F14" s="142"/>
      <c r="G14" s="3"/>
      <c r="H14" s="3"/>
      <c r="I14" s="3"/>
      <c r="J14" s="3"/>
      <c r="K14" s="3"/>
      <c r="L14" s="3"/>
      <c r="M14" s="3"/>
      <c r="N14" s="3"/>
      <c r="O14" s="3"/>
    </row>
    <row r="15" spans="1:15" s="5" customFormat="1" ht="26.25" customHeight="1">
      <c r="A15" s="1" t="s">
        <v>51</v>
      </c>
      <c r="B15" s="2"/>
      <c r="C15" s="2"/>
      <c r="D15" s="2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</row>
    <row r="16" spans="1:15" s="5" customFormat="1" ht="14.25" customHeight="1" hidden="1">
      <c r="A16" s="1"/>
      <c r="B16" s="2"/>
      <c r="C16" s="2"/>
      <c r="D16" s="2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</row>
    <row r="17" spans="1:15" s="12" customFormat="1" ht="87" customHeight="1">
      <c r="A17" s="114" t="s">
        <v>5</v>
      </c>
      <c r="B17" s="117" t="s">
        <v>4</v>
      </c>
      <c r="C17" s="117" t="s">
        <v>19</v>
      </c>
      <c r="D17" s="106" t="s">
        <v>9</v>
      </c>
      <c r="E17" s="107"/>
      <c r="F17" s="107"/>
      <c r="G17" s="107"/>
      <c r="H17" s="107"/>
      <c r="I17" s="107"/>
      <c r="J17" s="107"/>
      <c r="K17" s="107"/>
      <c r="L17" s="107"/>
      <c r="M17" s="108"/>
      <c r="N17" s="118" t="s">
        <v>10</v>
      </c>
      <c r="O17" s="117" t="s">
        <v>11</v>
      </c>
    </row>
    <row r="18" spans="1:15" s="12" customFormat="1" ht="107.25" customHeight="1">
      <c r="A18" s="115"/>
      <c r="B18" s="118"/>
      <c r="C18" s="118"/>
      <c r="D18" s="11" t="s">
        <v>16</v>
      </c>
      <c r="E18" s="11" t="s">
        <v>17</v>
      </c>
      <c r="F18" s="11" t="s">
        <v>6</v>
      </c>
      <c r="G18" s="11" t="s">
        <v>3</v>
      </c>
      <c r="H18" s="11" t="s">
        <v>7</v>
      </c>
      <c r="I18" s="135" t="s">
        <v>167</v>
      </c>
      <c r="J18" s="136"/>
      <c r="K18" s="11" t="s">
        <v>21</v>
      </c>
      <c r="L18" s="135" t="s">
        <v>8</v>
      </c>
      <c r="M18" s="136"/>
      <c r="N18" s="137"/>
      <c r="O18" s="117"/>
    </row>
    <row r="19" spans="1:15" s="12" customFormat="1" ht="49.5" customHeight="1">
      <c r="A19" s="9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6">
        <v>9</v>
      </c>
      <c r="J19" s="108"/>
      <c r="K19" s="10">
        <v>10</v>
      </c>
      <c r="L19" s="10">
        <v>11</v>
      </c>
      <c r="M19" s="10">
        <v>12</v>
      </c>
      <c r="N19" s="10">
        <v>13</v>
      </c>
      <c r="O19" s="10">
        <v>14</v>
      </c>
    </row>
    <row r="20" spans="1:15" s="12" customFormat="1" ht="142.5" customHeight="1">
      <c r="A20" s="9" t="s">
        <v>65</v>
      </c>
      <c r="B20" s="9" t="s">
        <v>80</v>
      </c>
      <c r="C20" s="9" t="s">
        <v>67</v>
      </c>
      <c r="D20" s="9" t="s">
        <v>71</v>
      </c>
      <c r="E20" s="9" t="s">
        <v>68</v>
      </c>
      <c r="F20" s="9" t="s">
        <v>69</v>
      </c>
      <c r="G20" s="10" t="s">
        <v>33</v>
      </c>
      <c r="H20" s="9" t="s">
        <v>71</v>
      </c>
      <c r="I20" s="63">
        <v>179.976</v>
      </c>
      <c r="J20" s="9" t="s">
        <v>70</v>
      </c>
      <c r="K20" s="9" t="s">
        <v>168</v>
      </c>
      <c r="L20" s="20">
        <v>42401</v>
      </c>
      <c r="M20" s="20">
        <v>42705</v>
      </c>
      <c r="N20" s="9" t="s">
        <v>76</v>
      </c>
      <c r="O20" s="9"/>
    </row>
    <row r="21" spans="1:15" s="46" customFormat="1" ht="144" customHeight="1">
      <c r="A21" s="55" t="s">
        <v>59</v>
      </c>
      <c r="B21" s="56" t="s">
        <v>66</v>
      </c>
      <c r="C21" s="56" t="s">
        <v>81</v>
      </c>
      <c r="D21" s="56">
        <v>2</v>
      </c>
      <c r="E21" s="56" t="s">
        <v>38</v>
      </c>
      <c r="F21" s="56" t="s">
        <v>39</v>
      </c>
      <c r="G21" s="56" t="s">
        <v>33</v>
      </c>
      <c r="H21" s="56">
        <v>1</v>
      </c>
      <c r="I21" s="64">
        <v>540</v>
      </c>
      <c r="J21" s="57" t="s">
        <v>32</v>
      </c>
      <c r="K21" s="55" t="s">
        <v>120</v>
      </c>
      <c r="L21" s="58">
        <v>42370</v>
      </c>
      <c r="M21" s="58">
        <v>42705</v>
      </c>
      <c r="N21" s="56" t="s">
        <v>101</v>
      </c>
      <c r="O21" s="45"/>
    </row>
    <row r="22" spans="1:15" s="12" customFormat="1" ht="142.5" customHeight="1">
      <c r="A22" s="9" t="s">
        <v>59</v>
      </c>
      <c r="B22" s="10" t="s">
        <v>82</v>
      </c>
      <c r="C22" s="10" t="s">
        <v>81</v>
      </c>
      <c r="D22" s="10">
        <v>3</v>
      </c>
      <c r="E22" s="10" t="s">
        <v>52</v>
      </c>
      <c r="F22" s="10" t="s">
        <v>53</v>
      </c>
      <c r="G22" s="10" t="s">
        <v>33</v>
      </c>
      <c r="H22" s="10">
        <v>1</v>
      </c>
      <c r="I22" s="63">
        <v>190.176</v>
      </c>
      <c r="J22" s="13" t="s">
        <v>32</v>
      </c>
      <c r="K22" s="13" t="s">
        <v>193</v>
      </c>
      <c r="L22" s="20">
        <v>42430</v>
      </c>
      <c r="M22" s="20">
        <v>42705</v>
      </c>
      <c r="N22" s="10" t="s">
        <v>101</v>
      </c>
      <c r="O22" s="56" t="s">
        <v>141</v>
      </c>
    </row>
    <row r="23" spans="1:15" s="46" customFormat="1" ht="144" customHeight="1">
      <c r="A23" s="55" t="s">
        <v>59</v>
      </c>
      <c r="B23" s="56" t="s">
        <v>83</v>
      </c>
      <c r="C23" s="56" t="s">
        <v>56</v>
      </c>
      <c r="D23" s="56">
        <v>4</v>
      </c>
      <c r="E23" s="56" t="s">
        <v>40</v>
      </c>
      <c r="F23" s="56" t="s">
        <v>23</v>
      </c>
      <c r="G23" s="56" t="s">
        <v>33</v>
      </c>
      <c r="H23" s="56">
        <v>1</v>
      </c>
      <c r="I23" s="68" t="s">
        <v>161</v>
      </c>
      <c r="J23" s="57" t="s">
        <v>24</v>
      </c>
      <c r="K23" s="72" t="s">
        <v>169</v>
      </c>
      <c r="L23" s="58">
        <v>42428</v>
      </c>
      <c r="M23" s="58">
        <v>42644</v>
      </c>
      <c r="N23" s="56" t="s">
        <v>76</v>
      </c>
      <c r="O23" s="56" t="s">
        <v>117</v>
      </c>
    </row>
    <row r="24" spans="1:15" s="12" customFormat="1" ht="191.25" customHeight="1">
      <c r="A24" s="9" t="s">
        <v>59</v>
      </c>
      <c r="B24" s="10" t="s">
        <v>83</v>
      </c>
      <c r="C24" s="10" t="s">
        <v>56</v>
      </c>
      <c r="D24" s="10">
        <v>5</v>
      </c>
      <c r="E24" s="10" t="s">
        <v>35</v>
      </c>
      <c r="F24" s="10" t="s">
        <v>25</v>
      </c>
      <c r="G24" s="10" t="s">
        <v>33</v>
      </c>
      <c r="H24" s="10">
        <v>1</v>
      </c>
      <c r="I24" s="63">
        <v>996.8086</v>
      </c>
      <c r="J24" s="13" t="s">
        <v>26</v>
      </c>
      <c r="K24" s="13" t="s">
        <v>170</v>
      </c>
      <c r="L24" s="20">
        <v>42428</v>
      </c>
      <c r="M24" s="20">
        <v>42461</v>
      </c>
      <c r="N24" s="10" t="s">
        <v>76</v>
      </c>
      <c r="O24" s="56" t="s">
        <v>141</v>
      </c>
    </row>
    <row r="25" spans="1:15" s="12" customFormat="1" ht="144" customHeight="1">
      <c r="A25" s="9" t="s">
        <v>59</v>
      </c>
      <c r="B25" s="10" t="s">
        <v>84</v>
      </c>
      <c r="C25" s="10" t="s">
        <v>61</v>
      </c>
      <c r="D25" s="10">
        <v>6</v>
      </c>
      <c r="E25" s="10" t="s">
        <v>47</v>
      </c>
      <c r="F25" s="10" t="s">
        <v>79</v>
      </c>
      <c r="G25" s="10" t="s">
        <v>33</v>
      </c>
      <c r="H25" s="10">
        <v>14</v>
      </c>
      <c r="I25" s="63">
        <v>672</v>
      </c>
      <c r="J25" s="13" t="s">
        <v>24</v>
      </c>
      <c r="K25" s="13" t="s">
        <v>171</v>
      </c>
      <c r="L25" s="20">
        <v>42521</v>
      </c>
      <c r="M25" s="20">
        <v>42551</v>
      </c>
      <c r="N25" s="10" t="s">
        <v>76</v>
      </c>
      <c r="O25" s="56" t="s">
        <v>141</v>
      </c>
    </row>
    <row r="26" spans="1:17" s="12" customFormat="1" ht="144" customHeight="1">
      <c r="A26" s="9" t="s">
        <v>59</v>
      </c>
      <c r="B26" s="10" t="s">
        <v>85</v>
      </c>
      <c r="C26" s="10" t="s">
        <v>57</v>
      </c>
      <c r="D26" s="10">
        <v>7</v>
      </c>
      <c r="E26" s="10" t="s">
        <v>41</v>
      </c>
      <c r="F26" s="30" t="s">
        <v>34</v>
      </c>
      <c r="G26" s="10" t="s">
        <v>116</v>
      </c>
      <c r="H26" s="10">
        <v>7</v>
      </c>
      <c r="I26" s="63">
        <v>200</v>
      </c>
      <c r="J26" s="13" t="s">
        <v>27</v>
      </c>
      <c r="K26" s="10" t="s">
        <v>172</v>
      </c>
      <c r="L26" s="20">
        <v>42428</v>
      </c>
      <c r="M26" s="20">
        <v>42461</v>
      </c>
      <c r="N26" s="10" t="s">
        <v>76</v>
      </c>
      <c r="O26" s="10" t="s">
        <v>117</v>
      </c>
      <c r="Q26" s="12">
        <v>200</v>
      </c>
    </row>
    <row r="27" spans="1:15" s="12" customFormat="1" ht="209.25" customHeight="1">
      <c r="A27" s="9" t="s">
        <v>59</v>
      </c>
      <c r="B27" s="10" t="s">
        <v>85</v>
      </c>
      <c r="C27" s="10" t="s">
        <v>57</v>
      </c>
      <c r="D27" s="10">
        <v>8</v>
      </c>
      <c r="E27" s="10" t="s">
        <v>48</v>
      </c>
      <c r="F27" s="10" t="s">
        <v>49</v>
      </c>
      <c r="G27" s="10" t="s">
        <v>18</v>
      </c>
      <c r="H27" s="10">
        <v>1</v>
      </c>
      <c r="I27" s="63">
        <v>1265.5</v>
      </c>
      <c r="J27" s="13" t="s">
        <v>27</v>
      </c>
      <c r="K27" s="13" t="s">
        <v>173</v>
      </c>
      <c r="L27" s="20">
        <v>42401</v>
      </c>
      <c r="M27" s="20">
        <v>42461</v>
      </c>
      <c r="N27" s="10" t="s">
        <v>76</v>
      </c>
      <c r="O27" s="56" t="s">
        <v>141</v>
      </c>
    </row>
    <row r="28" spans="1:15" s="12" customFormat="1" ht="129" customHeight="1">
      <c r="A28" s="9" t="s">
        <v>59</v>
      </c>
      <c r="B28" s="10" t="s">
        <v>85</v>
      </c>
      <c r="C28" s="10" t="s">
        <v>62</v>
      </c>
      <c r="D28" s="10">
        <v>9</v>
      </c>
      <c r="E28" s="10" t="s">
        <v>36</v>
      </c>
      <c r="F28" s="10" t="s">
        <v>37</v>
      </c>
      <c r="G28" s="10" t="s">
        <v>116</v>
      </c>
      <c r="H28" s="10">
        <v>268</v>
      </c>
      <c r="I28" s="63">
        <v>1594.593</v>
      </c>
      <c r="J28" s="13" t="s">
        <v>27</v>
      </c>
      <c r="K28" s="13" t="s">
        <v>174</v>
      </c>
      <c r="L28" s="20">
        <v>42401</v>
      </c>
      <c r="M28" s="20">
        <v>42705</v>
      </c>
      <c r="N28" s="10" t="s">
        <v>76</v>
      </c>
      <c r="O28" s="10" t="s">
        <v>117</v>
      </c>
    </row>
    <row r="29" spans="1:17" s="12" customFormat="1" ht="141" customHeight="1">
      <c r="A29" s="9" t="s">
        <v>59</v>
      </c>
      <c r="B29" s="10" t="s">
        <v>88</v>
      </c>
      <c r="C29" s="24" t="s">
        <v>63</v>
      </c>
      <c r="D29" s="10">
        <v>10</v>
      </c>
      <c r="E29" s="10" t="s">
        <v>42</v>
      </c>
      <c r="F29" s="30" t="s">
        <v>86</v>
      </c>
      <c r="G29" s="10" t="s">
        <v>33</v>
      </c>
      <c r="H29" s="10">
        <v>1</v>
      </c>
      <c r="I29" s="63">
        <v>3015</v>
      </c>
      <c r="J29" s="13" t="s">
        <v>28</v>
      </c>
      <c r="K29" s="13" t="s">
        <v>175</v>
      </c>
      <c r="L29" s="20">
        <v>42428</v>
      </c>
      <c r="M29" s="20">
        <v>42552</v>
      </c>
      <c r="N29" s="10" t="s">
        <v>76</v>
      </c>
      <c r="O29" s="56" t="s">
        <v>141</v>
      </c>
      <c r="Q29" s="104"/>
    </row>
    <row r="30" spans="1:15" s="12" customFormat="1" ht="191.25" customHeight="1">
      <c r="A30" s="9" t="s">
        <v>59</v>
      </c>
      <c r="B30" s="10" t="s">
        <v>88</v>
      </c>
      <c r="C30" s="24" t="s">
        <v>64</v>
      </c>
      <c r="D30" s="10">
        <v>11</v>
      </c>
      <c r="E30" s="10" t="s">
        <v>43</v>
      </c>
      <c r="F30" s="10" t="s">
        <v>44</v>
      </c>
      <c r="G30" s="10" t="s">
        <v>33</v>
      </c>
      <c r="H30" s="10">
        <v>1</v>
      </c>
      <c r="I30" s="63">
        <v>490</v>
      </c>
      <c r="J30" s="13" t="s">
        <v>28</v>
      </c>
      <c r="K30" s="13" t="s">
        <v>176</v>
      </c>
      <c r="L30" s="20">
        <v>42401</v>
      </c>
      <c r="M30" s="20">
        <v>42522</v>
      </c>
      <c r="N30" s="10" t="s">
        <v>76</v>
      </c>
      <c r="O30" s="56" t="s">
        <v>141</v>
      </c>
    </row>
    <row r="31" spans="1:15" s="15" customFormat="1" ht="154.5" customHeight="1">
      <c r="A31" s="22" t="s">
        <v>59</v>
      </c>
      <c r="B31" s="10" t="s">
        <v>88</v>
      </c>
      <c r="C31" s="11" t="s">
        <v>58</v>
      </c>
      <c r="D31" s="10">
        <v>12</v>
      </c>
      <c r="E31" s="10" t="s">
        <v>46</v>
      </c>
      <c r="F31" s="30" t="s">
        <v>87</v>
      </c>
      <c r="G31" s="10" t="s">
        <v>33</v>
      </c>
      <c r="H31" s="10">
        <v>1</v>
      </c>
      <c r="I31" s="63">
        <v>2638.124</v>
      </c>
      <c r="J31" s="13" t="s">
        <v>28</v>
      </c>
      <c r="K31" s="13" t="s">
        <v>177</v>
      </c>
      <c r="L31" s="20">
        <v>42430</v>
      </c>
      <c r="M31" s="20">
        <v>42583</v>
      </c>
      <c r="N31" s="10" t="s">
        <v>76</v>
      </c>
      <c r="O31" s="56" t="s">
        <v>141</v>
      </c>
    </row>
    <row r="32" spans="1:15" ht="131.25">
      <c r="A32" s="9" t="s">
        <v>59</v>
      </c>
      <c r="B32" s="10" t="s">
        <v>88</v>
      </c>
      <c r="C32" s="10" t="s">
        <v>58</v>
      </c>
      <c r="D32" s="10">
        <v>13</v>
      </c>
      <c r="E32" s="10" t="s">
        <v>45</v>
      </c>
      <c r="F32" s="10" t="s">
        <v>50</v>
      </c>
      <c r="G32" s="10" t="s">
        <v>33</v>
      </c>
      <c r="H32" s="10">
        <v>1</v>
      </c>
      <c r="I32" s="63">
        <v>1254</v>
      </c>
      <c r="J32" s="13" t="s">
        <v>28</v>
      </c>
      <c r="K32" s="13" t="s">
        <v>178</v>
      </c>
      <c r="L32" s="20">
        <v>42430</v>
      </c>
      <c r="M32" s="20">
        <v>42583</v>
      </c>
      <c r="N32" s="10" t="s">
        <v>76</v>
      </c>
      <c r="O32" s="56" t="s">
        <v>141</v>
      </c>
    </row>
    <row r="33" spans="1:17" ht="144.75" customHeight="1">
      <c r="A33" s="9" t="s">
        <v>60</v>
      </c>
      <c r="B33" s="10" t="s">
        <v>88</v>
      </c>
      <c r="C33" s="10" t="s">
        <v>58</v>
      </c>
      <c r="D33" s="10">
        <v>14</v>
      </c>
      <c r="E33" s="10" t="s">
        <v>29</v>
      </c>
      <c r="F33" s="30" t="s">
        <v>30</v>
      </c>
      <c r="G33" s="10" t="s">
        <v>33</v>
      </c>
      <c r="H33" s="10">
        <v>1</v>
      </c>
      <c r="I33" s="63">
        <v>5000</v>
      </c>
      <c r="J33" s="13" t="s">
        <v>26</v>
      </c>
      <c r="K33" s="13" t="s">
        <v>179</v>
      </c>
      <c r="L33" s="20">
        <v>42401</v>
      </c>
      <c r="M33" s="20">
        <v>42461</v>
      </c>
      <c r="N33" s="10" t="s">
        <v>76</v>
      </c>
      <c r="O33" s="56" t="s">
        <v>141</v>
      </c>
      <c r="Q33" s="16">
        <v>5000</v>
      </c>
    </row>
    <row r="34" spans="1:15" ht="179.25" customHeight="1">
      <c r="A34" s="25" t="s">
        <v>65</v>
      </c>
      <c r="B34" s="10" t="s">
        <v>89</v>
      </c>
      <c r="C34" s="27" t="s">
        <v>90</v>
      </c>
      <c r="D34" s="27">
        <v>15</v>
      </c>
      <c r="E34" s="27" t="s">
        <v>72</v>
      </c>
      <c r="F34" s="27" t="s">
        <v>73</v>
      </c>
      <c r="G34" s="27" t="s">
        <v>74</v>
      </c>
      <c r="H34" s="27" t="s">
        <v>75</v>
      </c>
      <c r="I34" s="65" t="s">
        <v>162</v>
      </c>
      <c r="J34" s="27" t="s">
        <v>32</v>
      </c>
      <c r="K34" s="28" t="s">
        <v>180</v>
      </c>
      <c r="L34" s="28">
        <v>42370</v>
      </c>
      <c r="M34" s="28">
        <v>42460</v>
      </c>
      <c r="N34" s="26" t="s">
        <v>76</v>
      </c>
      <c r="O34" s="10"/>
    </row>
    <row r="35" spans="1:15" ht="115.5" customHeight="1">
      <c r="A35" s="25" t="s">
        <v>65</v>
      </c>
      <c r="B35" s="27" t="s">
        <v>92</v>
      </c>
      <c r="C35" s="27" t="s">
        <v>91</v>
      </c>
      <c r="D35" s="27">
        <v>16</v>
      </c>
      <c r="E35" s="27" t="s">
        <v>77</v>
      </c>
      <c r="F35" s="27" t="s">
        <v>69</v>
      </c>
      <c r="G35" s="27" t="s">
        <v>18</v>
      </c>
      <c r="H35" s="27">
        <v>1</v>
      </c>
      <c r="I35" s="65">
        <v>26.688</v>
      </c>
      <c r="J35" s="27" t="s">
        <v>78</v>
      </c>
      <c r="K35" s="27" t="s">
        <v>181</v>
      </c>
      <c r="L35" s="28">
        <v>42401</v>
      </c>
      <c r="M35" s="28">
        <v>42521</v>
      </c>
      <c r="N35" s="26" t="s">
        <v>76</v>
      </c>
      <c r="O35" s="10"/>
    </row>
    <row r="36" spans="1:15" ht="180.75" customHeight="1">
      <c r="A36" s="9" t="s">
        <v>65</v>
      </c>
      <c r="B36" s="27" t="s">
        <v>112</v>
      </c>
      <c r="C36" s="27" t="s">
        <v>104</v>
      </c>
      <c r="D36" s="27">
        <v>17</v>
      </c>
      <c r="E36" s="27" t="s">
        <v>105</v>
      </c>
      <c r="F36" s="27" t="s">
        <v>69</v>
      </c>
      <c r="G36" s="27" t="s">
        <v>33</v>
      </c>
      <c r="H36" s="27">
        <v>1</v>
      </c>
      <c r="I36" s="65">
        <v>30</v>
      </c>
      <c r="J36" s="27" t="s">
        <v>32</v>
      </c>
      <c r="K36" s="28" t="s">
        <v>32</v>
      </c>
      <c r="L36" s="28">
        <v>42401</v>
      </c>
      <c r="M36" s="28">
        <v>42735</v>
      </c>
      <c r="N36" s="26" t="s">
        <v>101</v>
      </c>
      <c r="O36" s="10" t="s">
        <v>106</v>
      </c>
    </row>
    <row r="37" spans="1:15" ht="180.75" customHeight="1">
      <c r="A37" s="9" t="s">
        <v>59</v>
      </c>
      <c r="B37" s="27" t="s">
        <v>66</v>
      </c>
      <c r="C37" s="27" t="s">
        <v>107</v>
      </c>
      <c r="D37" s="26">
        <v>18</v>
      </c>
      <c r="E37" s="27" t="s">
        <v>276</v>
      </c>
      <c r="F37" s="27" t="s">
        <v>69</v>
      </c>
      <c r="G37" s="27" t="s">
        <v>33</v>
      </c>
      <c r="H37" s="27">
        <v>1</v>
      </c>
      <c r="I37" s="65">
        <v>22.575</v>
      </c>
      <c r="J37" s="27" t="s">
        <v>32</v>
      </c>
      <c r="K37" s="28" t="s">
        <v>32</v>
      </c>
      <c r="L37" s="28">
        <v>42401</v>
      </c>
      <c r="M37" s="28">
        <v>42735</v>
      </c>
      <c r="N37" s="26" t="s">
        <v>275</v>
      </c>
      <c r="O37" s="10" t="s">
        <v>106</v>
      </c>
    </row>
    <row r="38" spans="1:15" ht="180.75" customHeight="1">
      <c r="A38" s="9" t="s">
        <v>65</v>
      </c>
      <c r="B38" s="27" t="s">
        <v>108</v>
      </c>
      <c r="C38" s="27" t="s">
        <v>109</v>
      </c>
      <c r="D38" s="27">
        <v>19</v>
      </c>
      <c r="E38" s="27" t="s">
        <v>110</v>
      </c>
      <c r="F38" s="27" t="s">
        <v>69</v>
      </c>
      <c r="G38" s="27" t="s">
        <v>18</v>
      </c>
      <c r="H38" s="27">
        <v>400</v>
      </c>
      <c r="I38" s="65">
        <v>20</v>
      </c>
      <c r="J38" s="27" t="s">
        <v>32</v>
      </c>
      <c r="K38" s="28" t="s">
        <v>32</v>
      </c>
      <c r="L38" s="28">
        <v>42401</v>
      </c>
      <c r="M38" s="28">
        <v>42735</v>
      </c>
      <c r="N38" s="26" t="s">
        <v>101</v>
      </c>
      <c r="O38" s="10" t="s">
        <v>106</v>
      </c>
    </row>
    <row r="39" spans="1:15" ht="131.25" customHeight="1">
      <c r="A39" s="22" t="s">
        <v>65</v>
      </c>
      <c r="B39" s="11" t="s">
        <v>113</v>
      </c>
      <c r="C39" s="11" t="s">
        <v>111</v>
      </c>
      <c r="D39" s="11">
        <v>20</v>
      </c>
      <c r="E39" s="11" t="s">
        <v>208</v>
      </c>
      <c r="F39" s="11" t="s">
        <v>210</v>
      </c>
      <c r="G39" s="11" t="s">
        <v>33</v>
      </c>
      <c r="H39" s="11">
        <v>1</v>
      </c>
      <c r="I39" s="66">
        <v>350</v>
      </c>
      <c r="J39" s="42" t="s">
        <v>32</v>
      </c>
      <c r="K39" s="42" t="s">
        <v>209</v>
      </c>
      <c r="L39" s="43">
        <v>42522</v>
      </c>
      <c r="M39" s="20">
        <v>42705</v>
      </c>
      <c r="N39" s="10" t="s">
        <v>101</v>
      </c>
      <c r="O39" s="10" t="s">
        <v>217</v>
      </c>
    </row>
    <row r="40" spans="1:17" ht="131.25" customHeight="1">
      <c r="A40" s="55" t="s">
        <v>119</v>
      </c>
      <c r="B40" s="56" t="s">
        <v>114</v>
      </c>
      <c r="C40" s="56" t="s">
        <v>118</v>
      </c>
      <c r="D40" s="56">
        <v>21</v>
      </c>
      <c r="E40" s="56" t="s">
        <v>115</v>
      </c>
      <c r="F40" s="59" t="s">
        <v>34</v>
      </c>
      <c r="G40" s="56" t="s">
        <v>116</v>
      </c>
      <c r="H40" s="56">
        <v>3</v>
      </c>
      <c r="I40" s="64">
        <v>6604.8</v>
      </c>
      <c r="J40" s="57" t="s">
        <v>27</v>
      </c>
      <c r="K40" s="73" t="s">
        <v>182</v>
      </c>
      <c r="L40" s="58">
        <v>42428</v>
      </c>
      <c r="M40" s="58">
        <v>42551</v>
      </c>
      <c r="N40" s="56" t="s">
        <v>76</v>
      </c>
      <c r="O40" s="73"/>
      <c r="Q40" s="16">
        <v>6604.8</v>
      </c>
    </row>
    <row r="41" spans="1:15" ht="175.5" customHeight="1">
      <c r="A41" s="25" t="s">
        <v>65</v>
      </c>
      <c r="B41" s="47">
        <v>19.2</v>
      </c>
      <c r="C41" s="27" t="s">
        <v>121</v>
      </c>
      <c r="D41" s="27">
        <v>22</v>
      </c>
      <c r="E41" s="27" t="s">
        <v>122</v>
      </c>
      <c r="F41" s="27" t="s">
        <v>73</v>
      </c>
      <c r="G41" s="27" t="s">
        <v>74</v>
      </c>
      <c r="H41" s="27" t="s">
        <v>123</v>
      </c>
      <c r="I41" s="65" t="s">
        <v>163</v>
      </c>
      <c r="J41" s="27" t="s">
        <v>32</v>
      </c>
      <c r="K41" s="28" t="s">
        <v>183</v>
      </c>
      <c r="L41" s="28">
        <v>42430</v>
      </c>
      <c r="M41" s="28">
        <v>42551</v>
      </c>
      <c r="N41" s="26" t="s">
        <v>76</v>
      </c>
      <c r="O41" s="48"/>
    </row>
    <row r="42" spans="1:15" ht="173.25" customHeight="1">
      <c r="A42" s="25" t="s">
        <v>65</v>
      </c>
      <c r="B42" s="47">
        <v>19.2</v>
      </c>
      <c r="C42" s="27" t="s">
        <v>121</v>
      </c>
      <c r="D42" s="27">
        <v>23</v>
      </c>
      <c r="E42" s="27" t="s">
        <v>124</v>
      </c>
      <c r="F42" s="27" t="s">
        <v>73</v>
      </c>
      <c r="G42" s="27" t="s">
        <v>74</v>
      </c>
      <c r="H42" s="27" t="s">
        <v>123</v>
      </c>
      <c r="I42" s="65" t="s">
        <v>163</v>
      </c>
      <c r="J42" s="27"/>
      <c r="K42" s="28" t="s">
        <v>183</v>
      </c>
      <c r="L42" s="28">
        <v>42522</v>
      </c>
      <c r="M42" s="28">
        <v>42643</v>
      </c>
      <c r="N42" s="26" t="s">
        <v>76</v>
      </c>
      <c r="O42" s="48"/>
    </row>
    <row r="43" spans="1:15" ht="171" customHeight="1">
      <c r="A43" s="25" t="s">
        <v>65</v>
      </c>
      <c r="B43" s="47">
        <v>19.2</v>
      </c>
      <c r="C43" s="27" t="s">
        <v>121</v>
      </c>
      <c r="D43" s="27">
        <v>24</v>
      </c>
      <c r="E43" s="27" t="s">
        <v>125</v>
      </c>
      <c r="F43" s="27" t="s">
        <v>73</v>
      </c>
      <c r="G43" s="27" t="s">
        <v>74</v>
      </c>
      <c r="H43" s="27" t="s">
        <v>272</v>
      </c>
      <c r="I43" s="65" t="s">
        <v>273</v>
      </c>
      <c r="J43" s="27"/>
      <c r="K43" s="28" t="s">
        <v>274</v>
      </c>
      <c r="L43" s="28">
        <v>42614</v>
      </c>
      <c r="M43" s="28">
        <v>42735</v>
      </c>
      <c r="N43" s="26" t="s">
        <v>76</v>
      </c>
      <c r="O43" s="48" t="s">
        <v>106</v>
      </c>
    </row>
    <row r="44" spans="1:15" ht="111" customHeight="1">
      <c r="A44" s="25" t="s">
        <v>65</v>
      </c>
      <c r="B44" s="27">
        <v>45.2</v>
      </c>
      <c r="C44" s="27" t="s">
        <v>126</v>
      </c>
      <c r="D44" s="27">
        <v>25</v>
      </c>
      <c r="E44" s="27" t="s">
        <v>77</v>
      </c>
      <c r="F44" s="27" t="s">
        <v>69</v>
      </c>
      <c r="G44" s="27" t="s">
        <v>139</v>
      </c>
      <c r="H44" s="27">
        <v>1</v>
      </c>
      <c r="I44" s="65">
        <v>89.757</v>
      </c>
      <c r="J44" s="27" t="s">
        <v>78</v>
      </c>
      <c r="K44" s="27" t="s">
        <v>184</v>
      </c>
      <c r="L44" s="28">
        <v>42430</v>
      </c>
      <c r="M44" s="28">
        <v>42613</v>
      </c>
      <c r="N44" s="26" t="s">
        <v>76</v>
      </c>
      <c r="O44" s="48"/>
    </row>
    <row r="45" spans="1:15" ht="114.75" customHeight="1">
      <c r="A45" s="25" t="s">
        <v>65</v>
      </c>
      <c r="B45" s="27">
        <v>22.11</v>
      </c>
      <c r="C45" s="49">
        <v>40869</v>
      </c>
      <c r="D45" s="27">
        <v>26</v>
      </c>
      <c r="E45" s="27" t="s">
        <v>127</v>
      </c>
      <c r="F45" s="27" t="s">
        <v>69</v>
      </c>
      <c r="G45" s="26" t="s">
        <v>18</v>
      </c>
      <c r="H45" s="50" t="s">
        <v>128</v>
      </c>
      <c r="I45" s="67" t="s">
        <v>164</v>
      </c>
      <c r="J45" s="27"/>
      <c r="K45" s="51" t="s">
        <v>185</v>
      </c>
      <c r="L45" s="28">
        <v>42522</v>
      </c>
      <c r="M45" s="28">
        <v>42582</v>
      </c>
      <c r="N45" s="26" t="s">
        <v>76</v>
      </c>
      <c r="O45" s="30"/>
    </row>
    <row r="46" spans="1:15" ht="84" customHeight="1">
      <c r="A46" s="25" t="s">
        <v>65</v>
      </c>
      <c r="B46" s="27" t="s">
        <v>129</v>
      </c>
      <c r="C46" s="27" t="s">
        <v>130</v>
      </c>
      <c r="D46" s="27">
        <v>27</v>
      </c>
      <c r="E46" s="27" t="s">
        <v>131</v>
      </c>
      <c r="F46" s="27" t="s">
        <v>69</v>
      </c>
      <c r="G46" s="27" t="s">
        <v>18</v>
      </c>
      <c r="H46" s="27" t="s">
        <v>140</v>
      </c>
      <c r="I46" s="65" t="s">
        <v>165</v>
      </c>
      <c r="J46" s="52"/>
      <c r="K46" s="27" t="s">
        <v>186</v>
      </c>
      <c r="L46" s="28">
        <v>42430</v>
      </c>
      <c r="M46" s="28">
        <v>42551</v>
      </c>
      <c r="N46" s="26" t="s">
        <v>76</v>
      </c>
      <c r="O46" s="48"/>
    </row>
    <row r="47" spans="1:15" ht="131.25" customHeight="1">
      <c r="A47" s="25" t="s">
        <v>65</v>
      </c>
      <c r="B47" s="27" t="s">
        <v>132</v>
      </c>
      <c r="C47" s="27" t="s">
        <v>133</v>
      </c>
      <c r="D47" s="27">
        <v>28</v>
      </c>
      <c r="E47" s="27" t="s">
        <v>134</v>
      </c>
      <c r="F47" s="27" t="s">
        <v>69</v>
      </c>
      <c r="G47" s="27" t="s">
        <v>18</v>
      </c>
      <c r="H47" s="50" t="s">
        <v>135</v>
      </c>
      <c r="I47" s="67" t="s">
        <v>166</v>
      </c>
      <c r="J47" s="52"/>
      <c r="K47" s="27" t="s">
        <v>187</v>
      </c>
      <c r="L47" s="28">
        <v>42430</v>
      </c>
      <c r="M47" s="28">
        <v>42705</v>
      </c>
      <c r="N47" s="26" t="s">
        <v>76</v>
      </c>
      <c r="O47" s="48"/>
    </row>
    <row r="48" spans="1:18" ht="94.5" customHeight="1">
      <c r="A48" s="25" t="s">
        <v>65</v>
      </c>
      <c r="B48" s="53">
        <v>38.11</v>
      </c>
      <c r="C48" s="53" t="s">
        <v>136</v>
      </c>
      <c r="D48" s="27">
        <v>29</v>
      </c>
      <c r="E48" s="26" t="s">
        <v>137</v>
      </c>
      <c r="F48" s="26" t="s">
        <v>69</v>
      </c>
      <c r="G48" s="26" t="s">
        <v>138</v>
      </c>
      <c r="H48" s="27">
        <v>339</v>
      </c>
      <c r="I48" s="65">
        <v>81.36255</v>
      </c>
      <c r="J48" s="54"/>
      <c r="K48" s="26" t="s">
        <v>188</v>
      </c>
      <c r="L48" s="28">
        <v>42430</v>
      </c>
      <c r="M48" s="28">
        <v>42705</v>
      </c>
      <c r="N48" s="26" t="s">
        <v>98</v>
      </c>
      <c r="O48" s="48"/>
      <c r="R48" s="16">
        <v>81.36255</v>
      </c>
    </row>
    <row r="49" spans="1:15" ht="276" customHeight="1">
      <c r="A49" s="9" t="s">
        <v>59</v>
      </c>
      <c r="B49" s="9" t="s">
        <v>85</v>
      </c>
      <c r="C49" s="9" t="s">
        <v>57</v>
      </c>
      <c r="D49" s="9" t="s">
        <v>145</v>
      </c>
      <c r="E49" s="9" t="s">
        <v>142</v>
      </c>
      <c r="F49" s="62" t="s">
        <v>49</v>
      </c>
      <c r="G49" s="10" t="s">
        <v>143</v>
      </c>
      <c r="H49" s="9" t="s">
        <v>144</v>
      </c>
      <c r="I49" s="63">
        <v>1265.5</v>
      </c>
      <c r="J49" s="60" t="s">
        <v>54</v>
      </c>
      <c r="K49" s="2" t="s">
        <v>189</v>
      </c>
      <c r="L49" s="20">
        <v>42430</v>
      </c>
      <c r="M49" s="20">
        <v>42461</v>
      </c>
      <c r="N49" s="9" t="s">
        <v>76</v>
      </c>
      <c r="O49" s="30"/>
    </row>
    <row r="50" spans="1:17" ht="112.5">
      <c r="A50" s="61" t="s">
        <v>151</v>
      </c>
      <c r="B50" s="9" t="s">
        <v>146</v>
      </c>
      <c r="C50" s="9" t="s">
        <v>147</v>
      </c>
      <c r="D50" s="61" t="s">
        <v>148</v>
      </c>
      <c r="E50" s="61" t="s">
        <v>149</v>
      </c>
      <c r="F50" s="30" t="s">
        <v>34</v>
      </c>
      <c r="G50" s="61" t="s">
        <v>33</v>
      </c>
      <c r="H50" s="61" t="s">
        <v>71</v>
      </c>
      <c r="I50" s="63">
        <v>749.95428</v>
      </c>
      <c r="J50" s="54">
        <f>J48</f>
        <v>0</v>
      </c>
      <c r="K50" s="27" t="s">
        <v>190</v>
      </c>
      <c r="L50" s="20">
        <v>42461</v>
      </c>
      <c r="M50" s="20">
        <v>42461</v>
      </c>
      <c r="N50" s="27" t="s">
        <v>76</v>
      </c>
      <c r="O50" s="30"/>
      <c r="Q50" s="16">
        <v>749.95428</v>
      </c>
    </row>
    <row r="51" spans="1:17" ht="115.5" customHeight="1">
      <c r="A51" s="61" t="s">
        <v>65</v>
      </c>
      <c r="B51" s="9" t="s">
        <v>154</v>
      </c>
      <c r="C51" s="9" t="s">
        <v>153</v>
      </c>
      <c r="D51" s="61" t="s">
        <v>150</v>
      </c>
      <c r="E51" s="27" t="s">
        <v>152</v>
      </c>
      <c r="F51" s="30" t="s">
        <v>34</v>
      </c>
      <c r="G51" s="61" t="s">
        <v>33</v>
      </c>
      <c r="H51" s="61" t="s">
        <v>71</v>
      </c>
      <c r="I51" s="63">
        <v>2082.525</v>
      </c>
      <c r="J51" s="54"/>
      <c r="K51" s="26" t="s">
        <v>207</v>
      </c>
      <c r="L51" s="20">
        <v>42461</v>
      </c>
      <c r="M51" s="20">
        <v>42522</v>
      </c>
      <c r="N51" s="27" t="s">
        <v>76</v>
      </c>
      <c r="O51" s="30"/>
      <c r="Q51" s="16">
        <v>2082.525</v>
      </c>
    </row>
    <row r="52" spans="1:17" ht="115.5" customHeight="1">
      <c r="A52" s="61" t="s">
        <v>65</v>
      </c>
      <c r="B52" s="9" t="s">
        <v>155</v>
      </c>
      <c r="C52" s="9" t="s">
        <v>156</v>
      </c>
      <c r="D52" s="61" t="s">
        <v>157</v>
      </c>
      <c r="E52" s="27" t="s">
        <v>158</v>
      </c>
      <c r="F52" s="30" t="s">
        <v>34</v>
      </c>
      <c r="G52" s="61" t="s">
        <v>159</v>
      </c>
      <c r="H52" s="61" t="s">
        <v>160</v>
      </c>
      <c r="I52" s="63">
        <v>910.35945</v>
      </c>
      <c r="J52" s="54" t="s">
        <v>70</v>
      </c>
      <c r="K52" s="26" t="s">
        <v>191</v>
      </c>
      <c r="L52" s="20">
        <v>42461</v>
      </c>
      <c r="M52" s="20">
        <v>42461</v>
      </c>
      <c r="N52" s="27" t="s">
        <v>76</v>
      </c>
      <c r="O52" s="30"/>
      <c r="Q52" s="16">
        <v>910.35945</v>
      </c>
    </row>
    <row r="53" spans="1:17" ht="141" customHeight="1">
      <c r="A53" s="74" t="s">
        <v>59</v>
      </c>
      <c r="B53" s="74" t="s">
        <v>88</v>
      </c>
      <c r="C53" s="74" t="s">
        <v>58</v>
      </c>
      <c r="D53" s="74" t="s">
        <v>194</v>
      </c>
      <c r="E53" s="74" t="s">
        <v>46</v>
      </c>
      <c r="F53" s="74" t="s">
        <v>87</v>
      </c>
      <c r="G53" s="61" t="s">
        <v>33</v>
      </c>
      <c r="H53" s="74" t="s">
        <v>71</v>
      </c>
      <c r="I53" s="75">
        <v>2637.97175</v>
      </c>
      <c r="J53" s="9"/>
      <c r="K53" s="76" t="s">
        <v>195</v>
      </c>
      <c r="L53" s="95">
        <v>42491</v>
      </c>
      <c r="M53" s="95">
        <v>42583</v>
      </c>
      <c r="N53" s="74" t="s">
        <v>76</v>
      </c>
      <c r="O53" s="10" t="s">
        <v>117</v>
      </c>
      <c r="Q53" s="16">
        <v>2637.972</v>
      </c>
    </row>
    <row r="54" spans="1:17" ht="141" customHeight="1">
      <c r="A54" s="9" t="s">
        <v>65</v>
      </c>
      <c r="B54" s="9" t="s">
        <v>196</v>
      </c>
      <c r="C54" s="9" t="s">
        <v>197</v>
      </c>
      <c r="D54" s="9" t="s">
        <v>201</v>
      </c>
      <c r="E54" s="10" t="s">
        <v>198</v>
      </c>
      <c r="F54" s="10" t="s">
        <v>34</v>
      </c>
      <c r="G54" s="9" t="s">
        <v>33</v>
      </c>
      <c r="H54" s="9" t="s">
        <v>71</v>
      </c>
      <c r="I54" s="63" t="s">
        <v>199</v>
      </c>
      <c r="J54" s="77"/>
      <c r="K54" s="10" t="s">
        <v>200</v>
      </c>
      <c r="L54" s="20">
        <v>42491</v>
      </c>
      <c r="M54" s="20">
        <v>42522</v>
      </c>
      <c r="N54" s="10" t="s">
        <v>76</v>
      </c>
      <c r="O54" s="10"/>
      <c r="Q54" s="16">
        <v>327.544</v>
      </c>
    </row>
    <row r="55" spans="1:17" ht="141" customHeight="1">
      <c r="A55" s="9" t="s">
        <v>65</v>
      </c>
      <c r="B55" s="9" t="s">
        <v>202</v>
      </c>
      <c r="C55" s="9" t="s">
        <v>203</v>
      </c>
      <c r="D55" s="9" t="s">
        <v>206</v>
      </c>
      <c r="E55" s="10" t="s">
        <v>204</v>
      </c>
      <c r="F55" s="10" t="s">
        <v>34</v>
      </c>
      <c r="G55" s="9" t="s">
        <v>33</v>
      </c>
      <c r="H55" s="9" t="s">
        <v>71</v>
      </c>
      <c r="I55" s="63">
        <v>94.75017</v>
      </c>
      <c r="J55" s="77"/>
      <c r="K55" s="10" t="s">
        <v>205</v>
      </c>
      <c r="L55" s="20">
        <v>42491</v>
      </c>
      <c r="M55" s="20">
        <v>42552</v>
      </c>
      <c r="N55" s="10" t="s">
        <v>76</v>
      </c>
      <c r="O55" s="10"/>
      <c r="Q55" s="16">
        <v>94.75017</v>
      </c>
    </row>
    <row r="56" spans="1:17" ht="174.75" customHeight="1">
      <c r="A56" s="9" t="s">
        <v>59</v>
      </c>
      <c r="B56" s="10" t="s">
        <v>278</v>
      </c>
      <c r="C56" s="10" t="s">
        <v>279</v>
      </c>
      <c r="D56" s="10">
        <v>37</v>
      </c>
      <c r="E56" s="10" t="s">
        <v>35</v>
      </c>
      <c r="F56" s="10" t="s">
        <v>211</v>
      </c>
      <c r="G56" s="10" t="s">
        <v>33</v>
      </c>
      <c r="H56" s="10">
        <v>1</v>
      </c>
      <c r="I56" s="79">
        <v>996.8086</v>
      </c>
      <c r="J56" s="13" t="s">
        <v>26</v>
      </c>
      <c r="K56" s="13" t="s">
        <v>212</v>
      </c>
      <c r="L56" s="20">
        <v>42491</v>
      </c>
      <c r="M56" s="20">
        <v>42705</v>
      </c>
      <c r="N56" s="10" t="s">
        <v>76</v>
      </c>
      <c r="O56" s="10"/>
      <c r="Q56" s="16">
        <v>996.8086</v>
      </c>
    </row>
    <row r="57" spans="1:17" ht="171" customHeight="1">
      <c r="A57" s="9" t="s">
        <v>60</v>
      </c>
      <c r="B57" s="10" t="s">
        <v>88</v>
      </c>
      <c r="C57" s="10" t="s">
        <v>58</v>
      </c>
      <c r="D57" s="10">
        <v>38</v>
      </c>
      <c r="E57" s="10" t="s">
        <v>213</v>
      </c>
      <c r="F57" s="30" t="s">
        <v>214</v>
      </c>
      <c r="G57" s="10" t="s">
        <v>33</v>
      </c>
      <c r="H57" s="10">
        <v>1</v>
      </c>
      <c r="I57" s="79">
        <v>499.72114</v>
      </c>
      <c r="J57" s="13" t="s">
        <v>26</v>
      </c>
      <c r="K57" s="13" t="s">
        <v>215</v>
      </c>
      <c r="L57" s="20">
        <v>42491</v>
      </c>
      <c r="M57" s="20">
        <v>42583</v>
      </c>
      <c r="N57" s="10" t="s">
        <v>76</v>
      </c>
      <c r="O57" s="10"/>
      <c r="Q57" s="16">
        <v>499.72114</v>
      </c>
    </row>
    <row r="58" spans="1:15" ht="114.75" customHeight="1">
      <c r="A58" s="9" t="s">
        <v>59</v>
      </c>
      <c r="B58" s="10" t="s">
        <v>88</v>
      </c>
      <c r="C58" s="10" t="s">
        <v>58</v>
      </c>
      <c r="D58" s="10">
        <v>39</v>
      </c>
      <c r="E58" s="10" t="s">
        <v>45</v>
      </c>
      <c r="F58" s="10" t="s">
        <v>50</v>
      </c>
      <c r="G58" s="10" t="s">
        <v>33</v>
      </c>
      <c r="H58" s="10">
        <v>1</v>
      </c>
      <c r="I58" s="79">
        <v>1252</v>
      </c>
      <c r="J58" s="13" t="s">
        <v>28</v>
      </c>
      <c r="K58" s="13" t="s">
        <v>216</v>
      </c>
      <c r="L58" s="20">
        <v>42491</v>
      </c>
      <c r="M58" s="20">
        <v>42583</v>
      </c>
      <c r="N58" s="10" t="s">
        <v>76</v>
      </c>
      <c r="O58" s="10"/>
    </row>
    <row r="59" spans="1:15" ht="114" customHeight="1">
      <c r="A59" s="61" t="s">
        <v>65</v>
      </c>
      <c r="B59" s="27" t="s">
        <v>129</v>
      </c>
      <c r="C59" s="27" t="s">
        <v>130</v>
      </c>
      <c r="D59" s="27">
        <v>40</v>
      </c>
      <c r="E59" s="27" t="s">
        <v>218</v>
      </c>
      <c r="F59" s="27" t="s">
        <v>69</v>
      </c>
      <c r="G59" s="27" t="s">
        <v>18</v>
      </c>
      <c r="H59" s="27" t="s">
        <v>219</v>
      </c>
      <c r="I59" s="84" t="s">
        <v>220</v>
      </c>
      <c r="J59" s="52"/>
      <c r="K59" s="27" t="s">
        <v>221</v>
      </c>
      <c r="L59" s="28">
        <v>42522</v>
      </c>
      <c r="M59" s="28">
        <v>42734</v>
      </c>
      <c r="N59" s="27" t="s">
        <v>76</v>
      </c>
      <c r="O59" s="86"/>
    </row>
    <row r="60" spans="1:15" ht="141" customHeight="1">
      <c r="A60" s="9" t="s">
        <v>59</v>
      </c>
      <c r="B60" s="10" t="s">
        <v>88</v>
      </c>
      <c r="C60" s="10" t="s">
        <v>63</v>
      </c>
      <c r="D60" s="10">
        <v>41</v>
      </c>
      <c r="E60" s="10" t="s">
        <v>222</v>
      </c>
      <c r="F60" s="10" t="s">
        <v>223</v>
      </c>
      <c r="G60" s="10" t="s">
        <v>224</v>
      </c>
      <c r="H60" s="10">
        <v>56</v>
      </c>
      <c r="I60" s="87">
        <v>2683.6544</v>
      </c>
      <c r="J60" s="85"/>
      <c r="K60" s="10" t="s">
        <v>225</v>
      </c>
      <c r="L60" s="20">
        <v>42612</v>
      </c>
      <c r="M60" s="20">
        <v>42673</v>
      </c>
      <c r="N60" s="10" t="s">
        <v>76</v>
      </c>
      <c r="O60" s="88" t="s">
        <v>217</v>
      </c>
    </row>
    <row r="61" spans="1:15" ht="141" customHeight="1">
      <c r="A61" s="9" t="s">
        <v>59</v>
      </c>
      <c r="B61" s="10">
        <v>95.11</v>
      </c>
      <c r="C61" s="10" t="s">
        <v>242</v>
      </c>
      <c r="D61" s="10">
        <v>42</v>
      </c>
      <c r="E61" s="10" t="s">
        <v>283</v>
      </c>
      <c r="F61" s="10" t="s">
        <v>69</v>
      </c>
      <c r="G61" s="10" t="s">
        <v>33</v>
      </c>
      <c r="H61" s="10">
        <v>1</v>
      </c>
      <c r="I61" s="87" t="s">
        <v>281</v>
      </c>
      <c r="J61" s="10" t="s">
        <v>70</v>
      </c>
      <c r="K61" s="10" t="s">
        <v>226</v>
      </c>
      <c r="L61" s="20">
        <v>42583</v>
      </c>
      <c r="M61" s="20">
        <v>42734</v>
      </c>
      <c r="N61" s="10" t="s">
        <v>76</v>
      </c>
      <c r="O61" s="88" t="s">
        <v>282</v>
      </c>
    </row>
    <row r="62" spans="1:15" ht="141" customHeight="1">
      <c r="A62" s="9" t="s">
        <v>59</v>
      </c>
      <c r="B62" s="10">
        <v>26.3</v>
      </c>
      <c r="C62" s="10" t="s">
        <v>241</v>
      </c>
      <c r="D62" s="10">
        <v>43</v>
      </c>
      <c r="E62" s="10" t="s">
        <v>227</v>
      </c>
      <c r="F62" s="10" t="s">
        <v>69</v>
      </c>
      <c r="G62" s="10" t="s">
        <v>228</v>
      </c>
      <c r="H62" s="10" t="s">
        <v>229</v>
      </c>
      <c r="I62" s="87">
        <v>1023.23</v>
      </c>
      <c r="J62" s="10"/>
      <c r="K62" s="10" t="s">
        <v>230</v>
      </c>
      <c r="L62" s="20">
        <v>42583</v>
      </c>
      <c r="M62" s="20">
        <v>42673</v>
      </c>
      <c r="N62" s="10" t="s">
        <v>76</v>
      </c>
      <c r="O62" s="88" t="s">
        <v>217</v>
      </c>
    </row>
    <row r="63" spans="1:15" ht="141" customHeight="1">
      <c r="A63" s="9" t="s">
        <v>59</v>
      </c>
      <c r="B63" s="10" t="s">
        <v>285</v>
      </c>
      <c r="C63" s="10" t="s">
        <v>286</v>
      </c>
      <c r="D63" s="10">
        <v>44</v>
      </c>
      <c r="E63" s="10" t="s">
        <v>231</v>
      </c>
      <c r="F63" s="10" t="s">
        <v>69</v>
      </c>
      <c r="G63" s="10" t="s">
        <v>287</v>
      </c>
      <c r="H63" s="10" t="s">
        <v>288</v>
      </c>
      <c r="I63" s="87">
        <v>49.85956</v>
      </c>
      <c r="J63" s="10"/>
      <c r="K63" s="10" t="s">
        <v>295</v>
      </c>
      <c r="L63" s="20">
        <v>42583</v>
      </c>
      <c r="M63" s="20">
        <v>42673</v>
      </c>
      <c r="N63" s="10" t="s">
        <v>76</v>
      </c>
      <c r="O63" s="88" t="s">
        <v>217</v>
      </c>
    </row>
    <row r="64" spans="1:15" ht="141" customHeight="1">
      <c r="A64" s="9" t="s">
        <v>59</v>
      </c>
      <c r="B64" s="10" t="s">
        <v>82</v>
      </c>
      <c r="C64" s="10" t="s">
        <v>81</v>
      </c>
      <c r="D64" s="10">
        <v>45</v>
      </c>
      <c r="E64" s="10" t="s">
        <v>52</v>
      </c>
      <c r="F64" s="10" t="s">
        <v>53</v>
      </c>
      <c r="G64" s="10" t="s">
        <v>33</v>
      </c>
      <c r="H64" s="10">
        <v>1</v>
      </c>
      <c r="I64" s="87">
        <v>183.716</v>
      </c>
      <c r="J64" s="10" t="s">
        <v>193</v>
      </c>
      <c r="K64" s="10" t="s">
        <v>232</v>
      </c>
      <c r="L64" s="20">
        <v>42553</v>
      </c>
      <c r="M64" s="20">
        <v>42643</v>
      </c>
      <c r="N64" s="10" t="s">
        <v>76</v>
      </c>
      <c r="O64" s="88" t="s">
        <v>289</v>
      </c>
    </row>
    <row r="65" spans="1:15" ht="141" customHeight="1">
      <c r="A65" s="9" t="s">
        <v>65</v>
      </c>
      <c r="B65" s="10" t="s">
        <v>233</v>
      </c>
      <c r="C65" s="10" t="s">
        <v>234</v>
      </c>
      <c r="D65" s="10">
        <v>46</v>
      </c>
      <c r="E65" s="10" t="s">
        <v>239</v>
      </c>
      <c r="F65" s="10" t="s">
        <v>69</v>
      </c>
      <c r="G65" s="10" t="s">
        <v>228</v>
      </c>
      <c r="H65" s="10" t="s">
        <v>235</v>
      </c>
      <c r="I65" s="87">
        <v>68.014</v>
      </c>
      <c r="J65" s="10" t="s">
        <v>70</v>
      </c>
      <c r="K65" s="10" t="s">
        <v>168</v>
      </c>
      <c r="L65" s="20">
        <v>42584</v>
      </c>
      <c r="M65" s="20">
        <v>42614</v>
      </c>
      <c r="N65" s="10" t="s">
        <v>76</v>
      </c>
      <c r="O65" s="88" t="s">
        <v>217</v>
      </c>
    </row>
    <row r="66" spans="1:18" ht="141" customHeight="1">
      <c r="A66" s="9" t="s">
        <v>65</v>
      </c>
      <c r="B66" s="10">
        <v>18.14</v>
      </c>
      <c r="C66" s="10" t="s">
        <v>236</v>
      </c>
      <c r="D66" s="10">
        <v>47</v>
      </c>
      <c r="E66" s="10" t="s">
        <v>240</v>
      </c>
      <c r="F66" s="10" t="s">
        <v>69</v>
      </c>
      <c r="G66" s="10" t="s">
        <v>237</v>
      </c>
      <c r="H66" s="10">
        <v>539</v>
      </c>
      <c r="I66" s="87">
        <v>99.89287</v>
      </c>
      <c r="J66" s="10" t="s">
        <v>32</v>
      </c>
      <c r="K66" s="10" t="s">
        <v>238</v>
      </c>
      <c r="L66" s="20">
        <v>42583</v>
      </c>
      <c r="M66" s="20">
        <v>42644</v>
      </c>
      <c r="N66" s="10" t="s">
        <v>98</v>
      </c>
      <c r="O66" s="88"/>
      <c r="R66" s="16">
        <v>99.8929</v>
      </c>
    </row>
    <row r="67" spans="1:15" ht="93" customHeight="1">
      <c r="A67" s="61" t="s">
        <v>65</v>
      </c>
      <c r="B67" s="90">
        <v>42.11</v>
      </c>
      <c r="C67" s="91" t="s">
        <v>243</v>
      </c>
      <c r="D67" s="27">
        <v>48</v>
      </c>
      <c r="E67" s="96" t="s">
        <v>280</v>
      </c>
      <c r="F67" s="27" t="s">
        <v>69</v>
      </c>
      <c r="G67" s="27" t="s">
        <v>244</v>
      </c>
      <c r="H67" s="27">
        <v>183</v>
      </c>
      <c r="I67" s="92">
        <v>59.475</v>
      </c>
      <c r="J67" s="52"/>
      <c r="K67" s="27" t="s">
        <v>245</v>
      </c>
      <c r="L67" s="28">
        <v>42584</v>
      </c>
      <c r="M67" s="28">
        <v>42643</v>
      </c>
      <c r="N67" s="27" t="s">
        <v>76</v>
      </c>
      <c r="O67" s="48" t="s">
        <v>300</v>
      </c>
    </row>
    <row r="68" spans="1:18" ht="94.5" customHeight="1">
      <c r="A68" s="61" t="s">
        <v>65</v>
      </c>
      <c r="B68" s="47">
        <v>65.12</v>
      </c>
      <c r="C68" s="27" t="s">
        <v>246</v>
      </c>
      <c r="D68" s="27">
        <v>49</v>
      </c>
      <c r="E68" s="27" t="s">
        <v>247</v>
      </c>
      <c r="F68" s="27" t="s">
        <v>69</v>
      </c>
      <c r="G68" s="27" t="s">
        <v>139</v>
      </c>
      <c r="H68" s="27">
        <v>1</v>
      </c>
      <c r="I68" s="65">
        <v>69.83882</v>
      </c>
      <c r="J68" s="52"/>
      <c r="K68" s="27" t="s">
        <v>248</v>
      </c>
      <c r="L68" s="28">
        <v>42583</v>
      </c>
      <c r="M68" s="28">
        <v>42705</v>
      </c>
      <c r="N68" s="27" t="s">
        <v>98</v>
      </c>
      <c r="O68" s="30" t="s">
        <v>217</v>
      </c>
      <c r="R68" s="16">
        <v>69.83882</v>
      </c>
    </row>
    <row r="69" spans="1:17" ht="99" customHeight="1">
      <c r="A69" s="61" t="s">
        <v>65</v>
      </c>
      <c r="B69" s="93" t="s">
        <v>249</v>
      </c>
      <c r="C69" s="91" t="s">
        <v>250</v>
      </c>
      <c r="D69" s="61" t="s">
        <v>270</v>
      </c>
      <c r="E69" s="27" t="s">
        <v>284</v>
      </c>
      <c r="F69" s="30" t="s">
        <v>34</v>
      </c>
      <c r="G69" s="61" t="s">
        <v>33</v>
      </c>
      <c r="H69" s="61" t="s">
        <v>71</v>
      </c>
      <c r="I69" s="63">
        <v>600.148</v>
      </c>
      <c r="J69" s="54"/>
      <c r="K69" s="26" t="s">
        <v>312</v>
      </c>
      <c r="L69" s="20">
        <v>42583</v>
      </c>
      <c r="M69" s="20">
        <v>42614</v>
      </c>
      <c r="N69" s="27" t="s">
        <v>76</v>
      </c>
      <c r="O69" s="48" t="s">
        <v>300</v>
      </c>
      <c r="Q69" s="16">
        <v>600.148</v>
      </c>
    </row>
    <row r="70" spans="1:15" ht="114.75" customHeight="1">
      <c r="A70" s="61" t="s">
        <v>65</v>
      </c>
      <c r="B70" s="47">
        <v>31.01</v>
      </c>
      <c r="C70" s="49" t="s">
        <v>251</v>
      </c>
      <c r="D70" s="27">
        <v>51</v>
      </c>
      <c r="E70" s="27" t="s">
        <v>252</v>
      </c>
      <c r="F70" s="27" t="s">
        <v>69</v>
      </c>
      <c r="G70" s="61" t="s">
        <v>18</v>
      </c>
      <c r="H70" s="61" t="s">
        <v>253</v>
      </c>
      <c r="I70" s="65" t="s">
        <v>254</v>
      </c>
      <c r="J70" s="94"/>
      <c r="K70" s="27" t="s">
        <v>255</v>
      </c>
      <c r="L70" s="28">
        <v>42584</v>
      </c>
      <c r="M70" s="28">
        <v>42614</v>
      </c>
      <c r="N70" s="27" t="s">
        <v>76</v>
      </c>
      <c r="O70" s="88" t="s">
        <v>217</v>
      </c>
    </row>
    <row r="71" spans="1:15" ht="87.75" customHeight="1">
      <c r="A71" s="61" t="s">
        <v>65</v>
      </c>
      <c r="B71" s="47">
        <v>31.09</v>
      </c>
      <c r="C71" s="27" t="s">
        <v>256</v>
      </c>
      <c r="D71" s="27">
        <v>52</v>
      </c>
      <c r="E71" s="27" t="s">
        <v>257</v>
      </c>
      <c r="F71" s="27" t="s">
        <v>69</v>
      </c>
      <c r="G71" s="61" t="s">
        <v>18</v>
      </c>
      <c r="H71" s="61" t="s">
        <v>145</v>
      </c>
      <c r="I71" s="65">
        <v>230.67</v>
      </c>
      <c r="J71" s="94"/>
      <c r="K71" s="27" t="s">
        <v>258</v>
      </c>
      <c r="L71" s="28">
        <v>42584</v>
      </c>
      <c r="M71" s="28">
        <v>42614</v>
      </c>
      <c r="N71" s="27" t="s">
        <v>76</v>
      </c>
      <c r="O71" s="88" t="s">
        <v>217</v>
      </c>
    </row>
    <row r="72" spans="1:17" ht="92.25" customHeight="1">
      <c r="A72" s="61" t="s">
        <v>259</v>
      </c>
      <c r="B72" s="47">
        <v>41.2</v>
      </c>
      <c r="C72" s="27" t="s">
        <v>260</v>
      </c>
      <c r="D72" s="27">
        <v>53</v>
      </c>
      <c r="E72" s="27" t="s">
        <v>261</v>
      </c>
      <c r="F72" s="27" t="s">
        <v>34</v>
      </c>
      <c r="G72" s="61" t="s">
        <v>33</v>
      </c>
      <c r="H72" s="61" t="s">
        <v>71</v>
      </c>
      <c r="I72" s="65">
        <v>3282</v>
      </c>
      <c r="J72" s="94"/>
      <c r="K72" s="27" t="s">
        <v>262</v>
      </c>
      <c r="L72" s="28">
        <v>42584</v>
      </c>
      <c r="M72" s="28">
        <v>42644</v>
      </c>
      <c r="N72" s="27" t="s">
        <v>76</v>
      </c>
      <c r="O72" s="88" t="s">
        <v>217</v>
      </c>
      <c r="Q72" s="16">
        <v>3282</v>
      </c>
    </row>
    <row r="73" spans="1:15" ht="86.25" customHeight="1">
      <c r="A73" s="61" t="s">
        <v>65</v>
      </c>
      <c r="B73" s="47">
        <v>45.2</v>
      </c>
      <c r="C73" s="27" t="s">
        <v>263</v>
      </c>
      <c r="D73" s="27">
        <v>54</v>
      </c>
      <c r="E73" s="27" t="s">
        <v>77</v>
      </c>
      <c r="F73" s="27" t="s">
        <v>69</v>
      </c>
      <c r="G73" s="27" t="s">
        <v>33</v>
      </c>
      <c r="H73" s="27">
        <v>1</v>
      </c>
      <c r="I73" s="65">
        <v>200</v>
      </c>
      <c r="J73" s="27" t="s">
        <v>78</v>
      </c>
      <c r="K73" s="27" t="s">
        <v>264</v>
      </c>
      <c r="L73" s="28">
        <v>42583</v>
      </c>
      <c r="M73" s="28">
        <v>42735</v>
      </c>
      <c r="N73" s="27" t="s">
        <v>76</v>
      </c>
      <c r="O73" s="30"/>
    </row>
    <row r="74" spans="1:15" ht="82.5" customHeight="1">
      <c r="A74" s="61" t="s">
        <v>65</v>
      </c>
      <c r="B74" s="47">
        <v>45.2</v>
      </c>
      <c r="C74" s="27" t="s">
        <v>265</v>
      </c>
      <c r="D74" s="27">
        <v>55</v>
      </c>
      <c r="E74" s="27" t="s">
        <v>266</v>
      </c>
      <c r="F74" s="27" t="s">
        <v>69</v>
      </c>
      <c r="G74" s="27" t="s">
        <v>33</v>
      </c>
      <c r="H74" s="27">
        <v>1</v>
      </c>
      <c r="I74" s="65">
        <v>66.90433</v>
      </c>
      <c r="J74" s="27" t="s">
        <v>78</v>
      </c>
      <c r="K74" s="27" t="s">
        <v>271</v>
      </c>
      <c r="L74" s="28">
        <v>42583</v>
      </c>
      <c r="M74" s="28">
        <v>42735</v>
      </c>
      <c r="N74" s="27" t="s">
        <v>76</v>
      </c>
      <c r="O74" s="30"/>
    </row>
    <row r="75" spans="1:15" ht="81" customHeight="1">
      <c r="A75" s="61" t="s">
        <v>65</v>
      </c>
      <c r="B75" s="47">
        <v>35.3</v>
      </c>
      <c r="C75" s="49" t="s">
        <v>267</v>
      </c>
      <c r="D75" s="27">
        <v>56</v>
      </c>
      <c r="E75" s="27" t="s">
        <v>268</v>
      </c>
      <c r="F75" s="30" t="s">
        <v>223</v>
      </c>
      <c r="G75" s="61" t="s">
        <v>292</v>
      </c>
      <c r="H75" s="61" t="s">
        <v>293</v>
      </c>
      <c r="I75" s="65">
        <v>500.07088</v>
      </c>
      <c r="J75" s="94"/>
      <c r="K75" s="27" t="s">
        <v>32</v>
      </c>
      <c r="L75" s="28">
        <v>42675</v>
      </c>
      <c r="M75" s="28">
        <v>42705</v>
      </c>
      <c r="N75" s="27" t="s">
        <v>269</v>
      </c>
      <c r="O75" s="88" t="s">
        <v>217</v>
      </c>
    </row>
    <row r="76" spans="1:18" ht="101.25" customHeight="1">
      <c r="A76" s="61" t="s">
        <v>65</v>
      </c>
      <c r="B76" s="47" t="s">
        <v>290</v>
      </c>
      <c r="C76" s="97" t="s">
        <v>291</v>
      </c>
      <c r="D76" s="27">
        <v>57</v>
      </c>
      <c r="E76" s="27" t="s">
        <v>299</v>
      </c>
      <c r="F76" s="27" t="s">
        <v>296</v>
      </c>
      <c r="G76" s="27" t="s">
        <v>224</v>
      </c>
      <c r="H76" s="27">
        <v>819</v>
      </c>
      <c r="I76" s="98">
        <v>45.045</v>
      </c>
      <c r="J76" s="27" t="s">
        <v>32</v>
      </c>
      <c r="K76" s="27" t="s">
        <v>298</v>
      </c>
      <c r="L76" s="28">
        <v>42614</v>
      </c>
      <c r="M76" s="28">
        <v>42644</v>
      </c>
      <c r="N76" s="27" t="s">
        <v>294</v>
      </c>
      <c r="O76" s="88" t="s">
        <v>217</v>
      </c>
      <c r="R76" s="16">
        <v>45.045</v>
      </c>
    </row>
    <row r="77" spans="1:15" ht="101.25" customHeight="1">
      <c r="A77" s="61" t="s">
        <v>65</v>
      </c>
      <c r="B77" s="9" t="s">
        <v>155</v>
      </c>
      <c r="C77" s="9" t="s">
        <v>156</v>
      </c>
      <c r="D77" s="97">
        <v>58</v>
      </c>
      <c r="E77" s="27" t="s">
        <v>158</v>
      </c>
      <c r="F77" s="30" t="s">
        <v>34</v>
      </c>
      <c r="G77" s="61" t="s">
        <v>159</v>
      </c>
      <c r="H77" s="61" t="s">
        <v>316</v>
      </c>
      <c r="I77" s="63">
        <v>190</v>
      </c>
      <c r="J77" s="54" t="s">
        <v>70</v>
      </c>
      <c r="K77" s="26" t="s">
        <v>302</v>
      </c>
      <c r="L77" s="20">
        <v>42614</v>
      </c>
      <c r="M77" s="20">
        <v>42644</v>
      </c>
      <c r="N77" s="27" t="s">
        <v>76</v>
      </c>
      <c r="O77" s="30"/>
    </row>
    <row r="78" spans="1:15" ht="101.25" customHeight="1">
      <c r="A78" s="61" t="s">
        <v>65</v>
      </c>
      <c r="B78" s="62">
        <v>38.21</v>
      </c>
      <c r="C78" s="9" t="s">
        <v>303</v>
      </c>
      <c r="D78" s="97">
        <v>59</v>
      </c>
      <c r="E78" s="27" t="s">
        <v>304</v>
      </c>
      <c r="F78" s="30" t="s">
        <v>34</v>
      </c>
      <c r="G78" s="61" t="s">
        <v>224</v>
      </c>
      <c r="H78" s="61" t="s">
        <v>305</v>
      </c>
      <c r="I78" s="63">
        <v>65.52</v>
      </c>
      <c r="J78" s="54"/>
      <c r="K78" s="26" t="s">
        <v>306</v>
      </c>
      <c r="L78" s="28">
        <v>42614</v>
      </c>
      <c r="M78" s="20">
        <v>42675</v>
      </c>
      <c r="N78" s="27" t="s">
        <v>76</v>
      </c>
      <c r="O78" s="30"/>
    </row>
    <row r="79" spans="1:15" s="12" customFormat="1" ht="112.5">
      <c r="A79" s="61" t="s">
        <v>65</v>
      </c>
      <c r="B79" s="26" t="s">
        <v>307</v>
      </c>
      <c r="C79" s="26" t="s">
        <v>308</v>
      </c>
      <c r="D79" s="27">
        <v>60</v>
      </c>
      <c r="E79" s="26" t="s">
        <v>309</v>
      </c>
      <c r="F79" s="27" t="s">
        <v>310</v>
      </c>
      <c r="G79" s="26" t="s">
        <v>18</v>
      </c>
      <c r="H79" s="26">
        <v>2</v>
      </c>
      <c r="I79" s="63">
        <v>95</v>
      </c>
      <c r="J79" s="94"/>
      <c r="K79" s="26" t="s">
        <v>311</v>
      </c>
      <c r="L79" s="28">
        <v>42614</v>
      </c>
      <c r="M79" s="28">
        <v>42675</v>
      </c>
      <c r="N79" s="27" t="s">
        <v>76</v>
      </c>
      <c r="O79" s="30"/>
    </row>
    <row r="80" spans="1:15" s="105" customFormat="1" ht="93.75">
      <c r="A80" s="61" t="s">
        <v>65</v>
      </c>
      <c r="B80" s="93" t="s">
        <v>249</v>
      </c>
      <c r="C80" s="91" t="s">
        <v>250</v>
      </c>
      <c r="D80" s="61" t="s">
        <v>313</v>
      </c>
      <c r="E80" s="27" t="s">
        <v>284</v>
      </c>
      <c r="F80" s="30" t="s">
        <v>34</v>
      </c>
      <c r="G80" s="61" t="s">
        <v>33</v>
      </c>
      <c r="H80" s="61" t="s">
        <v>71</v>
      </c>
      <c r="I80" s="63">
        <v>651.637</v>
      </c>
      <c r="J80" s="54"/>
      <c r="K80" s="26" t="s">
        <v>301</v>
      </c>
      <c r="L80" s="20">
        <v>42614</v>
      </c>
      <c r="M80" s="20">
        <v>42675</v>
      </c>
      <c r="N80" s="27" t="s">
        <v>76</v>
      </c>
      <c r="O80" s="30"/>
    </row>
    <row r="81" spans="1:15" s="105" customFormat="1" ht="93.75">
      <c r="A81" s="9" t="s">
        <v>59</v>
      </c>
      <c r="B81" s="10">
        <v>26.3</v>
      </c>
      <c r="C81" s="10" t="s">
        <v>241</v>
      </c>
      <c r="D81" s="10">
        <v>62</v>
      </c>
      <c r="E81" s="10" t="s">
        <v>314</v>
      </c>
      <c r="F81" s="30" t="s">
        <v>34</v>
      </c>
      <c r="G81" s="10" t="s">
        <v>228</v>
      </c>
      <c r="H81" s="10">
        <v>12</v>
      </c>
      <c r="I81" s="87">
        <v>43.2792</v>
      </c>
      <c r="J81" s="10"/>
      <c r="K81" s="10" t="s">
        <v>315</v>
      </c>
      <c r="L81" s="20">
        <v>42614</v>
      </c>
      <c r="M81" s="20">
        <v>42644</v>
      </c>
      <c r="N81" s="27" t="s">
        <v>76</v>
      </c>
      <c r="O81" s="48" t="s">
        <v>106</v>
      </c>
    </row>
    <row r="82" spans="1:15" s="31" customFormat="1" ht="23.25">
      <c r="A82" s="119" t="s">
        <v>93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80"/>
      <c r="N82" s="81"/>
      <c r="O82" s="82"/>
    </row>
    <row r="83" spans="1:15" s="12" customFormat="1" ht="131.25">
      <c r="A83" s="9" t="s">
        <v>65</v>
      </c>
      <c r="B83" s="10"/>
      <c r="C83" s="10"/>
      <c r="D83" s="10"/>
      <c r="E83" s="10"/>
      <c r="F83" s="10"/>
      <c r="G83" s="10"/>
      <c r="H83" s="14"/>
      <c r="I83" s="69">
        <f>640.83937+50+30.69465+41.38+68.32239+85.29+26.98+58+196.144</f>
        <v>1197.6504100000002</v>
      </c>
      <c r="J83" s="10"/>
      <c r="K83" s="20"/>
      <c r="L83" s="20"/>
      <c r="M83" s="10"/>
      <c r="N83" s="10" t="s">
        <v>100</v>
      </c>
      <c r="O83" s="23"/>
    </row>
    <row r="84" spans="1:15" s="12" customFormat="1" ht="131.25">
      <c r="A84" s="9" t="s">
        <v>59</v>
      </c>
      <c r="B84" s="10"/>
      <c r="C84" s="10"/>
      <c r="D84" s="10"/>
      <c r="E84" s="10"/>
      <c r="F84" s="10"/>
      <c r="G84" s="10"/>
      <c r="H84" s="14"/>
      <c r="I84" s="69">
        <f>268.95168+31.50059+7.8</f>
        <v>308.25227</v>
      </c>
      <c r="J84" s="10"/>
      <c r="K84" s="20"/>
      <c r="L84" s="20"/>
      <c r="M84" s="10"/>
      <c r="N84" s="10" t="s">
        <v>100</v>
      </c>
      <c r="O84" s="23"/>
    </row>
    <row r="85" spans="1:15" s="12" customFormat="1" ht="131.25">
      <c r="A85" s="9" t="s">
        <v>317</v>
      </c>
      <c r="B85" s="10"/>
      <c r="C85" s="10"/>
      <c r="D85" s="10"/>
      <c r="E85" s="10"/>
      <c r="F85" s="10"/>
      <c r="G85" s="10"/>
      <c r="H85" s="14"/>
      <c r="I85" s="69">
        <v>96.768</v>
      </c>
      <c r="J85" s="10"/>
      <c r="K85" s="20"/>
      <c r="L85" s="20"/>
      <c r="M85" s="10"/>
      <c r="N85" s="10" t="s">
        <v>100</v>
      </c>
      <c r="O85" s="23"/>
    </row>
    <row r="86" spans="1:15" s="12" customFormat="1" ht="131.25">
      <c r="A86" s="9" t="s">
        <v>259</v>
      </c>
      <c r="B86" s="10"/>
      <c r="C86" s="10"/>
      <c r="D86" s="10"/>
      <c r="E86" s="10"/>
      <c r="F86" s="10"/>
      <c r="G86" s="10"/>
      <c r="H86" s="14"/>
      <c r="I86" s="69">
        <v>35</v>
      </c>
      <c r="J86" s="10"/>
      <c r="K86" s="20"/>
      <c r="L86" s="20"/>
      <c r="M86" s="10"/>
      <c r="N86" s="10" t="s">
        <v>100</v>
      </c>
      <c r="O86" s="23"/>
    </row>
    <row r="87" spans="1:15" s="31" customFormat="1" ht="23.25">
      <c r="A87" s="110" t="s">
        <v>94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36"/>
    </row>
    <row r="88" spans="1:84" s="37" customFormat="1" ht="93.75">
      <c r="A88" s="9"/>
      <c r="B88" s="10"/>
      <c r="C88" s="10"/>
      <c r="D88" s="10"/>
      <c r="E88" s="10"/>
      <c r="F88" s="10"/>
      <c r="G88" s="10"/>
      <c r="H88" s="14"/>
      <c r="I88" s="70">
        <f>SUM(I83:I86)</f>
        <v>1637.6706800000002</v>
      </c>
      <c r="J88" s="10"/>
      <c r="K88" s="20"/>
      <c r="L88" s="20"/>
      <c r="M88" s="10"/>
      <c r="N88" s="38" t="s">
        <v>102</v>
      </c>
      <c r="O88" s="23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</row>
    <row r="89" spans="1:84" s="29" customFormat="1" ht="23.25">
      <c r="A89" s="110" t="s">
        <v>95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36"/>
      <c r="P89" s="31"/>
      <c r="Q89" s="109">
        <f>SUM(Q20:Q76)</f>
        <v>23986.582640000004</v>
      </c>
      <c r="R89" s="109"/>
      <c r="S89" s="109"/>
      <c r="T89" s="109"/>
      <c r="U89" s="109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</row>
    <row r="90" spans="1:84" s="32" customFormat="1" ht="93.75">
      <c r="A90" s="9"/>
      <c r="B90" s="10"/>
      <c r="C90" s="10"/>
      <c r="D90" s="10"/>
      <c r="E90" s="10"/>
      <c r="F90" s="10"/>
      <c r="G90" s="10"/>
      <c r="H90" s="14"/>
      <c r="I90" s="39">
        <v>0</v>
      </c>
      <c r="J90" s="10"/>
      <c r="K90" s="20"/>
      <c r="L90" s="20"/>
      <c r="M90" s="10"/>
      <c r="N90" s="38" t="s">
        <v>102</v>
      </c>
      <c r="O90" s="23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</row>
    <row r="91" spans="1:19" s="31" customFormat="1" ht="23.25">
      <c r="A91" s="110" t="s">
        <v>96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Q91" s="109">
        <f>SUM(R20:R76)</f>
        <v>296.13927</v>
      </c>
      <c r="R91" s="109"/>
      <c r="S91" s="109"/>
    </row>
    <row r="92" spans="1:15" ht="37.5">
      <c r="A92" s="9"/>
      <c r="B92" s="10"/>
      <c r="C92" s="10"/>
      <c r="D92" s="10"/>
      <c r="E92" s="10"/>
      <c r="F92" s="10"/>
      <c r="G92" s="10"/>
      <c r="H92" s="14"/>
      <c r="I92" s="99">
        <f>18986.58264+51.489+190+65.52+95+43.2792</f>
        <v>19431.870840000003</v>
      </c>
      <c r="J92" s="100"/>
      <c r="K92" s="100"/>
      <c r="L92" s="100"/>
      <c r="M92" s="100"/>
      <c r="N92" s="38" t="s">
        <v>76</v>
      </c>
      <c r="O92" s="83"/>
    </row>
    <row r="93" spans="1:15" ht="23.25">
      <c r="A93" s="110" t="s">
        <v>97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</row>
    <row r="94" spans="1:15" ht="37.5">
      <c r="A94" s="9"/>
      <c r="B94" s="10"/>
      <c r="C94" s="10"/>
      <c r="D94" s="10"/>
      <c r="E94" s="10"/>
      <c r="F94" s="10"/>
      <c r="G94" s="10"/>
      <c r="H94" s="14"/>
      <c r="I94" s="71">
        <f>251.09427+45.045+43.2792</f>
        <v>339.41847</v>
      </c>
      <c r="J94" s="100"/>
      <c r="K94" s="100"/>
      <c r="L94" s="100"/>
      <c r="M94" s="100"/>
      <c r="N94" s="44" t="s">
        <v>98</v>
      </c>
      <c r="O94" s="83"/>
    </row>
    <row r="95" spans="1:15" ht="23.25">
      <c r="A95" s="110" t="s">
        <v>99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36"/>
    </row>
    <row r="96" spans="1:15" ht="160.5" customHeight="1">
      <c r="A96" s="40"/>
      <c r="B96" s="17"/>
      <c r="C96" s="40"/>
      <c r="D96" s="10"/>
      <c r="E96" s="101"/>
      <c r="F96" s="101"/>
      <c r="G96" s="101"/>
      <c r="H96" s="41"/>
      <c r="I96" s="102">
        <f>35001.68343+85.29-59.475+51.489+190+65.52+95+31.50059+26.98+43.2792+7.8+58+96.768+196.144</f>
        <v>35889.97922</v>
      </c>
      <c r="J96" s="100"/>
      <c r="K96" s="103"/>
      <c r="L96" s="100"/>
      <c r="M96" s="100"/>
      <c r="N96" s="38" t="s">
        <v>103</v>
      </c>
      <c r="O96" s="89"/>
    </row>
    <row r="97" ht="21" customHeight="1"/>
    <row r="98" spans="1:15" ht="27.75">
      <c r="A98" s="113" t="s">
        <v>192</v>
      </c>
      <c r="B98" s="113"/>
      <c r="C98" s="113"/>
      <c r="D98" s="113"/>
      <c r="E98" s="113"/>
      <c r="F98" s="113"/>
      <c r="G98" s="113"/>
      <c r="H98" s="33"/>
      <c r="I98" s="78"/>
      <c r="J98" s="34"/>
      <c r="K98" s="35"/>
      <c r="L98" s="116"/>
      <c r="M98" s="116"/>
      <c r="N98" s="116"/>
      <c r="O98" s="35" t="s">
        <v>297</v>
      </c>
    </row>
  </sheetData>
  <sheetProtection/>
  <mergeCells count="37">
    <mergeCell ref="E11:F11"/>
    <mergeCell ref="A11:D11"/>
    <mergeCell ref="A7:O7"/>
    <mergeCell ref="A10:D10"/>
    <mergeCell ref="I18:J18"/>
    <mergeCell ref="N17:N18"/>
    <mergeCell ref="L18:M18"/>
    <mergeCell ref="A14:D14"/>
    <mergeCell ref="E14:F14"/>
    <mergeCell ref="A13:D13"/>
    <mergeCell ref="A12:D12"/>
    <mergeCell ref="E12:F12"/>
    <mergeCell ref="E13:F13"/>
    <mergeCell ref="E1:O1"/>
    <mergeCell ref="G8:H8"/>
    <mergeCell ref="E10:F10"/>
    <mergeCell ref="A4:O4"/>
    <mergeCell ref="A5:O5"/>
    <mergeCell ref="A6:O6"/>
    <mergeCell ref="M2:O2"/>
    <mergeCell ref="M3:O3"/>
    <mergeCell ref="A98:G98"/>
    <mergeCell ref="A17:A18"/>
    <mergeCell ref="L98:N98"/>
    <mergeCell ref="A95:N95"/>
    <mergeCell ref="C17:C18"/>
    <mergeCell ref="A93:O93"/>
    <mergeCell ref="O17:O18"/>
    <mergeCell ref="A82:L82"/>
    <mergeCell ref="B17:B18"/>
    <mergeCell ref="D17:M17"/>
    <mergeCell ref="I19:J19"/>
    <mergeCell ref="Q89:U89"/>
    <mergeCell ref="Q91:S91"/>
    <mergeCell ref="A91:O91"/>
    <mergeCell ref="A89:N89"/>
    <mergeCell ref="A87:N87"/>
  </mergeCells>
  <hyperlinks>
    <hyperlink ref="A82" r:id="rId1" display="http://base.garant.ru/70353464/3/#block_9314"/>
  </hyperlinks>
  <printOptions/>
  <pageMargins left="0.2362204724409449" right="0.2362204724409449" top="0.5511811023622047" bottom="0.15748031496062992" header="0.11811023622047245" footer="0.11811023622047245"/>
  <pageSetup fitToHeight="0" fitToWidth="1" horizontalDpi="600" verticalDpi="600" orientation="landscape" paperSize="9" scale="38" r:id="rId2"/>
  <headerFooter alignWithMargins="0">
    <oddHeader>&amp;C&amp;P</oddHeader>
  </headerFooter>
  <rowBreaks count="1" manualBreakCount="1">
    <brk id="78" max="14" man="1"/>
  </rowBreaks>
  <colBreaks count="1" manualBreakCount="1">
    <brk id="8" max="39" man="1"/>
  </colBreaks>
  <ignoredErrors>
    <ignoredError sqref="B7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Терегулова Альфия Хайдаровна</cp:lastModifiedBy>
  <cp:lastPrinted>2016-10-21T11:54:17Z</cp:lastPrinted>
  <dcterms:created xsi:type="dcterms:W3CDTF">2007-01-24T11:50:30Z</dcterms:created>
  <dcterms:modified xsi:type="dcterms:W3CDTF">2016-11-02T14:12:59Z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